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FossettAM\State of Hawaii\DBEDT State Data Center - American Community Survey\2019 ACS 1-year\ranking\"/>
    </mc:Choice>
  </mc:AlternateContent>
  <xr:revisionPtr revIDLastSave="100" documentId="14_{90D958CC-94D8-455A-9140-926E07693BDC}" xr6:coauthVersionLast="44" xr6:coauthVersionMax="44" xr10:uidLastSave="{A900FB26-43F4-4C3F-8DA8-BEEB166CA662}"/>
  <bookViews>
    <workbookView xWindow="3765" yWindow="990" windowWidth="25380" windowHeight="15300" tabRatio="885" xr2:uid="{78485166-B6BD-44FD-B437-8F1448719E8D}"/>
  </bookViews>
  <sheets>
    <sheet name="Titles" sheetId="180" r:id="rId1"/>
    <sheet name="Read_Me" sheetId="179" r:id="rId2"/>
    <sheet name="R0201" sheetId="2" r:id="rId3"/>
    <sheet name="R0202" sheetId="4" r:id="rId4"/>
    <sheet name="R0203" sheetId="6" r:id="rId5"/>
    <sheet name="R0204" sheetId="8" r:id="rId6"/>
    <sheet name="R0205" sheetId="10" r:id="rId7"/>
    <sheet name="R0206" sheetId="12" r:id="rId8"/>
    <sheet name="R0207" sheetId="14" r:id="rId9"/>
    <sheet name="R0208" sheetId="16" r:id="rId10"/>
    <sheet name="R0209" sheetId="18" r:id="rId11"/>
    <sheet name="R0501" sheetId="20" r:id="rId12"/>
    <sheet name="R0502" sheetId="22" r:id="rId13"/>
    <sheet name="R0503" sheetId="24" r:id="rId14"/>
    <sheet name="R0504" sheetId="26" r:id="rId15"/>
    <sheet name="R0505" sheetId="28" r:id="rId16"/>
    <sheet name="R0601" sheetId="30" r:id="rId17"/>
    <sheet name="R0701" sheetId="32" r:id="rId18"/>
    <sheet name="R0702" sheetId="34" r:id="rId19"/>
    <sheet name="R0703" sheetId="36" r:id="rId20"/>
    <sheet name="R0801" sheetId="38" r:id="rId21"/>
    <sheet name="R0802" sheetId="40" r:id="rId22"/>
    <sheet name="R0803" sheetId="42" r:id="rId23"/>
    <sheet name="R0804" sheetId="44" r:id="rId24"/>
    <sheet name="R0805" sheetId="46" r:id="rId25"/>
    <sheet name="R1001" sheetId="48" r:id="rId26"/>
    <sheet name="R1101" sheetId="50" r:id="rId27"/>
    <sheet name="R1102" sheetId="52" r:id="rId28"/>
    <sheet name="R1103" sheetId="54" r:id="rId29"/>
    <sheet name="R1104" sheetId="56" r:id="rId30"/>
    <sheet name="R1105" sheetId="58" r:id="rId31"/>
    <sheet name="R1106" sheetId="60" r:id="rId32"/>
    <sheet name="R1201" sheetId="62" r:id="rId33"/>
    <sheet name="R1202" sheetId="64" r:id="rId34"/>
    <sheet name="R1203" sheetId="66" r:id="rId35"/>
    <sheet name="R1204" sheetId="68" r:id="rId36"/>
    <sheet name="R1205" sheetId="70" r:id="rId37"/>
    <sheet name="R1251" sheetId="72" r:id="rId38"/>
    <sheet name="R1252" sheetId="74" r:id="rId39"/>
    <sheet name="R1253" sheetId="76" r:id="rId40"/>
    <sheet name="R1254" sheetId="78" r:id="rId41"/>
    <sheet name="R1303" sheetId="80" r:id="rId42"/>
    <sheet name="R1304" sheetId="82" r:id="rId43"/>
    <sheet name="R1501" sheetId="84" r:id="rId44"/>
    <sheet name="R1502" sheetId="86" r:id="rId45"/>
    <sheet name="R1503" sheetId="88" r:id="rId46"/>
    <sheet name="R1601" sheetId="90" r:id="rId47"/>
    <sheet name="R1602" sheetId="92" r:id="rId48"/>
    <sheet name="R1603" sheetId="94" r:id="rId49"/>
    <sheet name="R1701" sheetId="96" r:id="rId50"/>
    <sheet name="R1702" sheetId="98" r:id="rId51"/>
    <sheet name="R1703" sheetId="100" r:id="rId52"/>
    <sheet name="R1704" sheetId="102" r:id="rId53"/>
    <sheet name="R1810" sheetId="104" r:id="rId54"/>
    <sheet name="R1811" sheetId="106" r:id="rId55"/>
    <sheet name="R1901" sheetId="108" r:id="rId56"/>
    <sheet name="R1902" sheetId="110" r:id="rId57"/>
    <sheet name="R1903" sheetId="112" r:id="rId58"/>
    <sheet name="R1904" sheetId="114" r:id="rId59"/>
    <sheet name="R2001" sheetId="116" r:id="rId60"/>
    <sheet name="R2002" sheetId="118" r:id="rId61"/>
    <sheet name="R2101" sheetId="120" r:id="rId62"/>
    <sheet name="R2201" sheetId="122" r:id="rId63"/>
    <sheet name="R2301" sheetId="124" r:id="rId64"/>
    <sheet name="R2302" sheetId="126" r:id="rId65"/>
    <sheet name="R2303" sheetId="128" r:id="rId66"/>
    <sheet name="R2304" sheetId="130" r:id="rId67"/>
    <sheet name="R2401" sheetId="132" r:id="rId68"/>
    <sheet name="R2403" sheetId="134" r:id="rId69"/>
    <sheet name="R2404" sheetId="136" r:id="rId70"/>
    <sheet name="R2405" sheetId="138" r:id="rId71"/>
    <sheet name="R2406" sheetId="140" r:id="rId72"/>
    <sheet name="R2407" sheetId="142" r:id="rId73"/>
    <sheet name="R2408" sheetId="144" r:id="rId74"/>
    <sheet name="R2501" sheetId="146" r:id="rId75"/>
    <sheet name="R2502" sheetId="148" r:id="rId76"/>
    <sheet name="R2503" sheetId="150" r:id="rId77"/>
    <sheet name="R2504" sheetId="152" r:id="rId78"/>
    <sheet name="R2505" sheetId="154" r:id="rId79"/>
    <sheet name="R2506" sheetId="156" r:id="rId80"/>
    <sheet name="R2507" sheetId="158" r:id="rId81"/>
    <sheet name="R2509" sheetId="160" r:id="rId82"/>
    <sheet name="R2510" sheetId="162" r:id="rId83"/>
    <sheet name="R2511" sheetId="164" r:id="rId84"/>
    <sheet name="R2512" sheetId="166" r:id="rId85"/>
    <sheet name="R2513" sheetId="168" r:id="rId86"/>
    <sheet name="R2514" sheetId="170" r:id="rId87"/>
    <sheet name="R2515" sheetId="172" r:id="rId88"/>
    <sheet name="R2701" sheetId="174" r:id="rId89"/>
    <sheet name="R2702" sheetId="176" r:id="rId90"/>
    <sheet name="R2801" sheetId="178" r:id="rId91"/>
  </sheets>
  <definedNames>
    <definedName name="_xlnm._FilterDatabase" localSheetId="2" hidden="1">'R0201'!$A$9:$D$62</definedName>
    <definedName name="_xlnm._FilterDatabase" localSheetId="3" hidden="1">'R0202'!$A$9:$D$62</definedName>
    <definedName name="_xlnm._FilterDatabase" localSheetId="4" hidden="1">'R0203'!$A$9:$D$62</definedName>
    <definedName name="_xlnm._FilterDatabase" localSheetId="5" hidden="1">'R0204'!$A$9:$D$62</definedName>
    <definedName name="_xlnm._FilterDatabase" localSheetId="6" hidden="1">'R0205'!$A$9:$D$62</definedName>
    <definedName name="_xlnm._FilterDatabase" localSheetId="7" hidden="1">'R0206'!$A$9:$D$62</definedName>
    <definedName name="_xlnm._FilterDatabase" localSheetId="8" hidden="1">'R0207'!$A$9:$D$62</definedName>
    <definedName name="_xlnm._FilterDatabase" localSheetId="9" hidden="1">'R0208'!$A$9:$D$62</definedName>
    <definedName name="_xlnm._FilterDatabase" localSheetId="10" hidden="1">'R0209'!$A$9:$D$62</definedName>
    <definedName name="_xlnm._FilterDatabase" localSheetId="11" hidden="1">'R0501'!$A$9:$D$62</definedName>
    <definedName name="_xlnm._FilterDatabase" localSheetId="12" hidden="1">'R0502'!$A$9:$D$62</definedName>
    <definedName name="_xlnm._FilterDatabase" localSheetId="13" hidden="1">'R0503'!$A$9:$D$62</definedName>
    <definedName name="_xlnm._FilterDatabase" localSheetId="14" hidden="1">'R0504'!$A$9:$D$62</definedName>
    <definedName name="_xlnm._FilterDatabase" localSheetId="15" hidden="1">'R0505'!$A$9:$D$62</definedName>
    <definedName name="_xlnm._FilterDatabase" localSheetId="16" hidden="1">'R0601'!$A$9:$D$62</definedName>
    <definedName name="_xlnm._FilterDatabase" localSheetId="17" hidden="1">'R0701'!$A$9:$D$62</definedName>
    <definedName name="_xlnm._FilterDatabase" localSheetId="18" hidden="1">'R0702'!$A$9:$D$62</definedName>
    <definedName name="_xlnm._FilterDatabase" localSheetId="19" hidden="1">'R0703'!$A$9:$D$62</definedName>
    <definedName name="_xlnm._FilterDatabase" localSheetId="20" hidden="1">'R0801'!$A$9:$D$62</definedName>
    <definedName name="_xlnm._FilterDatabase" localSheetId="21" hidden="1">'R0802'!$A$9:$D$62</definedName>
    <definedName name="_xlnm._FilterDatabase" localSheetId="22" hidden="1">'R0803'!$A$9:$D$62</definedName>
    <definedName name="_xlnm._FilterDatabase" localSheetId="23" hidden="1">'R0804'!$A$9:$D$62</definedName>
    <definedName name="_xlnm._FilterDatabase" localSheetId="24" hidden="1">'R0805'!$A$9:$D$62</definedName>
    <definedName name="_xlnm._FilterDatabase" localSheetId="25" hidden="1">'R1001'!$A$9:$D$62</definedName>
    <definedName name="_xlnm._FilterDatabase" localSheetId="26" hidden="1">'R1101'!$A$9:$D$62</definedName>
    <definedName name="_xlnm._FilterDatabase" localSheetId="27" hidden="1">'R1102'!$A$9:$D$62</definedName>
    <definedName name="_xlnm._FilterDatabase" localSheetId="28" hidden="1">'R1103'!$A$9:$D$62</definedName>
    <definedName name="_xlnm._FilterDatabase" localSheetId="29" hidden="1">'R1104'!$A$9:$D$62</definedName>
    <definedName name="_xlnm._FilterDatabase" localSheetId="30" hidden="1">'R1105'!$A$9:$D$62</definedName>
    <definedName name="_xlnm._FilterDatabase" localSheetId="31" hidden="1">'R1106'!$A$9:$D$62</definedName>
    <definedName name="_xlnm._FilterDatabase" localSheetId="32" hidden="1">'R1201'!$A$9:$D$62</definedName>
    <definedName name="_xlnm._FilterDatabase" localSheetId="33" hidden="1">'R1202'!$A$9:$D$62</definedName>
    <definedName name="_xlnm._FilterDatabase" localSheetId="34" hidden="1">'R1203'!$A$9:$D$62</definedName>
    <definedName name="_xlnm._FilterDatabase" localSheetId="35" hidden="1">'R1204'!$A$9:$D$62</definedName>
    <definedName name="_xlnm._FilterDatabase" localSheetId="36" hidden="1">'R1205'!$A$9:$D$62</definedName>
    <definedName name="_xlnm._FilterDatabase" localSheetId="37" hidden="1">'R1251'!$A$9:$D$62</definedName>
    <definedName name="_xlnm._FilterDatabase" localSheetId="38" hidden="1">'R1252'!$A$9:$D$62</definedName>
    <definedName name="_xlnm._FilterDatabase" localSheetId="39" hidden="1">'R1253'!$A$9:$D$62</definedName>
    <definedName name="_xlnm._FilterDatabase" localSheetId="40" hidden="1">'R1254'!$A$9:$D$62</definedName>
    <definedName name="_xlnm._FilterDatabase" localSheetId="41" hidden="1">'R1303'!$A$9:$D$62</definedName>
    <definedName name="_xlnm._FilterDatabase" localSheetId="42" hidden="1">'R1304'!$A$9:$D$62</definedName>
    <definedName name="_xlnm._FilterDatabase" localSheetId="43" hidden="1">'R1501'!$A$9:$D$62</definedName>
    <definedName name="_xlnm._FilterDatabase" localSheetId="44" hidden="1">'R1502'!$A$9:$D$62</definedName>
    <definedName name="_xlnm._FilterDatabase" localSheetId="45" hidden="1">'R1503'!$A$9:$D$62</definedName>
    <definedName name="_xlnm._FilterDatabase" localSheetId="46" hidden="1">'R1601'!$A$9:$D$62</definedName>
    <definedName name="_xlnm._FilterDatabase" localSheetId="47" hidden="1">'R1602'!$A$9:$D$62</definedName>
    <definedName name="_xlnm._FilterDatabase" localSheetId="48" hidden="1">'R1603'!$A$9:$D$62</definedName>
    <definedName name="_xlnm._FilterDatabase" localSheetId="49" hidden="1">'R1701'!$A$9:$D$62</definedName>
    <definedName name="_xlnm._FilterDatabase" localSheetId="50" hidden="1">'R1702'!$A$9:$D$62</definedName>
    <definedName name="_xlnm._FilterDatabase" localSheetId="51" hidden="1">'R1703'!$A$9:$D$62</definedName>
    <definedName name="_xlnm._FilterDatabase" localSheetId="52" hidden="1">'R1704'!$A$9:$D$62</definedName>
    <definedName name="_xlnm._FilterDatabase" localSheetId="53" hidden="1">'R1810'!$A$9:$D$62</definedName>
    <definedName name="_xlnm._FilterDatabase" localSheetId="54" hidden="1">'R1811'!$A$9:$D$62</definedName>
    <definedName name="_xlnm._FilterDatabase" localSheetId="55" hidden="1">'R1901'!$A$9:$D$62</definedName>
    <definedName name="_xlnm._FilterDatabase" localSheetId="56" hidden="1">'R1902'!$A$9:$D$62</definedName>
    <definedName name="_xlnm._FilterDatabase" localSheetId="57" hidden="1">'R1903'!$A$9:$D$62</definedName>
    <definedName name="_xlnm._FilterDatabase" localSheetId="58" hidden="1">'R1904'!$A$9:$D$62</definedName>
    <definedName name="_xlnm._FilterDatabase" localSheetId="59" hidden="1">'R2001'!$A$9:$D$62</definedName>
    <definedName name="_xlnm._FilterDatabase" localSheetId="60" hidden="1">'R2002'!$A$9:$D$62</definedName>
    <definedName name="_xlnm._FilterDatabase" localSheetId="61" hidden="1">'R2101'!$A$9:$D$62</definedName>
    <definedName name="_xlnm._FilterDatabase" localSheetId="62" hidden="1">'R2201'!$A$9:$D$62</definedName>
    <definedName name="_xlnm._FilterDatabase" localSheetId="63" hidden="1">'R2301'!$A$9:$D$62</definedName>
    <definedName name="_xlnm._FilterDatabase" localSheetId="64" hidden="1">'R2302'!$A$9:$D$62</definedName>
    <definedName name="_xlnm._FilterDatabase" localSheetId="65" hidden="1">'R2303'!$A$9:$D$62</definedName>
    <definedName name="_xlnm._FilterDatabase" localSheetId="66" hidden="1">'R2304'!$A$9:$D$62</definedName>
    <definedName name="_xlnm._FilterDatabase" localSheetId="67" hidden="1">'R2401'!$A$9:$D$62</definedName>
    <definedName name="_xlnm._FilterDatabase" localSheetId="68" hidden="1">'R2403'!$A$9:$D$62</definedName>
    <definedName name="_xlnm._FilterDatabase" localSheetId="69" hidden="1">'R2404'!$A$9:$D$62</definedName>
    <definedName name="_xlnm._FilterDatabase" localSheetId="70" hidden="1">'R2405'!$A$9:$D$62</definedName>
    <definedName name="_xlnm._FilterDatabase" localSheetId="71" hidden="1">'R2406'!$A$9:$D$62</definedName>
    <definedName name="_xlnm._FilterDatabase" localSheetId="72" hidden="1">'R2407'!$A$9:$D$62</definedName>
    <definedName name="_xlnm._FilterDatabase" localSheetId="73" hidden="1">'R2408'!$A$9:$D$62</definedName>
    <definedName name="_xlnm._FilterDatabase" localSheetId="74" hidden="1">'R2501'!$A$9:$D$62</definedName>
    <definedName name="_xlnm._FilterDatabase" localSheetId="75" hidden="1">'R2502'!$A$9:$D$62</definedName>
    <definedName name="_xlnm._FilterDatabase" localSheetId="76" hidden="1">'R2503'!$A$9:$D$62</definedName>
    <definedName name="_xlnm._FilterDatabase" localSheetId="77" hidden="1">'R2504'!$A$9:$D$62</definedName>
    <definedName name="_xlnm._FilterDatabase" localSheetId="78" hidden="1">'R2505'!$A$9:$D$62</definedName>
    <definedName name="_xlnm._FilterDatabase" localSheetId="79" hidden="1">'R2506'!$A$9:$D$62</definedName>
    <definedName name="_xlnm._FilterDatabase" localSheetId="80" hidden="1">'R2507'!$A$9:$D$62</definedName>
    <definedName name="_xlnm._FilterDatabase" localSheetId="81" hidden="1">'R2509'!$A$9:$D$62</definedName>
    <definedName name="_xlnm._FilterDatabase" localSheetId="82" hidden="1">'R2510'!$A$9:$D$62</definedName>
    <definedName name="_xlnm._FilterDatabase" localSheetId="83" hidden="1">'R2511'!$A$9:$D$62</definedName>
    <definedName name="_xlnm._FilterDatabase" localSheetId="84" hidden="1">'R2512'!$A$9:$D$62</definedName>
    <definedName name="_xlnm._FilterDatabase" localSheetId="85" hidden="1">'R2513'!$A$9:$D$62</definedName>
    <definedName name="_xlnm._FilterDatabase" localSheetId="86" hidden="1">'R2514'!$A$9:$D$62</definedName>
    <definedName name="_xlnm._FilterDatabase" localSheetId="87" hidden="1">'R2515'!$A$9:$D$62</definedName>
    <definedName name="_xlnm._FilterDatabase" localSheetId="88" hidden="1">'R2701'!$A$9:$D$62</definedName>
    <definedName name="_xlnm._FilterDatabase" localSheetId="89" hidden="1">'R2702'!$A$9:$D$62</definedName>
    <definedName name="_xlnm._FilterDatabase" localSheetId="90" hidden="1">'R2801'!$A$9:$D$62</definedName>
    <definedName name="_xlnm.Print_Titles" localSheetId="0">Titles!$3:$4</definedName>
    <definedName name="rankcell2019" localSheetId="31">#REF!</definedName>
    <definedName name="rankcell2019" localSheetId="37">#REF!</definedName>
    <definedName name="rankcell2019" localSheetId="38">#REF!</definedName>
    <definedName name="rankcell2019" localSheetId="39">#REF!</definedName>
    <definedName name="rankcell2019" localSheetId="40">#REF!</definedName>
    <definedName name="rankcell2019" localSheetId="42">#REF!</definedName>
    <definedName name="rankcell2019" localSheetId="53">#REF!</definedName>
    <definedName name="rankcell2019" localSheetId="54">#REF!</definedName>
    <definedName name="rankcell2019" localSheetId="62">#REF!</definedName>
    <definedName name="rankcell2019" localSheetId="69">#REF!</definedName>
    <definedName name="rankcell2019" localSheetId="70">#REF!</definedName>
    <definedName name="rankcell2019" localSheetId="71">#REF!</definedName>
    <definedName name="rankcell2019" localSheetId="72">#REF!</definedName>
    <definedName name="rankcell2019" localSheetId="73">#REF!</definedName>
    <definedName name="rankcell2019" localSheetId="74">#REF!</definedName>
    <definedName name="rankcell2019" localSheetId="75">#REF!</definedName>
    <definedName name="rankcell2019" localSheetId="76">#REF!</definedName>
    <definedName name="rankcell2019" localSheetId="77">#REF!</definedName>
    <definedName name="rankcell2019" localSheetId="79">#REF!</definedName>
    <definedName name="rankcell2019" localSheetId="80">#REF!</definedName>
    <definedName name="rankcell2019" localSheetId="81">#REF!</definedName>
    <definedName name="rankcell2019" localSheetId="82">#REF!</definedName>
    <definedName name="rankcell2019" localSheetId="83">#REF!</definedName>
    <definedName name="rankcell2019" localSheetId="84">#REF!</definedName>
    <definedName name="rankcell2019" localSheetId="85">#REF!</definedName>
    <definedName name="rankcell2019" localSheetId="86">#REF!</definedName>
    <definedName name="rankcell2019" localSheetId="87">#REF!</definedName>
    <definedName name="rankcell2019" localSheetId="88">#REF!</definedName>
    <definedName name="rankcell2019" localSheetId="89">#REF!</definedName>
    <definedName name="rankcell2019" localSheetId="90">#REF!</definedName>
    <definedName name="rankcell20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2" i="178" l="1"/>
  <c r="I62" i="178" s="1"/>
  <c r="J62" i="178" s="1"/>
  <c r="K62" i="178" s="1"/>
  <c r="G62" i="178"/>
  <c r="L62" i="178" s="1"/>
  <c r="H61" i="178"/>
  <c r="I61" i="178" s="1"/>
  <c r="J61" i="178" s="1"/>
  <c r="K61" i="178" s="1"/>
  <c r="G61" i="178"/>
  <c r="L61" i="178" s="1"/>
  <c r="I60" i="178"/>
  <c r="J60" i="178" s="1"/>
  <c r="K60" i="178" s="1"/>
  <c r="H60" i="178"/>
  <c r="G60" i="178"/>
  <c r="L59" i="178"/>
  <c r="J59" i="178"/>
  <c r="K59" i="178" s="1"/>
  <c r="I59" i="178"/>
  <c r="H59" i="178"/>
  <c r="G59" i="178"/>
  <c r="L58" i="178"/>
  <c r="H58" i="178"/>
  <c r="I58" i="178" s="1"/>
  <c r="J58" i="178" s="1"/>
  <c r="K58" i="178" s="1"/>
  <c r="G58" i="178"/>
  <c r="I57" i="178"/>
  <c r="J57" i="178" s="1"/>
  <c r="K57" i="178" s="1"/>
  <c r="H57" i="178"/>
  <c r="G57" i="178"/>
  <c r="H56" i="178"/>
  <c r="I56" i="178" s="1"/>
  <c r="J56" i="178" s="1"/>
  <c r="K56" i="178" s="1"/>
  <c r="G56" i="178"/>
  <c r="H55" i="178"/>
  <c r="I55" i="178" s="1"/>
  <c r="J55" i="178" s="1"/>
  <c r="K55" i="178" s="1"/>
  <c r="G55" i="178"/>
  <c r="L55" i="178" s="1"/>
  <c r="I54" i="178"/>
  <c r="J54" i="178" s="1"/>
  <c r="K54" i="178" s="1"/>
  <c r="H54" i="178"/>
  <c r="G54" i="178"/>
  <c r="H53" i="178"/>
  <c r="I53" i="178" s="1"/>
  <c r="J53" i="178" s="1"/>
  <c r="K53" i="178" s="1"/>
  <c r="G53" i="178"/>
  <c r="L53" i="178" s="1"/>
  <c r="J52" i="178"/>
  <c r="K52" i="178" s="1"/>
  <c r="I52" i="178"/>
  <c r="H52" i="178"/>
  <c r="G52" i="178"/>
  <c r="L51" i="178"/>
  <c r="J51" i="178"/>
  <c r="K51" i="178" s="1"/>
  <c r="I51" i="178"/>
  <c r="H51" i="178"/>
  <c r="G51" i="178"/>
  <c r="L50" i="178"/>
  <c r="H50" i="178"/>
  <c r="I50" i="178" s="1"/>
  <c r="J50" i="178" s="1"/>
  <c r="K50" i="178" s="1"/>
  <c r="G50" i="178"/>
  <c r="I49" i="178"/>
  <c r="J49" i="178" s="1"/>
  <c r="K49" i="178" s="1"/>
  <c r="H49" i="178"/>
  <c r="G49" i="178"/>
  <c r="H48" i="178"/>
  <c r="I48" i="178" s="1"/>
  <c r="J48" i="178" s="1"/>
  <c r="K48" i="178" s="1"/>
  <c r="G48" i="178"/>
  <c r="H47" i="178"/>
  <c r="I47" i="178" s="1"/>
  <c r="J47" i="178" s="1"/>
  <c r="K47" i="178" s="1"/>
  <c r="G47" i="178"/>
  <c r="L47" i="178" s="1"/>
  <c r="H46" i="178"/>
  <c r="I46" i="178" s="1"/>
  <c r="J46" i="178" s="1"/>
  <c r="K46" i="178" s="1"/>
  <c r="G46" i="178"/>
  <c r="H45" i="178"/>
  <c r="I45" i="178" s="1"/>
  <c r="J45" i="178" s="1"/>
  <c r="K45" i="178" s="1"/>
  <c r="G45" i="178"/>
  <c r="L45" i="178" s="1"/>
  <c r="I44" i="178"/>
  <c r="J44" i="178" s="1"/>
  <c r="K44" i="178" s="1"/>
  <c r="H44" i="178"/>
  <c r="G44" i="178"/>
  <c r="L43" i="178"/>
  <c r="J43" i="178"/>
  <c r="K43" i="178" s="1"/>
  <c r="I43" i="178"/>
  <c r="H43" i="178"/>
  <c r="G43" i="178"/>
  <c r="H42" i="178"/>
  <c r="I42" i="178" s="1"/>
  <c r="J42" i="178" s="1"/>
  <c r="K42" i="178" s="1"/>
  <c r="G42" i="178"/>
  <c r="L41" i="178"/>
  <c r="I41" i="178"/>
  <c r="J41" i="178" s="1"/>
  <c r="K41" i="178" s="1"/>
  <c r="H41" i="178"/>
  <c r="G41" i="178"/>
  <c r="H40" i="178"/>
  <c r="I40" i="178" s="1"/>
  <c r="J40" i="178" s="1"/>
  <c r="K40" i="178" s="1"/>
  <c r="G40" i="178"/>
  <c r="L40" i="178" s="1"/>
  <c r="H39" i="178"/>
  <c r="I39" i="178" s="1"/>
  <c r="J39" i="178" s="1"/>
  <c r="K39" i="178" s="1"/>
  <c r="G39" i="178"/>
  <c r="L39" i="178" s="1"/>
  <c r="H38" i="178"/>
  <c r="I38" i="178" s="1"/>
  <c r="J38" i="178" s="1"/>
  <c r="K38" i="178" s="1"/>
  <c r="G38" i="178"/>
  <c r="L38" i="178" s="1"/>
  <c r="H37" i="178"/>
  <c r="I37" i="178" s="1"/>
  <c r="J37" i="178" s="1"/>
  <c r="K37" i="178" s="1"/>
  <c r="G37" i="178"/>
  <c r="L37" i="178" s="1"/>
  <c r="I36" i="178"/>
  <c r="J36" i="178" s="1"/>
  <c r="K36" i="178" s="1"/>
  <c r="H36" i="178"/>
  <c r="G36" i="178"/>
  <c r="J35" i="178"/>
  <c r="K35" i="178" s="1"/>
  <c r="I35" i="178"/>
  <c r="H35" i="178"/>
  <c r="G35" i="178"/>
  <c r="H34" i="178"/>
  <c r="I34" i="178" s="1"/>
  <c r="J34" i="178" s="1"/>
  <c r="K34" i="178" s="1"/>
  <c r="G34" i="178"/>
  <c r="L33" i="178"/>
  <c r="I33" i="178"/>
  <c r="J33" i="178" s="1"/>
  <c r="K33" i="178" s="1"/>
  <c r="H33" i="178"/>
  <c r="G33" i="178"/>
  <c r="H32" i="178"/>
  <c r="I32" i="178" s="1"/>
  <c r="J32" i="178" s="1"/>
  <c r="K32" i="178" s="1"/>
  <c r="G32" i="178"/>
  <c r="L32" i="178" s="1"/>
  <c r="H31" i="178"/>
  <c r="I31" i="178" s="1"/>
  <c r="J31" i="178" s="1"/>
  <c r="K31" i="178" s="1"/>
  <c r="G31" i="178"/>
  <c r="L31" i="178" s="1"/>
  <c r="H30" i="178"/>
  <c r="I30" i="178" s="1"/>
  <c r="J30" i="178" s="1"/>
  <c r="K30" i="178" s="1"/>
  <c r="G30" i="178"/>
  <c r="L30" i="178" s="1"/>
  <c r="J29" i="178"/>
  <c r="K29" i="178" s="1"/>
  <c r="I29" i="178"/>
  <c r="H29" i="178"/>
  <c r="G29" i="178"/>
  <c r="L29" i="178" s="1"/>
  <c r="I28" i="178"/>
  <c r="J28" i="178" s="1"/>
  <c r="K28" i="178" s="1"/>
  <c r="H28" i="178"/>
  <c r="G28" i="178"/>
  <c r="J27" i="178"/>
  <c r="K27" i="178" s="1"/>
  <c r="I27" i="178"/>
  <c r="H27" i="178"/>
  <c r="G27" i="178"/>
  <c r="L26" i="178"/>
  <c r="K26" i="178"/>
  <c r="H26" i="178"/>
  <c r="I26" i="178" s="1"/>
  <c r="J26" i="178" s="1"/>
  <c r="G26" i="178"/>
  <c r="L25" i="178"/>
  <c r="I25" i="178"/>
  <c r="J25" i="178" s="1"/>
  <c r="K25" i="178" s="1"/>
  <c r="H25" i="178"/>
  <c r="G25" i="178"/>
  <c r="H24" i="178"/>
  <c r="I24" i="178" s="1"/>
  <c r="J24" i="178" s="1"/>
  <c r="K24" i="178" s="1"/>
  <c r="G24" i="178"/>
  <c r="L24" i="178" s="1"/>
  <c r="H23" i="178"/>
  <c r="I23" i="178" s="1"/>
  <c r="J23" i="178" s="1"/>
  <c r="K23" i="178" s="1"/>
  <c r="G23" i="178"/>
  <c r="H22" i="178"/>
  <c r="I22" i="178" s="1"/>
  <c r="J22" i="178" s="1"/>
  <c r="K22" i="178" s="1"/>
  <c r="G22" i="178"/>
  <c r="L22" i="178" s="1"/>
  <c r="I21" i="178"/>
  <c r="J21" i="178" s="1"/>
  <c r="K21" i="178" s="1"/>
  <c r="H21" i="178"/>
  <c r="G21" i="178"/>
  <c r="I20" i="178"/>
  <c r="J20" i="178" s="1"/>
  <c r="K20" i="178" s="1"/>
  <c r="H20" i="178"/>
  <c r="G20" i="178"/>
  <c r="L19" i="178"/>
  <c r="K19" i="178"/>
  <c r="J19" i="178"/>
  <c r="I19" i="178"/>
  <c r="H19" i="178"/>
  <c r="G19" i="178"/>
  <c r="L18" i="178"/>
  <c r="K18" i="178"/>
  <c r="H18" i="178"/>
  <c r="I18" i="178" s="1"/>
  <c r="J18" i="178" s="1"/>
  <c r="G18" i="178"/>
  <c r="L17" i="178"/>
  <c r="I17" i="178"/>
  <c r="J17" i="178" s="1"/>
  <c r="K17" i="178" s="1"/>
  <c r="H17" i="178"/>
  <c r="G17" i="178"/>
  <c r="H16" i="178"/>
  <c r="I16" i="178" s="1"/>
  <c r="J16" i="178" s="1"/>
  <c r="K16" i="178" s="1"/>
  <c r="G16" i="178"/>
  <c r="L16" i="178" s="1"/>
  <c r="H15" i="178"/>
  <c r="I15" i="178" s="1"/>
  <c r="J15" i="178" s="1"/>
  <c r="K15" i="178" s="1"/>
  <c r="G15" i="178"/>
  <c r="L15" i="178" s="1"/>
  <c r="H14" i="178"/>
  <c r="I14" i="178" s="1"/>
  <c r="J14" i="178" s="1"/>
  <c r="K14" i="178" s="1"/>
  <c r="G14" i="178"/>
  <c r="L14" i="178" s="1"/>
  <c r="I13" i="178"/>
  <c r="J13" i="178" s="1"/>
  <c r="K13" i="178" s="1"/>
  <c r="H13" i="178"/>
  <c r="G13" i="178"/>
  <c r="L12" i="178"/>
  <c r="I12" i="178"/>
  <c r="J12" i="178" s="1"/>
  <c r="K12" i="178" s="1"/>
  <c r="H12" i="178"/>
  <c r="G12" i="178"/>
  <c r="J11" i="178"/>
  <c r="K11" i="178" s="1"/>
  <c r="I11" i="178"/>
  <c r="H11" i="178"/>
  <c r="G11" i="178"/>
  <c r="H10" i="178"/>
  <c r="I10" i="178" s="1"/>
  <c r="J10" i="178" s="1"/>
  <c r="K10" i="178" s="1"/>
  <c r="G10" i="178"/>
  <c r="E10" i="178"/>
  <c r="B7" i="178"/>
  <c r="I6" i="178"/>
  <c r="B6" i="178"/>
  <c r="I7" i="178" l="1"/>
  <c r="M11" i="178" s="1"/>
  <c r="L20" i="178"/>
  <c r="L60" i="178"/>
  <c r="L52" i="178"/>
  <c r="L44" i="178"/>
  <c r="L36" i="178"/>
  <c r="L28" i="178"/>
  <c r="L10" i="178"/>
  <c r="L11" i="178"/>
  <c r="L13" i="178"/>
  <c r="L21" i="178"/>
  <c r="L23" i="178"/>
  <c r="L35" i="178"/>
  <c r="L42" i="178"/>
  <c r="L54" i="178"/>
  <c r="L56" i="178"/>
  <c r="L57" i="178"/>
  <c r="L27" i="178"/>
  <c r="L34" i="178"/>
  <c r="L46" i="178"/>
  <c r="L48" i="178"/>
  <c r="L49" i="178"/>
  <c r="M19" i="178" l="1"/>
  <c r="N19" i="178" s="1"/>
  <c r="E19" i="178" s="1"/>
  <c r="M20" i="178"/>
  <c r="M17" i="178"/>
  <c r="N17" i="178" s="1"/>
  <c r="E17" i="178" s="1"/>
  <c r="M31" i="178"/>
  <c r="N31" i="178" s="1"/>
  <c r="E31" i="178" s="1"/>
  <c r="M62" i="178"/>
  <c r="N62" i="178" s="1"/>
  <c r="E62" i="178" s="1"/>
  <c r="M48" i="178"/>
  <c r="N48" i="178" s="1"/>
  <c r="E48" i="178" s="1"/>
  <c r="M42" i="178"/>
  <c r="M46" i="178"/>
  <c r="M14" i="178"/>
  <c r="N14" i="178" s="1"/>
  <c r="E14" i="178" s="1"/>
  <c r="M36" i="178"/>
  <c r="N36" i="178" s="1"/>
  <c r="E36" i="178" s="1"/>
  <c r="M60" i="178"/>
  <c r="N60" i="178" s="1"/>
  <c r="E60" i="178" s="1"/>
  <c r="M21" i="178"/>
  <c r="N21" i="178" s="1"/>
  <c r="E21" i="178" s="1"/>
  <c r="M39" i="178"/>
  <c r="N39" i="178" s="1"/>
  <c r="E39" i="178" s="1"/>
  <c r="M16" i="178"/>
  <c r="N16" i="178" s="1"/>
  <c r="E16" i="178" s="1"/>
  <c r="N46" i="178"/>
  <c r="E46" i="178" s="1"/>
  <c r="M55" i="178"/>
  <c r="N55" i="178" s="1"/>
  <c r="E55" i="178" s="1"/>
  <c r="M59" i="178"/>
  <c r="N59" i="178" s="1"/>
  <c r="E59" i="178" s="1"/>
  <c r="M44" i="178"/>
  <c r="N44" i="178" s="1"/>
  <c r="E44" i="178" s="1"/>
  <c r="M38" i="178"/>
  <c r="N38" i="178" s="1"/>
  <c r="E38" i="178" s="1"/>
  <c r="M41" i="178"/>
  <c r="N41" i="178" s="1"/>
  <c r="E41" i="178" s="1"/>
  <c r="M26" i="178"/>
  <c r="N26" i="178" s="1"/>
  <c r="E26" i="178" s="1"/>
  <c r="M56" i="178"/>
  <c r="M49" i="178"/>
  <c r="M47" i="178"/>
  <c r="N47" i="178" s="1"/>
  <c r="E47" i="178" s="1"/>
  <c r="M32" i="178"/>
  <c r="N32" i="178" s="1"/>
  <c r="E32" i="178" s="1"/>
  <c r="M53" i="178"/>
  <c r="N53" i="178" s="1"/>
  <c r="E53" i="178" s="1"/>
  <c r="M51" i="178"/>
  <c r="N51" i="178" s="1"/>
  <c r="E51" i="178" s="1"/>
  <c r="M33" i="178"/>
  <c r="N33" i="178" s="1"/>
  <c r="E33" i="178" s="1"/>
  <c r="M30" i="178"/>
  <c r="N30" i="178" s="1"/>
  <c r="E30" i="178" s="1"/>
  <c r="M22" i="178"/>
  <c r="N22" i="178" s="1"/>
  <c r="E22" i="178" s="1"/>
  <c r="M58" i="178"/>
  <c r="N58" i="178" s="1"/>
  <c r="E58" i="178" s="1"/>
  <c r="M24" i="178"/>
  <c r="N24" i="178" s="1"/>
  <c r="E24" i="178" s="1"/>
  <c r="M43" i="178"/>
  <c r="N43" i="178" s="1"/>
  <c r="E43" i="178" s="1"/>
  <c r="M10" i="178"/>
  <c r="N10" i="178" s="1"/>
  <c r="N49" i="178"/>
  <c r="E49" i="178" s="1"/>
  <c r="M25" i="178"/>
  <c r="N25" i="178" s="1"/>
  <c r="E25" i="178" s="1"/>
  <c r="N27" i="178"/>
  <c r="E27" i="178" s="1"/>
  <c r="N57" i="178"/>
  <c r="E57" i="178" s="1"/>
  <c r="N20" i="178"/>
  <c r="E20" i="178" s="1"/>
  <c r="M29" i="178"/>
  <c r="N29" i="178" s="1"/>
  <c r="E29" i="178" s="1"/>
  <c r="M45" i="178"/>
  <c r="N45" i="178" s="1"/>
  <c r="E45" i="178" s="1"/>
  <c r="M27" i="178"/>
  <c r="M18" i="178"/>
  <c r="N18" i="178" s="1"/>
  <c r="E18" i="178" s="1"/>
  <c r="M13" i="178"/>
  <c r="N13" i="178" s="1"/>
  <c r="E13" i="178" s="1"/>
  <c r="M37" i="178"/>
  <c r="N37" i="178" s="1"/>
  <c r="E37" i="178" s="1"/>
  <c r="M57" i="178"/>
  <c r="N42" i="178"/>
  <c r="E42" i="178" s="1"/>
  <c r="M35" i="178"/>
  <c r="N35" i="178" s="1"/>
  <c r="E35" i="178" s="1"/>
  <c r="M61" i="178"/>
  <c r="N61" i="178" s="1"/>
  <c r="E61" i="178" s="1"/>
  <c r="N34" i="178"/>
  <c r="E34" i="178" s="1"/>
  <c r="M15" i="178"/>
  <c r="N15" i="178" s="1"/>
  <c r="E15" i="178" s="1"/>
  <c r="M54" i="178"/>
  <c r="N54" i="178" s="1"/>
  <c r="E54" i="178" s="1"/>
  <c r="M23" i="178"/>
  <c r="N23" i="178" s="1"/>
  <c r="E23" i="178" s="1"/>
  <c r="N56" i="178"/>
  <c r="E56" i="178" s="1"/>
  <c r="N11" i="178"/>
  <c r="E11" i="178" s="1"/>
  <c r="M40" i="178"/>
  <c r="N40" i="178" s="1"/>
  <c r="E40" i="178" s="1"/>
  <c r="M12" i="178"/>
  <c r="N12" i="178" s="1"/>
  <c r="E12" i="178" s="1"/>
  <c r="M52" i="178"/>
  <c r="N52" i="178" s="1"/>
  <c r="E52" i="178" s="1"/>
  <c r="M50" i="178"/>
  <c r="N50" i="178" s="1"/>
  <c r="E50" i="178" s="1"/>
  <c r="M28" i="178"/>
  <c r="N28" i="178" s="1"/>
  <c r="E28" i="178" s="1"/>
  <c r="M34" i="178"/>
  <c r="H62" i="176" l="1"/>
  <c r="I62" i="176" s="1"/>
  <c r="J62" i="176" s="1"/>
  <c r="K62" i="176" s="1"/>
  <c r="G62" i="176"/>
  <c r="I61" i="176"/>
  <c r="J61" i="176" s="1"/>
  <c r="K61" i="176" s="1"/>
  <c r="H61" i="176"/>
  <c r="G61" i="176"/>
  <c r="J60" i="176"/>
  <c r="K60" i="176" s="1"/>
  <c r="I60" i="176"/>
  <c r="H60" i="176"/>
  <c r="G60" i="176"/>
  <c r="K59" i="176"/>
  <c r="J59" i="176"/>
  <c r="I59" i="176"/>
  <c r="H59" i="176"/>
  <c r="G59" i="176"/>
  <c r="H58" i="176"/>
  <c r="I58" i="176" s="1"/>
  <c r="J58" i="176" s="1"/>
  <c r="K58" i="176" s="1"/>
  <c r="G58" i="176"/>
  <c r="L58" i="176" s="1"/>
  <c r="H57" i="176"/>
  <c r="I57" i="176" s="1"/>
  <c r="J57" i="176" s="1"/>
  <c r="K57" i="176" s="1"/>
  <c r="G57" i="176"/>
  <c r="H56" i="176"/>
  <c r="I56" i="176" s="1"/>
  <c r="J56" i="176" s="1"/>
  <c r="K56" i="176" s="1"/>
  <c r="G56" i="176"/>
  <c r="I55" i="176"/>
  <c r="J55" i="176" s="1"/>
  <c r="K55" i="176" s="1"/>
  <c r="H55" i="176"/>
  <c r="G55" i="176"/>
  <c r="I54" i="176"/>
  <c r="J54" i="176" s="1"/>
  <c r="K54" i="176" s="1"/>
  <c r="H54" i="176"/>
  <c r="G54" i="176"/>
  <c r="I53" i="176"/>
  <c r="J53" i="176" s="1"/>
  <c r="K53" i="176" s="1"/>
  <c r="H53" i="176"/>
  <c r="G53" i="176"/>
  <c r="K52" i="176"/>
  <c r="J52" i="176"/>
  <c r="I52" i="176"/>
  <c r="H52" i="176"/>
  <c r="G52" i="176"/>
  <c r="K51" i="176"/>
  <c r="J51" i="176"/>
  <c r="I51" i="176"/>
  <c r="H51" i="176"/>
  <c r="G51" i="176"/>
  <c r="K50" i="176"/>
  <c r="H50" i="176"/>
  <c r="I50" i="176" s="1"/>
  <c r="J50" i="176" s="1"/>
  <c r="G50" i="176"/>
  <c r="H49" i="176"/>
  <c r="I49" i="176" s="1"/>
  <c r="J49" i="176" s="1"/>
  <c r="K49" i="176" s="1"/>
  <c r="G49" i="176"/>
  <c r="I48" i="176"/>
  <c r="J48" i="176" s="1"/>
  <c r="K48" i="176" s="1"/>
  <c r="H48" i="176"/>
  <c r="G48" i="176"/>
  <c r="H47" i="176"/>
  <c r="I47" i="176" s="1"/>
  <c r="J47" i="176" s="1"/>
  <c r="K47" i="176" s="1"/>
  <c r="G47" i="176"/>
  <c r="J46" i="176"/>
  <c r="K46" i="176" s="1"/>
  <c r="I46" i="176"/>
  <c r="H46" i="176"/>
  <c r="G46" i="176"/>
  <c r="H45" i="176"/>
  <c r="I45" i="176" s="1"/>
  <c r="J45" i="176" s="1"/>
  <c r="K45" i="176" s="1"/>
  <c r="G45" i="176"/>
  <c r="J44" i="176"/>
  <c r="K44" i="176" s="1"/>
  <c r="I44" i="176"/>
  <c r="H44" i="176"/>
  <c r="G44" i="176"/>
  <c r="J43" i="176"/>
  <c r="K43" i="176" s="1"/>
  <c r="I43" i="176"/>
  <c r="H43" i="176"/>
  <c r="G43" i="176"/>
  <c r="K42" i="176"/>
  <c r="H42" i="176"/>
  <c r="I42" i="176" s="1"/>
  <c r="J42" i="176" s="1"/>
  <c r="G42" i="176"/>
  <c r="H41" i="176"/>
  <c r="I41" i="176" s="1"/>
  <c r="J41" i="176" s="1"/>
  <c r="K41" i="176" s="1"/>
  <c r="G41" i="176"/>
  <c r="L41" i="176" s="1"/>
  <c r="I40" i="176"/>
  <c r="J40" i="176" s="1"/>
  <c r="K40" i="176" s="1"/>
  <c r="H40" i="176"/>
  <c r="G40" i="176"/>
  <c r="H39" i="176"/>
  <c r="I39" i="176" s="1"/>
  <c r="J39" i="176" s="1"/>
  <c r="K39" i="176" s="1"/>
  <c r="G39" i="176"/>
  <c r="I38" i="176"/>
  <c r="J38" i="176" s="1"/>
  <c r="K38" i="176" s="1"/>
  <c r="H38" i="176"/>
  <c r="G38" i="176"/>
  <c r="H37" i="176"/>
  <c r="I37" i="176" s="1"/>
  <c r="J37" i="176" s="1"/>
  <c r="K37" i="176" s="1"/>
  <c r="G37" i="176"/>
  <c r="K36" i="176"/>
  <c r="J36" i="176"/>
  <c r="I36" i="176"/>
  <c r="H36" i="176"/>
  <c r="G36" i="176"/>
  <c r="K35" i="176"/>
  <c r="J35" i="176"/>
  <c r="I35" i="176"/>
  <c r="H35" i="176"/>
  <c r="G35" i="176"/>
  <c r="K34" i="176"/>
  <c r="H34" i="176"/>
  <c r="I34" i="176" s="1"/>
  <c r="J34" i="176" s="1"/>
  <c r="G34" i="176"/>
  <c r="H33" i="176"/>
  <c r="I33" i="176" s="1"/>
  <c r="J33" i="176" s="1"/>
  <c r="K33" i="176" s="1"/>
  <c r="G33" i="176"/>
  <c r="I32" i="176"/>
  <c r="J32" i="176" s="1"/>
  <c r="K32" i="176" s="1"/>
  <c r="H32" i="176"/>
  <c r="G32" i="176"/>
  <c r="H31" i="176"/>
  <c r="I31" i="176" s="1"/>
  <c r="J31" i="176" s="1"/>
  <c r="K31" i="176" s="1"/>
  <c r="G31" i="176"/>
  <c r="J30" i="176"/>
  <c r="K30" i="176" s="1"/>
  <c r="I30" i="176"/>
  <c r="H30" i="176"/>
  <c r="G30" i="176"/>
  <c r="H29" i="176"/>
  <c r="I29" i="176" s="1"/>
  <c r="J29" i="176" s="1"/>
  <c r="K29" i="176" s="1"/>
  <c r="G29" i="176"/>
  <c r="J28" i="176"/>
  <c r="K28" i="176" s="1"/>
  <c r="I28" i="176"/>
  <c r="H28" i="176"/>
  <c r="G28" i="176"/>
  <c r="J27" i="176"/>
  <c r="K27" i="176" s="1"/>
  <c r="I27" i="176"/>
  <c r="H27" i="176"/>
  <c r="G27" i="176"/>
  <c r="K26" i="176"/>
  <c r="H26" i="176"/>
  <c r="I26" i="176" s="1"/>
  <c r="J26" i="176" s="1"/>
  <c r="G26" i="176"/>
  <c r="L26" i="176" s="1"/>
  <c r="H25" i="176"/>
  <c r="I25" i="176" s="1"/>
  <c r="J25" i="176" s="1"/>
  <c r="K25" i="176" s="1"/>
  <c r="G25" i="176"/>
  <c r="L25" i="176" s="1"/>
  <c r="I24" i="176"/>
  <c r="J24" i="176" s="1"/>
  <c r="K24" i="176" s="1"/>
  <c r="H24" i="176"/>
  <c r="G24" i="176"/>
  <c r="H23" i="176"/>
  <c r="I23" i="176" s="1"/>
  <c r="J23" i="176" s="1"/>
  <c r="K23" i="176" s="1"/>
  <c r="G23" i="176"/>
  <c r="I22" i="176"/>
  <c r="J22" i="176" s="1"/>
  <c r="K22" i="176" s="1"/>
  <c r="H22" i="176"/>
  <c r="G22" i="176"/>
  <c r="H21" i="176"/>
  <c r="I21" i="176" s="1"/>
  <c r="J21" i="176" s="1"/>
  <c r="K21" i="176" s="1"/>
  <c r="G21" i="176"/>
  <c r="K20" i="176"/>
  <c r="J20" i="176"/>
  <c r="I20" i="176"/>
  <c r="H20" i="176"/>
  <c r="G20" i="176"/>
  <c r="K19" i="176"/>
  <c r="J19" i="176"/>
  <c r="I19" i="176"/>
  <c r="H19" i="176"/>
  <c r="G19" i="176"/>
  <c r="K18" i="176"/>
  <c r="H18" i="176"/>
  <c r="I18" i="176" s="1"/>
  <c r="J18" i="176" s="1"/>
  <c r="G18" i="176"/>
  <c r="I17" i="176"/>
  <c r="J17" i="176" s="1"/>
  <c r="K17" i="176" s="1"/>
  <c r="H17" i="176"/>
  <c r="G17" i="176"/>
  <c r="H16" i="176"/>
  <c r="I16" i="176" s="1"/>
  <c r="J16" i="176" s="1"/>
  <c r="K16" i="176" s="1"/>
  <c r="G16" i="176"/>
  <c r="H15" i="176"/>
  <c r="I15" i="176" s="1"/>
  <c r="J15" i="176" s="1"/>
  <c r="K15" i="176" s="1"/>
  <c r="G15" i="176"/>
  <c r="I14" i="176"/>
  <c r="J14" i="176" s="1"/>
  <c r="K14" i="176" s="1"/>
  <c r="H14" i="176"/>
  <c r="G14" i="176"/>
  <c r="L14" i="176" s="1"/>
  <c r="H13" i="176"/>
  <c r="I13" i="176" s="1"/>
  <c r="J13" i="176" s="1"/>
  <c r="K13" i="176" s="1"/>
  <c r="G13" i="176"/>
  <c r="I12" i="176"/>
  <c r="J12" i="176" s="1"/>
  <c r="K12" i="176" s="1"/>
  <c r="H12" i="176"/>
  <c r="G12" i="176"/>
  <c r="J11" i="176"/>
  <c r="K11" i="176" s="1"/>
  <c r="I11" i="176"/>
  <c r="H11" i="176"/>
  <c r="G11" i="176"/>
  <c r="L11" i="176" s="1"/>
  <c r="H10" i="176"/>
  <c r="I10" i="176" s="1"/>
  <c r="J10" i="176" s="1"/>
  <c r="K10" i="176" s="1"/>
  <c r="G10" i="176"/>
  <c r="I6" i="176" s="1"/>
  <c r="E10" i="176"/>
  <c r="B7" i="176"/>
  <c r="B6" i="176"/>
  <c r="M44" i="176" l="1"/>
  <c r="M29" i="176"/>
  <c r="I7" i="176"/>
  <c r="M55" i="176" s="1"/>
  <c r="M47" i="176"/>
  <c r="M45" i="176"/>
  <c r="M33" i="176"/>
  <c r="M35" i="176"/>
  <c r="M43" i="176"/>
  <c r="M56" i="176"/>
  <c r="M61" i="176"/>
  <c r="M15" i="176"/>
  <c r="L42" i="176"/>
  <c r="M13" i="176"/>
  <c r="M36" i="176"/>
  <c r="M60" i="176"/>
  <c r="M22" i="176"/>
  <c r="M53" i="176"/>
  <c r="L62" i="176"/>
  <c r="L60" i="176"/>
  <c r="L59" i="176"/>
  <c r="L29" i="176"/>
  <c r="L37" i="176"/>
  <c r="L21" i="176"/>
  <c r="L44" i="176"/>
  <c r="N44" i="176" s="1"/>
  <c r="E44" i="176" s="1"/>
  <c r="L43" i="176"/>
  <c r="N43" i="176" s="1"/>
  <c r="E43" i="176" s="1"/>
  <c r="L28" i="176"/>
  <c r="L27" i="176"/>
  <c r="L45" i="176"/>
  <c r="L52" i="176"/>
  <c r="L49" i="176"/>
  <c r="L36" i="176"/>
  <c r="L20" i="176"/>
  <c r="L34" i="176"/>
  <c r="L51" i="176"/>
  <c r="L19" i="176"/>
  <c r="L18" i="176"/>
  <c r="L61" i="176"/>
  <c r="L35" i="176"/>
  <c r="L33" i="176"/>
  <c r="N33" i="176" s="1"/>
  <c r="E33" i="176" s="1"/>
  <c r="L17" i="176"/>
  <c r="L53" i="176"/>
  <c r="N53" i="176" s="1"/>
  <c r="E53" i="176" s="1"/>
  <c r="L50" i="176"/>
  <c r="L13" i="176"/>
  <c r="L12" i="176"/>
  <c r="M23" i="176"/>
  <c r="M26" i="176"/>
  <c r="N26" i="176" s="1"/>
  <c r="E26" i="176" s="1"/>
  <c r="M28" i="176"/>
  <c r="M31" i="176"/>
  <c r="L16" i="176"/>
  <c r="L23" i="176"/>
  <c r="L39" i="176"/>
  <c r="L22" i="176"/>
  <c r="L15" i="176"/>
  <c r="L38" i="176"/>
  <c r="L48" i="176"/>
  <c r="L31" i="176"/>
  <c r="L56" i="176"/>
  <c r="L57" i="176"/>
  <c r="L54" i="176"/>
  <c r="L47" i="176"/>
  <c r="N47" i="176" s="1"/>
  <c r="E47" i="176" s="1"/>
  <c r="L10" i="176"/>
  <c r="L24" i="176"/>
  <c r="L30" i="176"/>
  <c r="L40" i="176"/>
  <c r="L46" i="176"/>
  <c r="L32" i="176"/>
  <c r="L55" i="176"/>
  <c r="N15" i="176" l="1"/>
  <c r="E15" i="176" s="1"/>
  <c r="N22" i="176"/>
  <c r="E22" i="176" s="1"/>
  <c r="N36" i="176"/>
  <c r="E36" i="176" s="1"/>
  <c r="N49" i="176"/>
  <c r="E49" i="176" s="1"/>
  <c r="N37" i="176"/>
  <c r="E37" i="176" s="1"/>
  <c r="M14" i="176"/>
  <c r="N14" i="176" s="1"/>
  <c r="E14" i="176" s="1"/>
  <c r="M39" i="176"/>
  <c r="N39" i="176" s="1"/>
  <c r="E39" i="176" s="1"/>
  <c r="M51" i="176"/>
  <c r="M25" i="176"/>
  <c r="N25" i="176" s="1"/>
  <c r="E25" i="176" s="1"/>
  <c r="M42" i="176"/>
  <c r="M59" i="176"/>
  <c r="N23" i="176"/>
  <c r="E23" i="176" s="1"/>
  <c r="M12" i="176"/>
  <c r="N12" i="176" s="1"/>
  <c r="E12" i="176" s="1"/>
  <c r="M27" i="176"/>
  <c r="N27" i="176" s="1"/>
  <c r="E27" i="176" s="1"/>
  <c r="M49" i="176"/>
  <c r="M20" i="176"/>
  <c r="N59" i="176"/>
  <c r="E59" i="176" s="1"/>
  <c r="M41" i="176"/>
  <c r="N41" i="176" s="1"/>
  <c r="E41" i="176" s="1"/>
  <c r="M16" i="176"/>
  <c r="N16" i="176" s="1"/>
  <c r="E16" i="176" s="1"/>
  <c r="N31" i="176"/>
  <c r="E31" i="176" s="1"/>
  <c r="M62" i="176"/>
  <c r="N13" i="176"/>
  <c r="E13" i="176" s="1"/>
  <c r="N60" i="176"/>
  <c r="E60" i="176" s="1"/>
  <c r="M19" i="176"/>
  <c r="N19" i="176" s="1"/>
  <c r="E19" i="176" s="1"/>
  <c r="M38" i="176"/>
  <c r="M30" i="176"/>
  <c r="M37" i="176"/>
  <c r="N38" i="176"/>
  <c r="E38" i="176" s="1"/>
  <c r="N20" i="176"/>
  <c r="E20" i="176" s="1"/>
  <c r="N55" i="176"/>
  <c r="E55" i="176" s="1"/>
  <c r="N32" i="176"/>
  <c r="E32" i="176" s="1"/>
  <c r="N54" i="176"/>
  <c r="E54" i="176" s="1"/>
  <c r="N35" i="176"/>
  <c r="E35" i="176" s="1"/>
  <c r="M24" i="176"/>
  <c r="N24" i="176" s="1"/>
  <c r="E24" i="176" s="1"/>
  <c r="M50" i="176"/>
  <c r="N50" i="176" s="1"/>
  <c r="E50" i="176" s="1"/>
  <c r="M34" i="176"/>
  <c r="N34" i="176" s="1"/>
  <c r="E34" i="176" s="1"/>
  <c r="M40" i="176"/>
  <c r="N40" i="176" s="1"/>
  <c r="E40" i="176" s="1"/>
  <c r="M58" i="176"/>
  <c r="N58" i="176" s="1"/>
  <c r="E58" i="176" s="1"/>
  <c r="N57" i="176"/>
  <c r="E57" i="176" s="1"/>
  <c r="N61" i="176"/>
  <c r="E61" i="176" s="1"/>
  <c r="N29" i="176"/>
  <c r="E29" i="176" s="1"/>
  <c r="M46" i="176"/>
  <c r="N46" i="176" s="1"/>
  <c r="E46" i="176" s="1"/>
  <c r="M11" i="176"/>
  <c r="N11" i="176" s="1"/>
  <c r="E11" i="176" s="1"/>
  <c r="M10" i="176"/>
  <c r="N10" i="176" s="1"/>
  <c r="N56" i="176"/>
  <c r="E56" i="176" s="1"/>
  <c r="N45" i="176"/>
  <c r="E45" i="176" s="1"/>
  <c r="N42" i="176"/>
  <c r="E42" i="176" s="1"/>
  <c r="M48" i="176"/>
  <c r="M21" i="176"/>
  <c r="N21" i="176" s="1"/>
  <c r="E21" i="176" s="1"/>
  <c r="N30" i="176"/>
  <c r="E30" i="176" s="1"/>
  <c r="N48" i="176"/>
  <c r="E48" i="176" s="1"/>
  <c r="M57" i="176"/>
  <c r="N51" i="176"/>
  <c r="E51" i="176" s="1"/>
  <c r="N28" i="176"/>
  <c r="E28" i="176" s="1"/>
  <c r="N62" i="176"/>
  <c r="E62" i="176" s="1"/>
  <c r="M17" i="176"/>
  <c r="N17" i="176" s="1"/>
  <c r="E17" i="176" s="1"/>
  <c r="M18" i="176"/>
  <c r="N18" i="176" s="1"/>
  <c r="E18" i="176" s="1"/>
  <c r="M52" i="176"/>
  <c r="N52" i="176" s="1"/>
  <c r="E52" i="176" s="1"/>
  <c r="M32" i="176"/>
  <c r="M54" i="176"/>
  <c r="H62" i="174" l="1"/>
  <c r="I62" i="174" s="1"/>
  <c r="J62" i="174" s="1"/>
  <c r="K62" i="174" s="1"/>
  <c r="G62" i="174"/>
  <c r="I61" i="174"/>
  <c r="J61" i="174" s="1"/>
  <c r="K61" i="174" s="1"/>
  <c r="H61" i="174"/>
  <c r="G61" i="174"/>
  <c r="I60" i="174"/>
  <c r="J60" i="174" s="1"/>
  <c r="K60" i="174" s="1"/>
  <c r="H60" i="174"/>
  <c r="G60" i="174"/>
  <c r="J59" i="174"/>
  <c r="K59" i="174" s="1"/>
  <c r="I59" i="174"/>
  <c r="H59" i="174"/>
  <c r="G59" i="174"/>
  <c r="K58" i="174"/>
  <c r="H58" i="174"/>
  <c r="I58" i="174" s="1"/>
  <c r="J58" i="174" s="1"/>
  <c r="G58" i="174"/>
  <c r="I57" i="174"/>
  <c r="J57" i="174" s="1"/>
  <c r="K57" i="174" s="1"/>
  <c r="H57" i="174"/>
  <c r="G57" i="174"/>
  <c r="H56" i="174"/>
  <c r="I56" i="174" s="1"/>
  <c r="J56" i="174" s="1"/>
  <c r="K56" i="174" s="1"/>
  <c r="G56" i="174"/>
  <c r="H55" i="174"/>
  <c r="I55" i="174" s="1"/>
  <c r="J55" i="174" s="1"/>
  <c r="K55" i="174" s="1"/>
  <c r="G55" i="174"/>
  <c r="H54" i="174"/>
  <c r="I54" i="174" s="1"/>
  <c r="J54" i="174" s="1"/>
  <c r="K54" i="174" s="1"/>
  <c r="G54" i="174"/>
  <c r="I53" i="174"/>
  <c r="J53" i="174" s="1"/>
  <c r="K53" i="174" s="1"/>
  <c r="H53" i="174"/>
  <c r="G53" i="174"/>
  <c r="I52" i="174"/>
  <c r="J52" i="174" s="1"/>
  <c r="K52" i="174" s="1"/>
  <c r="H52" i="174"/>
  <c r="G52" i="174"/>
  <c r="J51" i="174"/>
  <c r="K51" i="174" s="1"/>
  <c r="I51" i="174"/>
  <c r="H51" i="174"/>
  <c r="G51" i="174"/>
  <c r="K50" i="174"/>
  <c r="H50" i="174"/>
  <c r="I50" i="174" s="1"/>
  <c r="J50" i="174" s="1"/>
  <c r="G50" i="174"/>
  <c r="I49" i="174"/>
  <c r="J49" i="174" s="1"/>
  <c r="K49" i="174" s="1"/>
  <c r="H49" i="174"/>
  <c r="G49" i="174"/>
  <c r="H48" i="174"/>
  <c r="I48" i="174" s="1"/>
  <c r="J48" i="174" s="1"/>
  <c r="K48" i="174" s="1"/>
  <c r="G48" i="174"/>
  <c r="H47" i="174"/>
  <c r="I47" i="174" s="1"/>
  <c r="J47" i="174" s="1"/>
  <c r="K47" i="174" s="1"/>
  <c r="G47" i="174"/>
  <c r="H46" i="174"/>
  <c r="I46" i="174" s="1"/>
  <c r="J46" i="174" s="1"/>
  <c r="K46" i="174" s="1"/>
  <c r="G46" i="174"/>
  <c r="I45" i="174"/>
  <c r="J45" i="174" s="1"/>
  <c r="K45" i="174" s="1"/>
  <c r="H45" i="174"/>
  <c r="G45" i="174"/>
  <c r="I44" i="174"/>
  <c r="J44" i="174" s="1"/>
  <c r="K44" i="174" s="1"/>
  <c r="H44" i="174"/>
  <c r="G44" i="174"/>
  <c r="J43" i="174"/>
  <c r="K43" i="174" s="1"/>
  <c r="I43" i="174"/>
  <c r="H43" i="174"/>
  <c r="G43" i="174"/>
  <c r="K42" i="174"/>
  <c r="H42" i="174"/>
  <c r="I42" i="174" s="1"/>
  <c r="J42" i="174" s="1"/>
  <c r="G42" i="174"/>
  <c r="I41" i="174"/>
  <c r="J41" i="174" s="1"/>
  <c r="K41" i="174" s="1"/>
  <c r="H41" i="174"/>
  <c r="G41" i="174"/>
  <c r="H40" i="174"/>
  <c r="I40" i="174" s="1"/>
  <c r="J40" i="174" s="1"/>
  <c r="K40" i="174" s="1"/>
  <c r="G40" i="174"/>
  <c r="H39" i="174"/>
  <c r="I39" i="174" s="1"/>
  <c r="J39" i="174" s="1"/>
  <c r="K39" i="174" s="1"/>
  <c r="G39" i="174"/>
  <c r="H38" i="174"/>
  <c r="I38" i="174" s="1"/>
  <c r="J38" i="174" s="1"/>
  <c r="K38" i="174" s="1"/>
  <c r="G38" i="174"/>
  <c r="I37" i="174"/>
  <c r="J37" i="174" s="1"/>
  <c r="K37" i="174" s="1"/>
  <c r="H37" i="174"/>
  <c r="G37" i="174"/>
  <c r="I36" i="174"/>
  <c r="J36" i="174" s="1"/>
  <c r="K36" i="174" s="1"/>
  <c r="H36" i="174"/>
  <c r="G36" i="174"/>
  <c r="J35" i="174"/>
  <c r="K35" i="174" s="1"/>
  <c r="I35" i="174"/>
  <c r="H35" i="174"/>
  <c r="G35" i="174"/>
  <c r="K34" i="174"/>
  <c r="H34" i="174"/>
  <c r="I34" i="174" s="1"/>
  <c r="J34" i="174" s="1"/>
  <c r="G34" i="174"/>
  <c r="I33" i="174"/>
  <c r="J33" i="174" s="1"/>
  <c r="K33" i="174" s="1"/>
  <c r="H33" i="174"/>
  <c r="G33" i="174"/>
  <c r="H32" i="174"/>
  <c r="I32" i="174" s="1"/>
  <c r="J32" i="174" s="1"/>
  <c r="K32" i="174" s="1"/>
  <c r="G32" i="174"/>
  <c r="H31" i="174"/>
  <c r="I31" i="174" s="1"/>
  <c r="J31" i="174" s="1"/>
  <c r="K31" i="174" s="1"/>
  <c r="G31" i="174"/>
  <c r="H30" i="174"/>
  <c r="I30" i="174" s="1"/>
  <c r="J30" i="174" s="1"/>
  <c r="K30" i="174" s="1"/>
  <c r="G30" i="174"/>
  <c r="I29" i="174"/>
  <c r="J29" i="174" s="1"/>
  <c r="K29" i="174" s="1"/>
  <c r="H29" i="174"/>
  <c r="G29" i="174"/>
  <c r="I28" i="174"/>
  <c r="J28" i="174" s="1"/>
  <c r="K28" i="174" s="1"/>
  <c r="H28" i="174"/>
  <c r="G28" i="174"/>
  <c r="J27" i="174"/>
  <c r="K27" i="174" s="1"/>
  <c r="I27" i="174"/>
  <c r="H27" i="174"/>
  <c r="G27" i="174"/>
  <c r="K26" i="174"/>
  <c r="H26" i="174"/>
  <c r="I26" i="174" s="1"/>
  <c r="J26" i="174" s="1"/>
  <c r="G26" i="174"/>
  <c r="I25" i="174"/>
  <c r="J25" i="174" s="1"/>
  <c r="K25" i="174" s="1"/>
  <c r="H25" i="174"/>
  <c r="G25" i="174"/>
  <c r="H24" i="174"/>
  <c r="I24" i="174" s="1"/>
  <c r="J24" i="174" s="1"/>
  <c r="K24" i="174" s="1"/>
  <c r="G24" i="174"/>
  <c r="H23" i="174"/>
  <c r="I23" i="174" s="1"/>
  <c r="J23" i="174" s="1"/>
  <c r="K23" i="174" s="1"/>
  <c r="G23" i="174"/>
  <c r="H22" i="174"/>
  <c r="I22" i="174" s="1"/>
  <c r="J22" i="174" s="1"/>
  <c r="K22" i="174" s="1"/>
  <c r="G22" i="174"/>
  <c r="I21" i="174"/>
  <c r="J21" i="174" s="1"/>
  <c r="K21" i="174" s="1"/>
  <c r="H21" i="174"/>
  <c r="G21" i="174"/>
  <c r="I20" i="174"/>
  <c r="J20" i="174" s="1"/>
  <c r="K20" i="174" s="1"/>
  <c r="H20" i="174"/>
  <c r="G20" i="174"/>
  <c r="J19" i="174"/>
  <c r="K19" i="174" s="1"/>
  <c r="I19" i="174"/>
  <c r="H19" i="174"/>
  <c r="G19" i="174"/>
  <c r="H18" i="174"/>
  <c r="I18" i="174" s="1"/>
  <c r="J18" i="174" s="1"/>
  <c r="K18" i="174" s="1"/>
  <c r="G18" i="174"/>
  <c r="I17" i="174"/>
  <c r="J17" i="174" s="1"/>
  <c r="K17" i="174" s="1"/>
  <c r="H17" i="174"/>
  <c r="G17" i="174"/>
  <c r="H16" i="174"/>
  <c r="I16" i="174" s="1"/>
  <c r="J16" i="174" s="1"/>
  <c r="K16" i="174" s="1"/>
  <c r="G16" i="174"/>
  <c r="L16" i="174" s="1"/>
  <c r="H15" i="174"/>
  <c r="I15" i="174" s="1"/>
  <c r="J15" i="174" s="1"/>
  <c r="K15" i="174" s="1"/>
  <c r="G15" i="174"/>
  <c r="H14" i="174"/>
  <c r="I14" i="174" s="1"/>
  <c r="J14" i="174" s="1"/>
  <c r="K14" i="174" s="1"/>
  <c r="G14" i="174"/>
  <c r="H13" i="174"/>
  <c r="I13" i="174" s="1"/>
  <c r="J13" i="174" s="1"/>
  <c r="K13" i="174" s="1"/>
  <c r="G13" i="174"/>
  <c r="I12" i="174"/>
  <c r="J12" i="174" s="1"/>
  <c r="K12" i="174" s="1"/>
  <c r="H12" i="174"/>
  <c r="G12" i="174"/>
  <c r="J11" i="174"/>
  <c r="K11" i="174" s="1"/>
  <c r="I11" i="174"/>
  <c r="H11" i="174"/>
  <c r="G11" i="174"/>
  <c r="L10" i="174"/>
  <c r="H10" i="174"/>
  <c r="I10" i="174" s="1"/>
  <c r="J10" i="174" s="1"/>
  <c r="K10" i="174" s="1"/>
  <c r="G10" i="174"/>
  <c r="E10" i="174"/>
  <c r="B7" i="174"/>
  <c r="I6" i="174"/>
  <c r="L57" i="174" s="1"/>
  <c r="B6" i="174"/>
  <c r="I7" i="174" l="1"/>
  <c r="M36" i="174" s="1"/>
  <c r="M58" i="174"/>
  <c r="L15" i="174"/>
  <c r="L18" i="174"/>
  <c r="L23" i="174"/>
  <c r="L26" i="174"/>
  <c r="L47" i="174"/>
  <c r="L50" i="174"/>
  <c r="L55" i="174"/>
  <c r="L58" i="174"/>
  <c r="L13" i="174"/>
  <c r="M26" i="174"/>
  <c r="L31" i="174"/>
  <c r="L34" i="174"/>
  <c r="L39" i="174"/>
  <c r="L42" i="174"/>
  <c r="L21" i="174"/>
  <c r="L29" i="174"/>
  <c r="L37" i="174"/>
  <c r="L45" i="174"/>
  <c r="L53" i="174"/>
  <c r="L61" i="174"/>
  <c r="L11" i="174"/>
  <c r="L17" i="174"/>
  <c r="L25" i="174"/>
  <c r="L33" i="174"/>
  <c r="L41" i="174"/>
  <c r="L49" i="174"/>
  <c r="L24" i="174"/>
  <c r="L32" i="174"/>
  <c r="M37" i="174"/>
  <c r="L40" i="174"/>
  <c r="L48" i="174"/>
  <c r="L56" i="174"/>
  <c r="L12" i="174"/>
  <c r="L51" i="174"/>
  <c r="L27" i="174"/>
  <c r="L19" i="174"/>
  <c r="L20" i="174"/>
  <c r="L59" i="174"/>
  <c r="L43" i="174"/>
  <c r="L35" i="174"/>
  <c r="L60" i="174"/>
  <c r="L52" i="174"/>
  <c r="L44" i="174"/>
  <c r="L36" i="174"/>
  <c r="L28" i="174"/>
  <c r="L14" i="174"/>
  <c r="L22" i="174"/>
  <c r="L30" i="174"/>
  <c r="L38" i="174"/>
  <c r="L46" i="174"/>
  <c r="L54" i="174"/>
  <c r="L62" i="174"/>
  <c r="M54" i="174"/>
  <c r="M55" i="174" l="1"/>
  <c r="N55" i="174" s="1"/>
  <c r="E55" i="174" s="1"/>
  <c r="M38" i="174"/>
  <c r="M29" i="174"/>
  <c r="M43" i="174"/>
  <c r="N43" i="174" s="1"/>
  <c r="E43" i="174" s="1"/>
  <c r="N24" i="174"/>
  <c r="E24" i="174" s="1"/>
  <c r="M31" i="174"/>
  <c r="N31" i="174" s="1"/>
  <c r="E31" i="174" s="1"/>
  <c r="M35" i="174"/>
  <c r="M28" i="174"/>
  <c r="M51" i="174"/>
  <c r="N51" i="174" s="1"/>
  <c r="E51" i="174" s="1"/>
  <c r="N38" i="174"/>
  <c r="E38" i="174" s="1"/>
  <c r="M47" i="174"/>
  <c r="M59" i="174"/>
  <c r="N59" i="174" s="1"/>
  <c r="E59" i="174" s="1"/>
  <c r="M30" i="174"/>
  <c r="N30" i="174" s="1"/>
  <c r="E30" i="174" s="1"/>
  <c r="N56" i="174"/>
  <c r="E56" i="174" s="1"/>
  <c r="N47" i="174"/>
  <c r="E47" i="174" s="1"/>
  <c r="M56" i="174"/>
  <c r="M22" i="174"/>
  <c r="N61" i="174"/>
  <c r="E61" i="174" s="1"/>
  <c r="M27" i="174"/>
  <c r="N27" i="174" s="1"/>
  <c r="E27" i="174" s="1"/>
  <c r="N28" i="174"/>
  <c r="E28" i="174" s="1"/>
  <c r="N48" i="174"/>
  <c r="E48" i="174" s="1"/>
  <c r="N53" i="174"/>
  <c r="E53" i="174" s="1"/>
  <c r="M23" i="174"/>
  <c r="N23" i="174"/>
  <c r="E23" i="174" s="1"/>
  <c r="M18" i="174"/>
  <c r="M13" i="174"/>
  <c r="N52" i="174"/>
  <c r="E52" i="174" s="1"/>
  <c r="N29" i="174"/>
  <c r="E29" i="174" s="1"/>
  <c r="N58" i="174"/>
  <c r="E58" i="174" s="1"/>
  <c r="M20" i="174"/>
  <c r="M46" i="174"/>
  <c r="N46" i="174" s="1"/>
  <c r="E46" i="174" s="1"/>
  <c r="M42" i="174"/>
  <c r="N35" i="174"/>
  <c r="E35" i="174" s="1"/>
  <c r="N42" i="174"/>
  <c r="E42" i="174" s="1"/>
  <c r="M10" i="174"/>
  <c r="N10" i="174" s="1"/>
  <c r="M39" i="174"/>
  <c r="N39" i="174" s="1"/>
  <c r="E39" i="174" s="1"/>
  <c r="M60" i="174"/>
  <c r="N60" i="174" s="1"/>
  <c r="E60" i="174" s="1"/>
  <c r="N14" i="174"/>
  <c r="E14" i="174" s="1"/>
  <c r="M53" i="174"/>
  <c r="M21" i="174"/>
  <c r="N21" i="174" s="1"/>
  <c r="E21" i="174" s="1"/>
  <c r="N26" i="174"/>
  <c r="E26" i="174" s="1"/>
  <c r="M14" i="174"/>
  <c r="N20" i="174"/>
  <c r="E20" i="174" s="1"/>
  <c r="N36" i="174"/>
  <c r="E36" i="174" s="1"/>
  <c r="M45" i="174"/>
  <c r="N49" i="174"/>
  <c r="E49" i="174" s="1"/>
  <c r="N45" i="174"/>
  <c r="E45" i="174" s="1"/>
  <c r="M50" i="174"/>
  <c r="M15" i="174"/>
  <c r="N18" i="174"/>
  <c r="E18" i="174" s="1"/>
  <c r="M12" i="174"/>
  <c r="N12" i="174" s="1"/>
  <c r="E12" i="174" s="1"/>
  <c r="M11" i="174"/>
  <c r="M40" i="174"/>
  <c r="N40" i="174" s="1"/>
  <c r="E40" i="174" s="1"/>
  <c r="M32" i="174"/>
  <c r="N32" i="174" s="1"/>
  <c r="E32" i="174" s="1"/>
  <c r="M24" i="174"/>
  <c r="M16" i="174"/>
  <c r="N16" i="174" s="1"/>
  <c r="E16" i="174" s="1"/>
  <c r="M57" i="174"/>
  <c r="N57" i="174" s="1"/>
  <c r="E57" i="174" s="1"/>
  <c r="M49" i="174"/>
  <c r="M41" i="174"/>
  <c r="M33" i="174"/>
  <c r="N33" i="174" s="1"/>
  <c r="E33" i="174" s="1"/>
  <c r="M25" i="174"/>
  <c r="N25" i="174" s="1"/>
  <c r="E25" i="174" s="1"/>
  <c r="M17" i="174"/>
  <c r="N17" i="174" s="1"/>
  <c r="E17" i="174" s="1"/>
  <c r="M61" i="174"/>
  <c r="N50" i="174"/>
  <c r="E50" i="174" s="1"/>
  <c r="N22" i="174"/>
  <c r="E22" i="174" s="1"/>
  <c r="N11" i="174"/>
  <c r="E11" i="174" s="1"/>
  <c r="M48" i="174"/>
  <c r="M62" i="174"/>
  <c r="N62" i="174" s="1"/>
  <c r="E62" i="174" s="1"/>
  <c r="N54" i="174"/>
  <c r="E54" i="174" s="1"/>
  <c r="N41" i="174"/>
  <c r="E41" i="174" s="1"/>
  <c r="N37" i="174"/>
  <c r="E37" i="174" s="1"/>
  <c r="M34" i="174"/>
  <c r="N34" i="174" s="1"/>
  <c r="E34" i="174" s="1"/>
  <c r="N13" i="174"/>
  <c r="E13" i="174" s="1"/>
  <c r="N15" i="174"/>
  <c r="E15" i="174" s="1"/>
  <c r="M44" i="174"/>
  <c r="N44" i="174" s="1"/>
  <c r="E44" i="174" s="1"/>
  <c r="M52" i="174"/>
  <c r="M19" i="174"/>
  <c r="N19" i="174" s="1"/>
  <c r="E19" i="174" s="1"/>
  <c r="H62" i="172" l="1"/>
  <c r="I62" i="172" s="1"/>
  <c r="J62" i="172" s="1"/>
  <c r="K62" i="172" s="1"/>
  <c r="G62" i="172"/>
  <c r="L62" i="172" s="1"/>
  <c r="I61" i="172"/>
  <c r="J61" i="172" s="1"/>
  <c r="K61" i="172" s="1"/>
  <c r="H61" i="172"/>
  <c r="G61" i="172"/>
  <c r="L61" i="172" s="1"/>
  <c r="H60" i="172"/>
  <c r="I60" i="172" s="1"/>
  <c r="J60" i="172" s="1"/>
  <c r="K60" i="172" s="1"/>
  <c r="G60" i="172"/>
  <c r="L60" i="172" s="1"/>
  <c r="I59" i="172"/>
  <c r="J59" i="172" s="1"/>
  <c r="K59" i="172" s="1"/>
  <c r="H59" i="172"/>
  <c r="G59" i="172"/>
  <c r="L59" i="172" s="1"/>
  <c r="J58" i="172"/>
  <c r="K58" i="172" s="1"/>
  <c r="I58" i="172"/>
  <c r="H58" i="172"/>
  <c r="G58" i="172"/>
  <c r="H57" i="172"/>
  <c r="I57" i="172" s="1"/>
  <c r="J57" i="172" s="1"/>
  <c r="K57" i="172" s="1"/>
  <c r="G57" i="172"/>
  <c r="I56" i="172"/>
  <c r="J56" i="172" s="1"/>
  <c r="K56" i="172" s="1"/>
  <c r="H56" i="172"/>
  <c r="G56" i="172"/>
  <c r="I55" i="172"/>
  <c r="J55" i="172" s="1"/>
  <c r="K55" i="172" s="1"/>
  <c r="H55" i="172"/>
  <c r="G55" i="172"/>
  <c r="L55" i="172" s="1"/>
  <c r="H54" i="172"/>
  <c r="I54" i="172" s="1"/>
  <c r="J54" i="172" s="1"/>
  <c r="K54" i="172" s="1"/>
  <c r="G54" i="172"/>
  <c r="L54" i="172" s="1"/>
  <c r="I53" i="172"/>
  <c r="J53" i="172" s="1"/>
  <c r="K53" i="172" s="1"/>
  <c r="H53" i="172"/>
  <c r="G53" i="172"/>
  <c r="L53" i="172" s="1"/>
  <c r="H52" i="172"/>
  <c r="I52" i="172" s="1"/>
  <c r="J52" i="172" s="1"/>
  <c r="K52" i="172" s="1"/>
  <c r="G52" i="172"/>
  <c r="L52" i="172" s="1"/>
  <c r="I51" i="172"/>
  <c r="J51" i="172" s="1"/>
  <c r="K51" i="172" s="1"/>
  <c r="H51" i="172"/>
  <c r="G51" i="172"/>
  <c r="L51" i="172" s="1"/>
  <c r="L50" i="172"/>
  <c r="J50" i="172"/>
  <c r="K50" i="172" s="1"/>
  <c r="I50" i="172"/>
  <c r="H50" i="172"/>
  <c r="G50" i="172"/>
  <c r="H49" i="172"/>
  <c r="I49" i="172" s="1"/>
  <c r="J49" i="172" s="1"/>
  <c r="K49" i="172" s="1"/>
  <c r="G49" i="172"/>
  <c r="L49" i="172" s="1"/>
  <c r="H48" i="172"/>
  <c r="I48" i="172" s="1"/>
  <c r="J48" i="172" s="1"/>
  <c r="K48" i="172" s="1"/>
  <c r="G48" i="172"/>
  <c r="I47" i="172"/>
  <c r="J47" i="172" s="1"/>
  <c r="K47" i="172" s="1"/>
  <c r="H47" i="172"/>
  <c r="G47" i="172"/>
  <c r="L47" i="172" s="1"/>
  <c r="H46" i="172"/>
  <c r="I46" i="172" s="1"/>
  <c r="J46" i="172" s="1"/>
  <c r="K46" i="172" s="1"/>
  <c r="G46" i="172"/>
  <c r="L46" i="172" s="1"/>
  <c r="I45" i="172"/>
  <c r="J45" i="172" s="1"/>
  <c r="K45" i="172" s="1"/>
  <c r="H45" i="172"/>
  <c r="G45" i="172"/>
  <c r="L45" i="172" s="1"/>
  <c r="H44" i="172"/>
  <c r="I44" i="172" s="1"/>
  <c r="J44" i="172" s="1"/>
  <c r="K44" i="172" s="1"/>
  <c r="G44" i="172"/>
  <c r="L44" i="172" s="1"/>
  <c r="I43" i="172"/>
  <c r="J43" i="172" s="1"/>
  <c r="K43" i="172" s="1"/>
  <c r="H43" i="172"/>
  <c r="G43" i="172"/>
  <c r="L43" i="172" s="1"/>
  <c r="L42" i="172"/>
  <c r="J42" i="172"/>
  <c r="K42" i="172" s="1"/>
  <c r="I42" i="172"/>
  <c r="H42" i="172"/>
  <c r="G42" i="172"/>
  <c r="H41" i="172"/>
  <c r="I41" i="172" s="1"/>
  <c r="J41" i="172" s="1"/>
  <c r="K41" i="172" s="1"/>
  <c r="G41" i="172"/>
  <c r="L41" i="172" s="1"/>
  <c r="H40" i="172"/>
  <c r="I40" i="172" s="1"/>
  <c r="J40" i="172" s="1"/>
  <c r="K40" i="172" s="1"/>
  <c r="G40" i="172"/>
  <c r="I39" i="172"/>
  <c r="J39" i="172" s="1"/>
  <c r="K39" i="172" s="1"/>
  <c r="H39" i="172"/>
  <c r="G39" i="172"/>
  <c r="L39" i="172" s="1"/>
  <c r="H38" i="172"/>
  <c r="I38" i="172" s="1"/>
  <c r="J38" i="172" s="1"/>
  <c r="K38" i="172" s="1"/>
  <c r="G38" i="172"/>
  <c r="L38" i="172" s="1"/>
  <c r="I37" i="172"/>
  <c r="J37" i="172" s="1"/>
  <c r="K37" i="172" s="1"/>
  <c r="H37" i="172"/>
  <c r="G37" i="172"/>
  <c r="L37" i="172" s="1"/>
  <c r="H36" i="172"/>
  <c r="I36" i="172" s="1"/>
  <c r="J36" i="172" s="1"/>
  <c r="K36" i="172" s="1"/>
  <c r="G36" i="172"/>
  <c r="L36" i="172" s="1"/>
  <c r="I35" i="172"/>
  <c r="J35" i="172" s="1"/>
  <c r="K35" i="172" s="1"/>
  <c r="H35" i="172"/>
  <c r="G35" i="172"/>
  <c r="L35" i="172" s="1"/>
  <c r="L34" i="172"/>
  <c r="J34" i="172"/>
  <c r="K34" i="172" s="1"/>
  <c r="I34" i="172"/>
  <c r="H34" i="172"/>
  <c r="G34" i="172"/>
  <c r="H33" i="172"/>
  <c r="I33" i="172" s="1"/>
  <c r="J33" i="172" s="1"/>
  <c r="K33" i="172" s="1"/>
  <c r="G33" i="172"/>
  <c r="L33" i="172" s="1"/>
  <c r="L32" i="172"/>
  <c r="H32" i="172"/>
  <c r="I32" i="172" s="1"/>
  <c r="J32" i="172" s="1"/>
  <c r="K32" i="172" s="1"/>
  <c r="G32" i="172"/>
  <c r="I31" i="172"/>
  <c r="J31" i="172" s="1"/>
  <c r="K31" i="172" s="1"/>
  <c r="H31" i="172"/>
  <c r="G31" i="172"/>
  <c r="L31" i="172" s="1"/>
  <c r="H30" i="172"/>
  <c r="I30" i="172" s="1"/>
  <c r="J30" i="172" s="1"/>
  <c r="K30" i="172" s="1"/>
  <c r="G30" i="172"/>
  <c r="L30" i="172" s="1"/>
  <c r="I29" i="172"/>
  <c r="J29" i="172" s="1"/>
  <c r="K29" i="172" s="1"/>
  <c r="H29" i="172"/>
  <c r="G29" i="172"/>
  <c r="L29" i="172" s="1"/>
  <c r="H28" i="172"/>
  <c r="I28" i="172" s="1"/>
  <c r="J28" i="172" s="1"/>
  <c r="K28" i="172" s="1"/>
  <c r="G28" i="172"/>
  <c r="L28" i="172" s="1"/>
  <c r="I27" i="172"/>
  <c r="J27" i="172" s="1"/>
  <c r="K27" i="172" s="1"/>
  <c r="H27" i="172"/>
  <c r="G27" i="172"/>
  <c r="L27" i="172" s="1"/>
  <c r="L26" i="172"/>
  <c r="J26" i="172"/>
  <c r="K26" i="172" s="1"/>
  <c r="I26" i="172"/>
  <c r="H26" i="172"/>
  <c r="G26" i="172"/>
  <c r="H25" i="172"/>
  <c r="I25" i="172" s="1"/>
  <c r="J25" i="172" s="1"/>
  <c r="K25" i="172" s="1"/>
  <c r="G25" i="172"/>
  <c r="L25" i="172" s="1"/>
  <c r="L24" i="172"/>
  <c r="H24" i="172"/>
  <c r="I24" i="172" s="1"/>
  <c r="J24" i="172" s="1"/>
  <c r="K24" i="172" s="1"/>
  <c r="G24" i="172"/>
  <c r="I23" i="172"/>
  <c r="J23" i="172" s="1"/>
  <c r="K23" i="172" s="1"/>
  <c r="H23" i="172"/>
  <c r="G23" i="172"/>
  <c r="L23" i="172" s="1"/>
  <c r="H22" i="172"/>
  <c r="I22" i="172" s="1"/>
  <c r="J22" i="172" s="1"/>
  <c r="K22" i="172" s="1"/>
  <c r="G22" i="172"/>
  <c r="L22" i="172" s="1"/>
  <c r="I21" i="172"/>
  <c r="J21" i="172" s="1"/>
  <c r="K21" i="172" s="1"/>
  <c r="H21" i="172"/>
  <c r="G21" i="172"/>
  <c r="L21" i="172" s="1"/>
  <c r="H20" i="172"/>
  <c r="I20" i="172" s="1"/>
  <c r="J20" i="172" s="1"/>
  <c r="K20" i="172" s="1"/>
  <c r="G20" i="172"/>
  <c r="L20" i="172" s="1"/>
  <c r="I19" i="172"/>
  <c r="J19" i="172" s="1"/>
  <c r="K19" i="172" s="1"/>
  <c r="H19" i="172"/>
  <c r="G19" i="172"/>
  <c r="L19" i="172" s="1"/>
  <c r="L18" i="172"/>
  <c r="J18" i="172"/>
  <c r="K18" i="172" s="1"/>
  <c r="I18" i="172"/>
  <c r="H18" i="172"/>
  <c r="G18" i="172"/>
  <c r="H17" i="172"/>
  <c r="I17" i="172" s="1"/>
  <c r="J17" i="172" s="1"/>
  <c r="K17" i="172" s="1"/>
  <c r="G17" i="172"/>
  <c r="L17" i="172" s="1"/>
  <c r="L16" i="172"/>
  <c r="H16" i="172"/>
  <c r="I16" i="172" s="1"/>
  <c r="J16" i="172" s="1"/>
  <c r="K16" i="172" s="1"/>
  <c r="G16" i="172"/>
  <c r="H15" i="172"/>
  <c r="I15" i="172" s="1"/>
  <c r="J15" i="172" s="1"/>
  <c r="K15" i="172" s="1"/>
  <c r="G15" i="172"/>
  <c r="L15" i="172" s="1"/>
  <c r="H14" i="172"/>
  <c r="I14" i="172" s="1"/>
  <c r="J14" i="172" s="1"/>
  <c r="K14" i="172" s="1"/>
  <c r="G14" i="172"/>
  <c r="L14" i="172" s="1"/>
  <c r="I13" i="172"/>
  <c r="J13" i="172" s="1"/>
  <c r="K13" i="172" s="1"/>
  <c r="H13" i="172"/>
  <c r="G13" i="172"/>
  <c r="L13" i="172" s="1"/>
  <c r="H12" i="172"/>
  <c r="I12" i="172" s="1"/>
  <c r="J12" i="172" s="1"/>
  <c r="K12" i="172" s="1"/>
  <c r="G12" i="172"/>
  <c r="L12" i="172" s="1"/>
  <c r="I11" i="172"/>
  <c r="J11" i="172" s="1"/>
  <c r="K11" i="172" s="1"/>
  <c r="H11" i="172"/>
  <c r="G11" i="172"/>
  <c r="L10" i="172"/>
  <c r="J10" i="172"/>
  <c r="K10" i="172" s="1"/>
  <c r="I10" i="172"/>
  <c r="H10" i="172"/>
  <c r="G10" i="172"/>
  <c r="E10" i="172"/>
  <c r="B7" i="172"/>
  <c r="I6" i="172"/>
  <c r="L56" i="172" s="1"/>
  <c r="B6" i="172"/>
  <c r="M57" i="172" l="1"/>
  <c r="M11" i="172"/>
  <c r="N15" i="172"/>
  <c r="E15" i="172" s="1"/>
  <c r="M40" i="172"/>
  <c r="M49" i="172"/>
  <c r="N49" i="172" s="1"/>
  <c r="E49" i="172" s="1"/>
  <c r="M15" i="172"/>
  <c r="M26" i="172"/>
  <c r="M32" i="172"/>
  <c r="N32" i="172" s="1"/>
  <c r="E32" i="172" s="1"/>
  <c r="M28" i="172"/>
  <c r="N28" i="172" s="1"/>
  <c r="E28" i="172" s="1"/>
  <c r="M45" i="172"/>
  <c r="N45" i="172" s="1"/>
  <c r="E45" i="172" s="1"/>
  <c r="M43" i="172"/>
  <c r="N43" i="172" s="1"/>
  <c r="E43" i="172" s="1"/>
  <c r="M24" i="172"/>
  <c r="N24" i="172" s="1"/>
  <c r="E24" i="172" s="1"/>
  <c r="N26" i="172"/>
  <c r="E26" i="172" s="1"/>
  <c r="M38" i="172"/>
  <c r="N38" i="172" s="1"/>
  <c r="E38" i="172" s="1"/>
  <c r="M54" i="172"/>
  <c r="N54" i="172" s="1"/>
  <c r="E54" i="172" s="1"/>
  <c r="M16" i="172"/>
  <c r="N16" i="172" s="1"/>
  <c r="E16" i="172" s="1"/>
  <c r="I7" i="172"/>
  <c r="M17" i="172" s="1"/>
  <c r="N17" i="172" s="1"/>
  <c r="E17" i="172" s="1"/>
  <c r="M30" i="172"/>
  <c r="N30" i="172" s="1"/>
  <c r="E30" i="172" s="1"/>
  <c r="M33" i="172"/>
  <c r="N33" i="172" s="1"/>
  <c r="E33" i="172" s="1"/>
  <c r="M35" i="172"/>
  <c r="N35" i="172" s="1"/>
  <c r="E35" i="172" s="1"/>
  <c r="M50" i="172"/>
  <c r="N50" i="172" s="1"/>
  <c r="E50" i="172" s="1"/>
  <c r="N62" i="172"/>
  <c r="E62" i="172" s="1"/>
  <c r="M25" i="172"/>
  <c r="N25" i="172" s="1"/>
  <c r="E25" i="172" s="1"/>
  <c r="M62" i="172"/>
  <c r="L57" i="172"/>
  <c r="L58" i="172"/>
  <c r="L11" i="172"/>
  <c r="N11" i="172" s="1"/>
  <c r="E11" i="172" s="1"/>
  <c r="L40" i="172"/>
  <c r="N40" i="172" s="1"/>
  <c r="E40" i="172" s="1"/>
  <c r="L48" i="172"/>
  <c r="M48" i="172" l="1"/>
  <c r="N57" i="172"/>
  <c r="E57" i="172" s="1"/>
  <c r="M27" i="172"/>
  <c r="N27" i="172" s="1"/>
  <c r="E27" i="172" s="1"/>
  <c r="M41" i="172"/>
  <c r="N41" i="172" s="1"/>
  <c r="E41" i="172" s="1"/>
  <c r="M42" i="172"/>
  <c r="N42" i="172" s="1"/>
  <c r="E42" i="172" s="1"/>
  <c r="M39" i="172"/>
  <c r="N39" i="172" s="1"/>
  <c r="E39" i="172" s="1"/>
  <c r="M56" i="172"/>
  <c r="N56" i="172" s="1"/>
  <c r="E56" i="172" s="1"/>
  <c r="M22" i="172"/>
  <c r="N22" i="172" s="1"/>
  <c r="E22" i="172" s="1"/>
  <c r="M47" i="172"/>
  <c r="N47" i="172" s="1"/>
  <c r="E47" i="172" s="1"/>
  <c r="M46" i="172"/>
  <c r="N46" i="172" s="1"/>
  <c r="E46" i="172" s="1"/>
  <c r="M14" i="172"/>
  <c r="N14" i="172" s="1"/>
  <c r="E14" i="172" s="1"/>
  <c r="M34" i="172"/>
  <c r="N34" i="172" s="1"/>
  <c r="E34" i="172" s="1"/>
  <c r="M36" i="172"/>
  <c r="N36" i="172" s="1"/>
  <c r="E36" i="172" s="1"/>
  <c r="M53" i="172"/>
  <c r="N53" i="172" s="1"/>
  <c r="E53" i="172" s="1"/>
  <c r="M44" i="172"/>
  <c r="N44" i="172" s="1"/>
  <c r="E44" i="172" s="1"/>
  <c r="M61" i="172"/>
  <c r="N61" i="172" s="1"/>
  <c r="E61" i="172" s="1"/>
  <c r="M19" i="172"/>
  <c r="N19" i="172" s="1"/>
  <c r="E19" i="172" s="1"/>
  <c r="M29" i="172"/>
  <c r="N29" i="172" s="1"/>
  <c r="E29" i="172" s="1"/>
  <c r="M60" i="172"/>
  <c r="N60" i="172" s="1"/>
  <c r="E60" i="172" s="1"/>
  <c r="M31" i="172"/>
  <c r="N31" i="172" s="1"/>
  <c r="E31" i="172" s="1"/>
  <c r="N48" i="172"/>
  <c r="E48" i="172" s="1"/>
  <c r="M13" i="172"/>
  <c r="N13" i="172" s="1"/>
  <c r="E13" i="172" s="1"/>
  <c r="M10" i="172"/>
  <c r="N10" i="172" s="1"/>
  <c r="M58" i="172"/>
  <c r="N58" i="172" s="1"/>
  <c r="E58" i="172" s="1"/>
  <c r="M21" i="172"/>
  <c r="N21" i="172" s="1"/>
  <c r="E21" i="172" s="1"/>
  <c r="M55" i="172"/>
  <c r="N55" i="172" s="1"/>
  <c r="E55" i="172" s="1"/>
  <c r="M18" i="172"/>
  <c r="N18" i="172" s="1"/>
  <c r="E18" i="172" s="1"/>
  <c r="M37" i="172"/>
  <c r="N37" i="172" s="1"/>
  <c r="E37" i="172" s="1"/>
  <c r="M23" i="172"/>
  <c r="N23" i="172" s="1"/>
  <c r="E23" i="172" s="1"/>
  <c r="M59" i="172"/>
  <c r="N59" i="172" s="1"/>
  <c r="E59" i="172" s="1"/>
  <c r="M52" i="172"/>
  <c r="N52" i="172" s="1"/>
  <c r="E52" i="172" s="1"/>
  <c r="M12" i="172"/>
  <c r="N12" i="172" s="1"/>
  <c r="E12" i="172" s="1"/>
  <c r="M51" i="172"/>
  <c r="N51" i="172" s="1"/>
  <c r="E51" i="172" s="1"/>
  <c r="M20" i="172"/>
  <c r="N20" i="172" s="1"/>
  <c r="E20" i="172" s="1"/>
  <c r="H62" i="170" l="1"/>
  <c r="I62" i="170" s="1"/>
  <c r="J62" i="170" s="1"/>
  <c r="K62" i="170" s="1"/>
  <c r="G62" i="170"/>
  <c r="L62" i="170" s="1"/>
  <c r="H61" i="170"/>
  <c r="I61" i="170" s="1"/>
  <c r="J61" i="170" s="1"/>
  <c r="K61" i="170" s="1"/>
  <c r="G61" i="170"/>
  <c r="L61" i="170" s="1"/>
  <c r="I60" i="170"/>
  <c r="J60" i="170" s="1"/>
  <c r="K60" i="170" s="1"/>
  <c r="H60" i="170"/>
  <c r="G60" i="170"/>
  <c r="L60" i="170" s="1"/>
  <c r="J59" i="170"/>
  <c r="K59" i="170" s="1"/>
  <c r="I59" i="170"/>
  <c r="H59" i="170"/>
  <c r="G59" i="170"/>
  <c r="L59" i="170" s="1"/>
  <c r="K58" i="170"/>
  <c r="J58" i="170"/>
  <c r="I58" i="170"/>
  <c r="H58" i="170"/>
  <c r="G58" i="170"/>
  <c r="H57" i="170"/>
  <c r="I57" i="170" s="1"/>
  <c r="J57" i="170" s="1"/>
  <c r="K57" i="170" s="1"/>
  <c r="G57" i="170"/>
  <c r="I56" i="170"/>
  <c r="J56" i="170" s="1"/>
  <c r="K56" i="170" s="1"/>
  <c r="H56" i="170"/>
  <c r="G56" i="170"/>
  <c r="J55" i="170"/>
  <c r="K55" i="170" s="1"/>
  <c r="I55" i="170"/>
  <c r="H55" i="170"/>
  <c r="G55" i="170"/>
  <c r="L55" i="170" s="1"/>
  <c r="H54" i="170"/>
  <c r="I54" i="170" s="1"/>
  <c r="J54" i="170" s="1"/>
  <c r="K54" i="170" s="1"/>
  <c r="G54" i="170"/>
  <c r="L54" i="170" s="1"/>
  <c r="H53" i="170"/>
  <c r="I53" i="170" s="1"/>
  <c r="J53" i="170" s="1"/>
  <c r="K53" i="170" s="1"/>
  <c r="G53" i="170"/>
  <c r="L53" i="170" s="1"/>
  <c r="I52" i="170"/>
  <c r="J52" i="170" s="1"/>
  <c r="K52" i="170" s="1"/>
  <c r="H52" i="170"/>
  <c r="G52" i="170"/>
  <c r="L52" i="170" s="1"/>
  <c r="J51" i="170"/>
  <c r="K51" i="170" s="1"/>
  <c r="I51" i="170"/>
  <c r="H51" i="170"/>
  <c r="G51" i="170"/>
  <c r="L51" i="170" s="1"/>
  <c r="K50" i="170"/>
  <c r="J50" i="170"/>
  <c r="I50" i="170"/>
  <c r="H50" i="170"/>
  <c r="G50" i="170"/>
  <c r="H49" i="170"/>
  <c r="I49" i="170" s="1"/>
  <c r="J49" i="170" s="1"/>
  <c r="K49" i="170" s="1"/>
  <c r="G49" i="170"/>
  <c r="I48" i="170"/>
  <c r="J48" i="170" s="1"/>
  <c r="K48" i="170" s="1"/>
  <c r="H48" i="170"/>
  <c r="G48" i="170"/>
  <c r="J47" i="170"/>
  <c r="K47" i="170" s="1"/>
  <c r="I47" i="170"/>
  <c r="H47" i="170"/>
  <c r="G47" i="170"/>
  <c r="L47" i="170" s="1"/>
  <c r="H46" i="170"/>
  <c r="I46" i="170" s="1"/>
  <c r="J46" i="170" s="1"/>
  <c r="K46" i="170" s="1"/>
  <c r="G46" i="170"/>
  <c r="L46" i="170" s="1"/>
  <c r="H45" i="170"/>
  <c r="I45" i="170" s="1"/>
  <c r="J45" i="170" s="1"/>
  <c r="K45" i="170" s="1"/>
  <c r="G45" i="170"/>
  <c r="L45" i="170" s="1"/>
  <c r="I44" i="170"/>
  <c r="J44" i="170" s="1"/>
  <c r="K44" i="170" s="1"/>
  <c r="H44" i="170"/>
  <c r="G44" i="170"/>
  <c r="J43" i="170"/>
  <c r="K43" i="170" s="1"/>
  <c r="I43" i="170"/>
  <c r="H43" i="170"/>
  <c r="G43" i="170"/>
  <c r="L43" i="170" s="1"/>
  <c r="K42" i="170"/>
  <c r="J42" i="170"/>
  <c r="I42" i="170"/>
  <c r="H42" i="170"/>
  <c r="G42" i="170"/>
  <c r="H41" i="170"/>
  <c r="I41" i="170" s="1"/>
  <c r="J41" i="170" s="1"/>
  <c r="K41" i="170" s="1"/>
  <c r="G41" i="170"/>
  <c r="I40" i="170"/>
  <c r="J40" i="170" s="1"/>
  <c r="K40" i="170" s="1"/>
  <c r="H40" i="170"/>
  <c r="G40" i="170"/>
  <c r="J39" i="170"/>
  <c r="K39" i="170" s="1"/>
  <c r="I39" i="170"/>
  <c r="H39" i="170"/>
  <c r="G39" i="170"/>
  <c r="L39" i="170" s="1"/>
  <c r="H38" i="170"/>
  <c r="I38" i="170" s="1"/>
  <c r="J38" i="170" s="1"/>
  <c r="K38" i="170" s="1"/>
  <c r="G38" i="170"/>
  <c r="L38" i="170" s="1"/>
  <c r="H37" i="170"/>
  <c r="I37" i="170" s="1"/>
  <c r="J37" i="170" s="1"/>
  <c r="K37" i="170" s="1"/>
  <c r="G37" i="170"/>
  <c r="L37" i="170" s="1"/>
  <c r="I36" i="170"/>
  <c r="J36" i="170" s="1"/>
  <c r="K36" i="170" s="1"/>
  <c r="H36" i="170"/>
  <c r="G36" i="170"/>
  <c r="J35" i="170"/>
  <c r="K35" i="170" s="1"/>
  <c r="I35" i="170"/>
  <c r="H35" i="170"/>
  <c r="G35" i="170"/>
  <c r="L35" i="170" s="1"/>
  <c r="K34" i="170"/>
  <c r="J34" i="170"/>
  <c r="I34" i="170"/>
  <c r="H34" i="170"/>
  <c r="G34" i="170"/>
  <c r="H33" i="170"/>
  <c r="I33" i="170" s="1"/>
  <c r="J33" i="170" s="1"/>
  <c r="K33" i="170" s="1"/>
  <c r="G33" i="170"/>
  <c r="I32" i="170"/>
  <c r="J32" i="170" s="1"/>
  <c r="K32" i="170" s="1"/>
  <c r="H32" i="170"/>
  <c r="G32" i="170"/>
  <c r="J31" i="170"/>
  <c r="K31" i="170" s="1"/>
  <c r="I31" i="170"/>
  <c r="H31" i="170"/>
  <c r="G31" i="170"/>
  <c r="L31" i="170" s="1"/>
  <c r="H30" i="170"/>
  <c r="I30" i="170" s="1"/>
  <c r="J30" i="170" s="1"/>
  <c r="K30" i="170" s="1"/>
  <c r="G30" i="170"/>
  <c r="L30" i="170" s="1"/>
  <c r="H29" i="170"/>
  <c r="I29" i="170" s="1"/>
  <c r="J29" i="170" s="1"/>
  <c r="K29" i="170" s="1"/>
  <c r="G29" i="170"/>
  <c r="L29" i="170" s="1"/>
  <c r="I28" i="170"/>
  <c r="J28" i="170" s="1"/>
  <c r="K28" i="170" s="1"/>
  <c r="H28" i="170"/>
  <c r="G28" i="170"/>
  <c r="J27" i="170"/>
  <c r="K27" i="170" s="1"/>
  <c r="I27" i="170"/>
  <c r="H27" i="170"/>
  <c r="G27" i="170"/>
  <c r="L27" i="170" s="1"/>
  <c r="K26" i="170"/>
  <c r="J26" i="170"/>
  <c r="I26" i="170"/>
  <c r="H26" i="170"/>
  <c r="G26" i="170"/>
  <c r="H25" i="170"/>
  <c r="I25" i="170" s="1"/>
  <c r="J25" i="170" s="1"/>
  <c r="K25" i="170" s="1"/>
  <c r="G25" i="170"/>
  <c r="I24" i="170"/>
  <c r="J24" i="170" s="1"/>
  <c r="K24" i="170" s="1"/>
  <c r="H24" i="170"/>
  <c r="G24" i="170"/>
  <c r="J23" i="170"/>
  <c r="K23" i="170" s="1"/>
  <c r="I23" i="170"/>
  <c r="H23" i="170"/>
  <c r="G23" i="170"/>
  <c r="L23" i="170" s="1"/>
  <c r="H22" i="170"/>
  <c r="I22" i="170" s="1"/>
  <c r="J22" i="170" s="1"/>
  <c r="K22" i="170" s="1"/>
  <c r="G22" i="170"/>
  <c r="L22" i="170" s="1"/>
  <c r="H21" i="170"/>
  <c r="I21" i="170" s="1"/>
  <c r="J21" i="170" s="1"/>
  <c r="K21" i="170" s="1"/>
  <c r="G21" i="170"/>
  <c r="L21" i="170" s="1"/>
  <c r="I20" i="170"/>
  <c r="J20" i="170" s="1"/>
  <c r="K20" i="170" s="1"/>
  <c r="H20" i="170"/>
  <c r="G20" i="170"/>
  <c r="J19" i="170"/>
  <c r="K19" i="170" s="1"/>
  <c r="I19" i="170"/>
  <c r="H19" i="170"/>
  <c r="G19" i="170"/>
  <c r="L19" i="170" s="1"/>
  <c r="K18" i="170"/>
  <c r="J18" i="170"/>
  <c r="I18" i="170"/>
  <c r="H18" i="170"/>
  <c r="G18" i="170"/>
  <c r="H17" i="170"/>
  <c r="I17" i="170" s="1"/>
  <c r="J17" i="170" s="1"/>
  <c r="K17" i="170" s="1"/>
  <c r="G17" i="170"/>
  <c r="I16" i="170"/>
  <c r="J16" i="170" s="1"/>
  <c r="K16" i="170" s="1"/>
  <c r="H16" i="170"/>
  <c r="G16" i="170"/>
  <c r="J15" i="170"/>
  <c r="K15" i="170" s="1"/>
  <c r="I15" i="170"/>
  <c r="H15" i="170"/>
  <c r="G15" i="170"/>
  <c r="L15" i="170" s="1"/>
  <c r="H14" i="170"/>
  <c r="I14" i="170" s="1"/>
  <c r="J14" i="170" s="1"/>
  <c r="K14" i="170" s="1"/>
  <c r="G14" i="170"/>
  <c r="L14" i="170" s="1"/>
  <c r="H13" i="170"/>
  <c r="I13" i="170" s="1"/>
  <c r="J13" i="170" s="1"/>
  <c r="K13" i="170" s="1"/>
  <c r="G13" i="170"/>
  <c r="L13" i="170" s="1"/>
  <c r="I12" i="170"/>
  <c r="J12" i="170" s="1"/>
  <c r="K12" i="170" s="1"/>
  <c r="H12" i="170"/>
  <c r="G12" i="170"/>
  <c r="J11" i="170"/>
  <c r="K11" i="170" s="1"/>
  <c r="I11" i="170"/>
  <c r="H11" i="170"/>
  <c r="G11" i="170"/>
  <c r="L11" i="170" s="1"/>
  <c r="K10" i="170"/>
  <c r="J10" i="170"/>
  <c r="I10" i="170"/>
  <c r="H10" i="170"/>
  <c r="G10" i="170"/>
  <c r="E10" i="170"/>
  <c r="B7" i="170"/>
  <c r="I6" i="170"/>
  <c r="L56" i="170" s="1"/>
  <c r="B6" i="170"/>
  <c r="M24" i="170" l="1"/>
  <c r="M40" i="170"/>
  <c r="M32" i="170"/>
  <c r="M51" i="170"/>
  <c r="N51" i="170" s="1"/>
  <c r="E51" i="170" s="1"/>
  <c r="L49" i="170"/>
  <c r="L57" i="170"/>
  <c r="L41" i="170"/>
  <c r="L26" i="170"/>
  <c r="L34" i="170"/>
  <c r="L42" i="170"/>
  <c r="L50" i="170"/>
  <c r="L58" i="170"/>
  <c r="I7" i="170"/>
  <c r="M60" i="170" s="1"/>
  <c r="N60" i="170" s="1"/>
  <c r="E60" i="170" s="1"/>
  <c r="L25" i="170"/>
  <c r="L33" i="170"/>
  <c r="L18" i="170"/>
  <c r="L12" i="170"/>
  <c r="L20" i="170"/>
  <c r="L28" i="170"/>
  <c r="L36" i="170"/>
  <c r="L44" i="170"/>
  <c r="L17" i="170"/>
  <c r="L10" i="170"/>
  <c r="L16" i="170"/>
  <c r="L24" i="170"/>
  <c r="N24" i="170" s="1"/>
  <c r="E24" i="170" s="1"/>
  <c r="L32" i="170"/>
  <c r="L40" i="170"/>
  <c r="L48" i="170"/>
  <c r="M25" i="170" l="1"/>
  <c r="M58" i="170"/>
  <c r="M28" i="170"/>
  <c r="M23" i="170"/>
  <c r="N23" i="170" s="1"/>
  <c r="E23" i="170" s="1"/>
  <c r="M41" i="170"/>
  <c r="N41" i="170" s="1"/>
  <c r="E41" i="170" s="1"/>
  <c r="N57" i="170"/>
  <c r="E57" i="170" s="1"/>
  <c r="M59" i="170"/>
  <c r="N59" i="170" s="1"/>
  <c r="E59" i="170" s="1"/>
  <c r="M20" i="170"/>
  <c r="M42" i="170"/>
  <c r="M50" i="170"/>
  <c r="M34" i="170"/>
  <c r="N34" i="170" s="1"/>
  <c r="E34" i="170" s="1"/>
  <c r="M18" i="170"/>
  <c r="N18" i="170" s="1"/>
  <c r="E18" i="170" s="1"/>
  <c r="M36" i="170"/>
  <c r="N36" i="170" s="1"/>
  <c r="E36" i="170" s="1"/>
  <c r="M37" i="170"/>
  <c r="N37" i="170" s="1"/>
  <c r="E37" i="170" s="1"/>
  <c r="M35" i="170"/>
  <c r="N35" i="170" s="1"/>
  <c r="E35" i="170" s="1"/>
  <c r="M48" i="170"/>
  <c r="M45" i="170"/>
  <c r="N45" i="170" s="1"/>
  <c r="E45" i="170" s="1"/>
  <c r="M29" i="170"/>
  <c r="N29" i="170" s="1"/>
  <c r="E29" i="170" s="1"/>
  <c r="N26" i="170"/>
  <c r="E26" i="170" s="1"/>
  <c r="M11" i="170"/>
  <c r="N11" i="170" s="1"/>
  <c r="E11" i="170" s="1"/>
  <c r="M22" i="170"/>
  <c r="N22" i="170" s="1"/>
  <c r="E22" i="170" s="1"/>
  <c r="M27" i="170"/>
  <c r="N27" i="170" s="1"/>
  <c r="E27" i="170" s="1"/>
  <c r="M17" i="170"/>
  <c r="N48" i="170"/>
  <c r="E48" i="170" s="1"/>
  <c r="N58" i="170"/>
  <c r="E58" i="170" s="1"/>
  <c r="M62" i="170"/>
  <c r="N62" i="170" s="1"/>
  <c r="E62" i="170" s="1"/>
  <c r="M13" i="170"/>
  <c r="N13" i="170" s="1"/>
  <c r="E13" i="170" s="1"/>
  <c r="M10" i="170"/>
  <c r="M61" i="170"/>
  <c r="N61" i="170" s="1"/>
  <c r="E61" i="170" s="1"/>
  <c r="M12" i="170"/>
  <c r="M14" i="170"/>
  <c r="N14" i="170" s="1"/>
  <c r="E14" i="170" s="1"/>
  <c r="M39" i="170"/>
  <c r="N39" i="170" s="1"/>
  <c r="E39" i="170" s="1"/>
  <c r="N10" i="170"/>
  <c r="M44" i="170"/>
  <c r="N44" i="170" s="1"/>
  <c r="E44" i="170" s="1"/>
  <c r="M53" i="170"/>
  <c r="N53" i="170" s="1"/>
  <c r="E53" i="170" s="1"/>
  <c r="N25" i="170"/>
  <c r="E25" i="170" s="1"/>
  <c r="N40" i="170"/>
  <c r="E40" i="170" s="1"/>
  <c r="N28" i="170"/>
  <c r="E28" i="170" s="1"/>
  <c r="N50" i="170"/>
  <c r="E50" i="170" s="1"/>
  <c r="M57" i="170"/>
  <c r="M54" i="170"/>
  <c r="N54" i="170" s="1"/>
  <c r="E54" i="170" s="1"/>
  <c r="M15" i="170"/>
  <c r="N15" i="170" s="1"/>
  <c r="E15" i="170" s="1"/>
  <c r="M26" i="170"/>
  <c r="M38" i="170"/>
  <c r="N38" i="170" s="1"/>
  <c r="E38" i="170" s="1"/>
  <c r="M19" i="170"/>
  <c r="N19" i="170" s="1"/>
  <c r="E19" i="170" s="1"/>
  <c r="M16" i="170"/>
  <c r="N12" i="170"/>
  <c r="E12" i="170" s="1"/>
  <c r="M52" i="170"/>
  <c r="N52" i="170" s="1"/>
  <c r="E52" i="170" s="1"/>
  <c r="N16" i="170"/>
  <c r="E16" i="170" s="1"/>
  <c r="M31" i="170"/>
  <c r="N31" i="170" s="1"/>
  <c r="E31" i="170" s="1"/>
  <c r="M43" i="170"/>
  <c r="N43" i="170" s="1"/>
  <c r="E43" i="170" s="1"/>
  <c r="M46" i="170"/>
  <c r="N46" i="170" s="1"/>
  <c r="E46" i="170" s="1"/>
  <c r="N17" i="170"/>
  <c r="E17" i="170" s="1"/>
  <c r="N32" i="170"/>
  <c r="E32" i="170" s="1"/>
  <c r="N20" i="170"/>
  <c r="E20" i="170" s="1"/>
  <c r="N42" i="170"/>
  <c r="E42" i="170" s="1"/>
  <c r="M49" i="170"/>
  <c r="N49" i="170" s="1"/>
  <c r="E49" i="170" s="1"/>
  <c r="M47" i="170"/>
  <c r="N47" i="170" s="1"/>
  <c r="E47" i="170" s="1"/>
  <c r="M56" i="170"/>
  <c r="N56" i="170" s="1"/>
  <c r="E56" i="170" s="1"/>
  <c r="M30" i="170"/>
  <c r="N30" i="170" s="1"/>
  <c r="E30" i="170" s="1"/>
  <c r="M21" i="170"/>
  <c r="N21" i="170" s="1"/>
  <c r="E21" i="170" s="1"/>
  <c r="M33" i="170"/>
  <c r="N33" i="170" s="1"/>
  <c r="E33" i="170" s="1"/>
  <c r="M55" i="170"/>
  <c r="N55" i="170" s="1"/>
  <c r="E55" i="170" s="1"/>
  <c r="I62" i="168" l="1"/>
  <c r="J62" i="168" s="1"/>
  <c r="K62" i="168" s="1"/>
  <c r="H62" i="168"/>
  <c r="G62" i="168"/>
  <c r="J61" i="168"/>
  <c r="K61" i="168" s="1"/>
  <c r="I61" i="168"/>
  <c r="H61" i="168"/>
  <c r="G61" i="168"/>
  <c r="J60" i="168"/>
  <c r="K60" i="168" s="1"/>
  <c r="I60" i="168"/>
  <c r="H60" i="168"/>
  <c r="G60" i="168"/>
  <c r="J59" i="168"/>
  <c r="K59" i="168" s="1"/>
  <c r="I59" i="168"/>
  <c r="H59" i="168"/>
  <c r="G59" i="168"/>
  <c r="L58" i="168"/>
  <c r="K58" i="168"/>
  <c r="J58" i="168"/>
  <c r="I58" i="168"/>
  <c r="H58" i="168"/>
  <c r="G58" i="168"/>
  <c r="L57" i="168"/>
  <c r="K57" i="168"/>
  <c r="H57" i="168"/>
  <c r="I57" i="168" s="1"/>
  <c r="J57" i="168" s="1"/>
  <c r="G57" i="168"/>
  <c r="H56" i="168"/>
  <c r="I56" i="168" s="1"/>
  <c r="J56" i="168" s="1"/>
  <c r="K56" i="168" s="1"/>
  <c r="G56" i="168"/>
  <c r="I55" i="168"/>
  <c r="J55" i="168" s="1"/>
  <c r="K55" i="168" s="1"/>
  <c r="H55" i="168"/>
  <c r="G55" i="168"/>
  <c r="I54" i="168"/>
  <c r="J54" i="168" s="1"/>
  <c r="K54" i="168" s="1"/>
  <c r="H54" i="168"/>
  <c r="G54" i="168"/>
  <c r="L54" i="168" s="1"/>
  <c r="J53" i="168"/>
  <c r="K53" i="168" s="1"/>
  <c r="I53" i="168"/>
  <c r="H53" i="168"/>
  <c r="G53" i="168"/>
  <c r="L53" i="168" s="1"/>
  <c r="H52" i="168"/>
  <c r="I52" i="168" s="1"/>
  <c r="J52" i="168" s="1"/>
  <c r="K52" i="168" s="1"/>
  <c r="G52" i="168"/>
  <c r="L51" i="168"/>
  <c r="J51" i="168"/>
  <c r="K51" i="168" s="1"/>
  <c r="I51" i="168"/>
  <c r="H51" i="168"/>
  <c r="G51" i="168"/>
  <c r="L50" i="168"/>
  <c r="J50" i="168"/>
  <c r="K50" i="168" s="1"/>
  <c r="I50" i="168"/>
  <c r="H50" i="168"/>
  <c r="G50" i="168"/>
  <c r="K49" i="168"/>
  <c r="H49" i="168"/>
  <c r="I49" i="168" s="1"/>
  <c r="J49" i="168" s="1"/>
  <c r="G49" i="168"/>
  <c r="H48" i="168"/>
  <c r="I48" i="168" s="1"/>
  <c r="J48" i="168" s="1"/>
  <c r="K48" i="168" s="1"/>
  <c r="G48" i="168"/>
  <c r="L48" i="168" s="1"/>
  <c r="I47" i="168"/>
  <c r="J47" i="168" s="1"/>
  <c r="K47" i="168" s="1"/>
  <c r="H47" i="168"/>
  <c r="G47" i="168"/>
  <c r="L47" i="168" s="1"/>
  <c r="H46" i="168"/>
  <c r="I46" i="168" s="1"/>
  <c r="J46" i="168" s="1"/>
  <c r="K46" i="168" s="1"/>
  <c r="G46" i="168"/>
  <c r="L46" i="168" s="1"/>
  <c r="I45" i="168"/>
  <c r="J45" i="168" s="1"/>
  <c r="K45" i="168" s="1"/>
  <c r="H45" i="168"/>
  <c r="G45" i="168"/>
  <c r="L44" i="168"/>
  <c r="I44" i="168"/>
  <c r="J44" i="168" s="1"/>
  <c r="K44" i="168" s="1"/>
  <c r="H44" i="168"/>
  <c r="G44" i="168"/>
  <c r="K43" i="168"/>
  <c r="J43" i="168"/>
  <c r="I43" i="168"/>
  <c r="H43" i="168"/>
  <c r="G43" i="168"/>
  <c r="K42" i="168"/>
  <c r="J42" i="168"/>
  <c r="I42" i="168"/>
  <c r="H42" i="168"/>
  <c r="G42" i="168"/>
  <c r="L41" i="168"/>
  <c r="H41" i="168"/>
  <c r="I41" i="168" s="1"/>
  <c r="J41" i="168" s="1"/>
  <c r="K41" i="168" s="1"/>
  <c r="G41" i="168"/>
  <c r="L40" i="168"/>
  <c r="K40" i="168"/>
  <c r="H40" i="168"/>
  <c r="I40" i="168" s="1"/>
  <c r="J40" i="168" s="1"/>
  <c r="G40" i="168"/>
  <c r="I39" i="168"/>
  <c r="J39" i="168" s="1"/>
  <c r="K39" i="168" s="1"/>
  <c r="H39" i="168"/>
  <c r="G39" i="168"/>
  <c r="H38" i="168"/>
  <c r="I38" i="168" s="1"/>
  <c r="J38" i="168" s="1"/>
  <c r="K38" i="168" s="1"/>
  <c r="G38" i="168"/>
  <c r="L38" i="168" s="1"/>
  <c r="H37" i="168"/>
  <c r="I37" i="168" s="1"/>
  <c r="J37" i="168" s="1"/>
  <c r="K37" i="168" s="1"/>
  <c r="G37" i="168"/>
  <c r="L37" i="168" s="1"/>
  <c r="I36" i="168"/>
  <c r="J36" i="168" s="1"/>
  <c r="K36" i="168" s="1"/>
  <c r="H36" i="168"/>
  <c r="G36" i="168"/>
  <c r="L36" i="168" s="1"/>
  <c r="L35" i="168"/>
  <c r="H35" i="168"/>
  <c r="I35" i="168" s="1"/>
  <c r="J35" i="168" s="1"/>
  <c r="K35" i="168" s="1"/>
  <c r="G35" i="168"/>
  <c r="L34" i="168"/>
  <c r="J34" i="168"/>
  <c r="K34" i="168" s="1"/>
  <c r="I34" i="168"/>
  <c r="H34" i="168"/>
  <c r="G34" i="168"/>
  <c r="H33" i="168"/>
  <c r="I33" i="168" s="1"/>
  <c r="J33" i="168" s="1"/>
  <c r="K33" i="168" s="1"/>
  <c r="G33" i="168"/>
  <c r="K32" i="168"/>
  <c r="H32" i="168"/>
  <c r="I32" i="168" s="1"/>
  <c r="J32" i="168" s="1"/>
  <c r="G32" i="168"/>
  <c r="L32" i="168" s="1"/>
  <c r="H31" i="168"/>
  <c r="I31" i="168" s="1"/>
  <c r="J31" i="168" s="1"/>
  <c r="K31" i="168" s="1"/>
  <c r="G31" i="168"/>
  <c r="L31" i="168" s="1"/>
  <c r="J30" i="168"/>
  <c r="K30" i="168" s="1"/>
  <c r="I30" i="168"/>
  <c r="H30" i="168"/>
  <c r="G30" i="168"/>
  <c r="L30" i="168" s="1"/>
  <c r="I29" i="168"/>
  <c r="J29" i="168" s="1"/>
  <c r="K29" i="168" s="1"/>
  <c r="H29" i="168"/>
  <c r="G29" i="168"/>
  <c r="L28" i="168"/>
  <c r="H28" i="168"/>
  <c r="I28" i="168" s="1"/>
  <c r="J28" i="168" s="1"/>
  <c r="K28" i="168" s="1"/>
  <c r="G28" i="168"/>
  <c r="L27" i="168"/>
  <c r="H27" i="168"/>
  <c r="I27" i="168" s="1"/>
  <c r="J27" i="168" s="1"/>
  <c r="K27" i="168" s="1"/>
  <c r="G27" i="168"/>
  <c r="L26" i="168"/>
  <c r="J26" i="168"/>
  <c r="K26" i="168" s="1"/>
  <c r="I26" i="168"/>
  <c r="H26" i="168"/>
  <c r="G26" i="168"/>
  <c r="H25" i="168"/>
  <c r="I25" i="168" s="1"/>
  <c r="J25" i="168" s="1"/>
  <c r="K25" i="168" s="1"/>
  <c r="G25" i="168"/>
  <c r="L25" i="168" s="1"/>
  <c r="L24" i="168"/>
  <c r="K24" i="168"/>
  <c r="H24" i="168"/>
  <c r="I24" i="168" s="1"/>
  <c r="J24" i="168" s="1"/>
  <c r="G24" i="168"/>
  <c r="L23" i="168"/>
  <c r="H23" i="168"/>
  <c r="I23" i="168" s="1"/>
  <c r="J23" i="168" s="1"/>
  <c r="K23" i="168" s="1"/>
  <c r="G23" i="168"/>
  <c r="I22" i="168"/>
  <c r="J22" i="168" s="1"/>
  <c r="K22" i="168" s="1"/>
  <c r="H22" i="168"/>
  <c r="G22" i="168"/>
  <c r="L22" i="168" s="1"/>
  <c r="H21" i="168"/>
  <c r="I21" i="168" s="1"/>
  <c r="J21" i="168" s="1"/>
  <c r="K21" i="168" s="1"/>
  <c r="G21" i="168"/>
  <c r="L21" i="168" s="1"/>
  <c r="J20" i="168"/>
  <c r="K20" i="168" s="1"/>
  <c r="I20" i="168"/>
  <c r="H20" i="168"/>
  <c r="G20" i="168"/>
  <c r="L20" i="168" s="1"/>
  <c r="L19" i="168"/>
  <c r="I19" i="168"/>
  <c r="J19" i="168" s="1"/>
  <c r="K19" i="168" s="1"/>
  <c r="H19" i="168"/>
  <c r="G19" i="168"/>
  <c r="L18" i="168"/>
  <c r="I18" i="168"/>
  <c r="J18" i="168" s="1"/>
  <c r="K18" i="168" s="1"/>
  <c r="H18" i="168"/>
  <c r="G18" i="168"/>
  <c r="J17" i="168"/>
  <c r="K17" i="168" s="1"/>
  <c r="H17" i="168"/>
  <c r="I17" i="168" s="1"/>
  <c r="G17" i="168"/>
  <c r="H16" i="168"/>
  <c r="I16" i="168" s="1"/>
  <c r="J16" i="168" s="1"/>
  <c r="K16" i="168" s="1"/>
  <c r="G16" i="168"/>
  <c r="L16" i="168" s="1"/>
  <c r="L15" i="168"/>
  <c r="H15" i="168"/>
  <c r="I15" i="168" s="1"/>
  <c r="J15" i="168" s="1"/>
  <c r="K15" i="168" s="1"/>
  <c r="G15" i="168"/>
  <c r="I14" i="168"/>
  <c r="J14" i="168" s="1"/>
  <c r="K14" i="168" s="1"/>
  <c r="H14" i="168"/>
  <c r="G14" i="168"/>
  <c r="L14" i="168" s="1"/>
  <c r="H13" i="168"/>
  <c r="I13" i="168" s="1"/>
  <c r="J13" i="168" s="1"/>
  <c r="K13" i="168" s="1"/>
  <c r="G13" i="168"/>
  <c r="I12" i="168"/>
  <c r="J12" i="168" s="1"/>
  <c r="K12" i="168" s="1"/>
  <c r="H12" i="168"/>
  <c r="G12" i="168"/>
  <c r="L12" i="168" s="1"/>
  <c r="L11" i="168"/>
  <c r="I11" i="168"/>
  <c r="J11" i="168" s="1"/>
  <c r="K11" i="168" s="1"/>
  <c r="H11" i="168"/>
  <c r="G11" i="168"/>
  <c r="L10" i="168"/>
  <c r="J10" i="168"/>
  <c r="K10" i="168" s="1"/>
  <c r="I10" i="168"/>
  <c r="H10" i="168"/>
  <c r="G10" i="168"/>
  <c r="E10" i="168"/>
  <c r="B7" i="168"/>
  <c r="I6" i="168"/>
  <c r="L52" i="168" s="1"/>
  <c r="B6" i="168"/>
  <c r="M44" i="168" l="1"/>
  <c r="N44" i="168" s="1"/>
  <c r="E44" i="168" s="1"/>
  <c r="M33" i="168"/>
  <c r="M55" i="168"/>
  <c r="M11" i="168"/>
  <c r="N11" i="168" s="1"/>
  <c r="E11" i="168" s="1"/>
  <c r="M46" i="168"/>
  <c r="N46" i="168" s="1"/>
  <c r="E46" i="168" s="1"/>
  <c r="I7" i="168"/>
  <c r="M13" i="168" s="1"/>
  <c r="M41" i="168"/>
  <c r="N41" i="168" s="1"/>
  <c r="E41" i="168" s="1"/>
  <c r="M29" i="168"/>
  <c r="L49" i="168"/>
  <c r="L61" i="168"/>
  <c r="L60" i="168"/>
  <c r="L29" i="168"/>
  <c r="L33" i="168"/>
  <c r="L59" i="168"/>
  <c r="L39" i="168"/>
  <c r="L42" i="168"/>
  <c r="L45" i="168"/>
  <c r="L55" i="168"/>
  <c r="N55" i="168" s="1"/>
  <c r="E55" i="168" s="1"/>
  <c r="L56" i="168"/>
  <c r="L62" i="168"/>
  <c r="L43" i="168"/>
  <c r="L13" i="168"/>
  <c r="L17" i="168"/>
  <c r="M62" i="168"/>
  <c r="M45" i="168" l="1"/>
  <c r="M20" i="168"/>
  <c r="N20" i="168" s="1"/>
  <c r="E20" i="168" s="1"/>
  <c r="N59" i="168"/>
  <c r="E59" i="168" s="1"/>
  <c r="M21" i="168"/>
  <c r="N21" i="168" s="1"/>
  <c r="E21" i="168" s="1"/>
  <c r="M49" i="168"/>
  <c r="N49" i="168" s="1"/>
  <c r="E49" i="168" s="1"/>
  <c r="M19" i="168"/>
  <c r="N19" i="168" s="1"/>
  <c r="E19" i="168" s="1"/>
  <c r="M59" i="168"/>
  <c r="M28" i="168"/>
  <c r="N28" i="168" s="1"/>
  <c r="E28" i="168" s="1"/>
  <c r="M60" i="168"/>
  <c r="M22" i="168"/>
  <c r="N22" i="168" s="1"/>
  <c r="E22" i="168" s="1"/>
  <c r="N45" i="168"/>
  <c r="E45" i="168" s="1"/>
  <c r="M31" i="168"/>
  <c r="N31" i="168" s="1"/>
  <c r="E31" i="168" s="1"/>
  <c r="N29" i="168"/>
  <c r="E29" i="168" s="1"/>
  <c r="M17" i="168"/>
  <c r="N17" i="168" s="1"/>
  <c r="E17" i="168" s="1"/>
  <c r="M34" i="168"/>
  <c r="N34" i="168" s="1"/>
  <c r="E34" i="168" s="1"/>
  <c r="M39" i="168"/>
  <c r="N60" i="168"/>
  <c r="E60" i="168" s="1"/>
  <c r="M14" i="168"/>
  <c r="N14" i="168" s="1"/>
  <c r="E14" i="168" s="1"/>
  <c r="M32" i="168"/>
  <c r="N32" i="168" s="1"/>
  <c r="E32" i="168" s="1"/>
  <c r="N61" i="168"/>
  <c r="E61" i="168" s="1"/>
  <c r="M35" i="168"/>
  <c r="N35" i="168" s="1"/>
  <c r="E35" i="168" s="1"/>
  <c r="M52" i="168"/>
  <c r="N52" i="168" s="1"/>
  <c r="E52" i="168" s="1"/>
  <c r="M50" i="168"/>
  <c r="N50" i="168" s="1"/>
  <c r="E50" i="168" s="1"/>
  <c r="M47" i="168"/>
  <c r="N47" i="168" s="1"/>
  <c r="E47" i="168" s="1"/>
  <c r="M58" i="168"/>
  <c r="N58" i="168" s="1"/>
  <c r="E58" i="168" s="1"/>
  <c r="M57" i="168"/>
  <c r="N57" i="168" s="1"/>
  <c r="E57" i="168" s="1"/>
  <c r="N39" i="168"/>
  <c r="E39" i="168" s="1"/>
  <c r="M51" i="168"/>
  <c r="N51" i="168" s="1"/>
  <c r="E51" i="168" s="1"/>
  <c r="M10" i="168"/>
  <c r="N10" i="168" s="1"/>
  <c r="M48" i="168"/>
  <c r="N48" i="168" s="1"/>
  <c r="E48" i="168" s="1"/>
  <c r="N13" i="168"/>
  <c r="E13" i="168" s="1"/>
  <c r="M61" i="168"/>
  <c r="M40" i="168"/>
  <c r="N40" i="168" s="1"/>
  <c r="E40" i="168" s="1"/>
  <c r="M43" i="168"/>
  <c r="N43" i="168" s="1"/>
  <c r="E43" i="168" s="1"/>
  <c r="M56" i="168"/>
  <c r="N56" i="168" s="1"/>
  <c r="E56" i="168" s="1"/>
  <c r="M24" i="168"/>
  <c r="N24" i="168" s="1"/>
  <c r="E24" i="168" s="1"/>
  <c r="M12" i="168"/>
  <c r="N12" i="168" s="1"/>
  <c r="E12" i="168" s="1"/>
  <c r="M16" i="168"/>
  <c r="N16" i="168" s="1"/>
  <c r="E16" i="168" s="1"/>
  <c r="M18" i="168"/>
  <c r="N18" i="168" s="1"/>
  <c r="E18" i="168" s="1"/>
  <c r="M27" i="168"/>
  <c r="N27" i="168" s="1"/>
  <c r="E27" i="168" s="1"/>
  <c r="M23" i="168"/>
  <c r="N23" i="168" s="1"/>
  <c r="E23" i="168" s="1"/>
  <c r="N33" i="168"/>
  <c r="E33" i="168" s="1"/>
  <c r="M54" i="168"/>
  <c r="N54" i="168" s="1"/>
  <c r="E54" i="168" s="1"/>
  <c r="M42" i="168"/>
  <c r="N42" i="168" s="1"/>
  <c r="E42" i="168" s="1"/>
  <c r="M26" i="168"/>
  <c r="N26" i="168" s="1"/>
  <c r="E26" i="168" s="1"/>
  <c r="N62" i="168"/>
  <c r="E62" i="168" s="1"/>
  <c r="M37" i="168"/>
  <c r="N37" i="168" s="1"/>
  <c r="E37" i="168" s="1"/>
  <c r="M36" i="168"/>
  <c r="N36" i="168" s="1"/>
  <c r="E36" i="168" s="1"/>
  <c r="M53" i="168"/>
  <c r="N53" i="168" s="1"/>
  <c r="E53" i="168" s="1"/>
  <c r="M15" i="168"/>
  <c r="N15" i="168" s="1"/>
  <c r="E15" i="168" s="1"/>
  <c r="M30" i="168"/>
  <c r="N30" i="168" s="1"/>
  <c r="E30" i="168" s="1"/>
  <c r="M38" i="168"/>
  <c r="N38" i="168" s="1"/>
  <c r="E38" i="168" s="1"/>
  <c r="M25" i="168"/>
  <c r="N25" i="168" s="1"/>
  <c r="E25" i="168" s="1"/>
  <c r="H62" i="166" l="1"/>
  <c r="I62" i="166" s="1"/>
  <c r="J62" i="166" s="1"/>
  <c r="K62" i="166" s="1"/>
  <c r="G62" i="166"/>
  <c r="H61" i="166"/>
  <c r="I61" i="166" s="1"/>
  <c r="J61" i="166" s="1"/>
  <c r="K61" i="166" s="1"/>
  <c r="G61" i="166"/>
  <c r="I60" i="166"/>
  <c r="J60" i="166" s="1"/>
  <c r="K60" i="166" s="1"/>
  <c r="H60" i="166"/>
  <c r="G60" i="166"/>
  <c r="L60" i="166" s="1"/>
  <c r="J59" i="166"/>
  <c r="K59" i="166" s="1"/>
  <c r="H59" i="166"/>
  <c r="I59" i="166" s="1"/>
  <c r="G59" i="166"/>
  <c r="K58" i="166"/>
  <c r="I58" i="166"/>
  <c r="J58" i="166" s="1"/>
  <c r="H58" i="166"/>
  <c r="G58" i="166"/>
  <c r="L57" i="166"/>
  <c r="J57" i="166"/>
  <c r="K57" i="166" s="1"/>
  <c r="I57" i="166"/>
  <c r="H57" i="166"/>
  <c r="G57" i="166"/>
  <c r="K56" i="166"/>
  <c r="J56" i="166"/>
  <c r="I56" i="166"/>
  <c r="H56" i="166"/>
  <c r="G56" i="166"/>
  <c r="L56" i="166" s="1"/>
  <c r="H55" i="166"/>
  <c r="I55" i="166" s="1"/>
  <c r="J55" i="166" s="1"/>
  <c r="K55" i="166" s="1"/>
  <c r="G55" i="166"/>
  <c r="L55" i="166" s="1"/>
  <c r="H54" i="166"/>
  <c r="I54" i="166" s="1"/>
  <c r="J54" i="166" s="1"/>
  <c r="K54" i="166" s="1"/>
  <c r="G54" i="166"/>
  <c r="I53" i="166"/>
  <c r="J53" i="166" s="1"/>
  <c r="K53" i="166" s="1"/>
  <c r="H53" i="166"/>
  <c r="G53" i="166"/>
  <c r="I52" i="166"/>
  <c r="J52" i="166" s="1"/>
  <c r="K52" i="166" s="1"/>
  <c r="H52" i="166"/>
  <c r="G52" i="166"/>
  <c r="J51" i="166"/>
  <c r="K51" i="166" s="1"/>
  <c r="H51" i="166"/>
  <c r="I51" i="166" s="1"/>
  <c r="G51" i="166"/>
  <c r="L50" i="166"/>
  <c r="I50" i="166"/>
  <c r="J50" i="166" s="1"/>
  <c r="K50" i="166" s="1"/>
  <c r="H50" i="166"/>
  <c r="G50" i="166"/>
  <c r="J49" i="166"/>
  <c r="K49" i="166" s="1"/>
  <c r="I49" i="166"/>
  <c r="H49" i="166"/>
  <c r="G49" i="166"/>
  <c r="K48" i="166"/>
  <c r="J48" i="166"/>
  <c r="I48" i="166"/>
  <c r="H48" i="166"/>
  <c r="G48" i="166"/>
  <c r="L48" i="166" s="1"/>
  <c r="H47" i="166"/>
  <c r="I47" i="166" s="1"/>
  <c r="J47" i="166" s="1"/>
  <c r="K47" i="166" s="1"/>
  <c r="G47" i="166"/>
  <c r="L47" i="166" s="1"/>
  <c r="H46" i="166"/>
  <c r="I46" i="166" s="1"/>
  <c r="J46" i="166" s="1"/>
  <c r="K46" i="166" s="1"/>
  <c r="G46" i="166"/>
  <c r="L46" i="166" s="1"/>
  <c r="H45" i="166"/>
  <c r="I45" i="166" s="1"/>
  <c r="J45" i="166" s="1"/>
  <c r="K45" i="166" s="1"/>
  <c r="G45" i="166"/>
  <c r="I44" i="166"/>
  <c r="J44" i="166" s="1"/>
  <c r="K44" i="166" s="1"/>
  <c r="H44" i="166"/>
  <c r="G44" i="166"/>
  <c r="L44" i="166" s="1"/>
  <c r="H43" i="166"/>
  <c r="I43" i="166" s="1"/>
  <c r="J43" i="166" s="1"/>
  <c r="K43" i="166" s="1"/>
  <c r="G43" i="166"/>
  <c r="K42" i="166"/>
  <c r="I42" i="166"/>
  <c r="J42" i="166" s="1"/>
  <c r="H42" i="166"/>
  <c r="G42" i="166"/>
  <c r="L41" i="166"/>
  <c r="J41" i="166"/>
  <c r="K41" i="166" s="1"/>
  <c r="I41" i="166"/>
  <c r="H41" i="166"/>
  <c r="G41" i="166"/>
  <c r="K40" i="166"/>
  <c r="J40" i="166"/>
  <c r="I40" i="166"/>
  <c r="H40" i="166"/>
  <c r="G40" i="166"/>
  <c r="L40" i="166" s="1"/>
  <c r="H39" i="166"/>
  <c r="I39" i="166" s="1"/>
  <c r="J39" i="166" s="1"/>
  <c r="K39" i="166" s="1"/>
  <c r="G39" i="166"/>
  <c r="L39" i="166" s="1"/>
  <c r="H38" i="166"/>
  <c r="I38" i="166" s="1"/>
  <c r="J38" i="166" s="1"/>
  <c r="K38" i="166" s="1"/>
  <c r="G38" i="166"/>
  <c r="I37" i="166"/>
  <c r="J37" i="166" s="1"/>
  <c r="K37" i="166" s="1"/>
  <c r="H37" i="166"/>
  <c r="G37" i="166"/>
  <c r="I36" i="166"/>
  <c r="J36" i="166" s="1"/>
  <c r="K36" i="166" s="1"/>
  <c r="H36" i="166"/>
  <c r="G36" i="166"/>
  <c r="L36" i="166" s="1"/>
  <c r="J35" i="166"/>
  <c r="K35" i="166" s="1"/>
  <c r="H35" i="166"/>
  <c r="I35" i="166" s="1"/>
  <c r="G35" i="166"/>
  <c r="L34" i="166"/>
  <c r="I34" i="166"/>
  <c r="J34" i="166" s="1"/>
  <c r="K34" i="166" s="1"/>
  <c r="H34" i="166"/>
  <c r="G34" i="166"/>
  <c r="J33" i="166"/>
  <c r="K33" i="166" s="1"/>
  <c r="I33" i="166"/>
  <c r="H33" i="166"/>
  <c r="G33" i="166"/>
  <c r="K32" i="166"/>
  <c r="J32" i="166"/>
  <c r="I32" i="166"/>
  <c r="H32" i="166"/>
  <c r="G32" i="166"/>
  <c r="L32" i="166" s="1"/>
  <c r="H31" i="166"/>
  <c r="I31" i="166" s="1"/>
  <c r="J31" i="166" s="1"/>
  <c r="K31" i="166" s="1"/>
  <c r="G31" i="166"/>
  <c r="L31" i="166" s="1"/>
  <c r="H30" i="166"/>
  <c r="I30" i="166" s="1"/>
  <c r="J30" i="166" s="1"/>
  <c r="K30" i="166" s="1"/>
  <c r="G30" i="166"/>
  <c r="L30" i="166" s="1"/>
  <c r="H29" i="166"/>
  <c r="I29" i="166" s="1"/>
  <c r="J29" i="166" s="1"/>
  <c r="K29" i="166" s="1"/>
  <c r="G29" i="166"/>
  <c r="I28" i="166"/>
  <c r="J28" i="166" s="1"/>
  <c r="K28" i="166" s="1"/>
  <c r="H28" i="166"/>
  <c r="G28" i="166"/>
  <c r="L28" i="166" s="1"/>
  <c r="J27" i="166"/>
  <c r="K27" i="166" s="1"/>
  <c r="H27" i="166"/>
  <c r="I27" i="166" s="1"/>
  <c r="G27" i="166"/>
  <c r="L27" i="166" s="1"/>
  <c r="L26" i="166"/>
  <c r="I26" i="166"/>
  <c r="J26" i="166" s="1"/>
  <c r="K26" i="166" s="1"/>
  <c r="H26" i="166"/>
  <c r="G26" i="166"/>
  <c r="J25" i="166"/>
  <c r="K25" i="166" s="1"/>
  <c r="I25" i="166"/>
  <c r="H25" i="166"/>
  <c r="G25" i="166"/>
  <c r="K24" i="166"/>
  <c r="J24" i="166"/>
  <c r="I24" i="166"/>
  <c r="H24" i="166"/>
  <c r="G24" i="166"/>
  <c r="L24" i="166" s="1"/>
  <c r="H23" i="166"/>
  <c r="I23" i="166" s="1"/>
  <c r="J23" i="166" s="1"/>
  <c r="K23" i="166" s="1"/>
  <c r="G23" i="166"/>
  <c r="L23" i="166" s="1"/>
  <c r="H22" i="166"/>
  <c r="I22" i="166" s="1"/>
  <c r="J22" i="166" s="1"/>
  <c r="K22" i="166" s="1"/>
  <c r="G22" i="166"/>
  <c r="L22" i="166" s="1"/>
  <c r="H21" i="166"/>
  <c r="I21" i="166" s="1"/>
  <c r="J21" i="166" s="1"/>
  <c r="K21" i="166" s="1"/>
  <c r="G21" i="166"/>
  <c r="I20" i="166"/>
  <c r="J20" i="166" s="1"/>
  <c r="K20" i="166" s="1"/>
  <c r="H20" i="166"/>
  <c r="G20" i="166"/>
  <c r="L20" i="166" s="1"/>
  <c r="J19" i="166"/>
  <c r="K19" i="166" s="1"/>
  <c r="H19" i="166"/>
  <c r="I19" i="166" s="1"/>
  <c r="G19" i="166"/>
  <c r="L19" i="166" s="1"/>
  <c r="L18" i="166"/>
  <c r="I18" i="166"/>
  <c r="J18" i="166" s="1"/>
  <c r="K18" i="166" s="1"/>
  <c r="H18" i="166"/>
  <c r="G18" i="166"/>
  <c r="I17" i="166"/>
  <c r="J17" i="166" s="1"/>
  <c r="K17" i="166" s="1"/>
  <c r="H17" i="166"/>
  <c r="G17" i="166"/>
  <c r="K16" i="166"/>
  <c r="J16" i="166"/>
  <c r="I16" i="166"/>
  <c r="H16" i="166"/>
  <c r="G16" i="166"/>
  <c r="L16" i="166" s="1"/>
  <c r="K15" i="166"/>
  <c r="H15" i="166"/>
  <c r="I15" i="166" s="1"/>
  <c r="J15" i="166" s="1"/>
  <c r="G15" i="166"/>
  <c r="L15" i="166" s="1"/>
  <c r="L14" i="166"/>
  <c r="H14" i="166"/>
  <c r="I14" i="166" s="1"/>
  <c r="J14" i="166" s="1"/>
  <c r="K14" i="166" s="1"/>
  <c r="G14" i="166"/>
  <c r="H13" i="166"/>
  <c r="I13" i="166" s="1"/>
  <c r="J13" i="166" s="1"/>
  <c r="K13" i="166" s="1"/>
  <c r="G13" i="166"/>
  <c r="I12" i="166"/>
  <c r="J12" i="166" s="1"/>
  <c r="K12" i="166" s="1"/>
  <c r="H12" i="166"/>
  <c r="G12" i="166"/>
  <c r="L12" i="166" s="1"/>
  <c r="J11" i="166"/>
  <c r="K11" i="166" s="1"/>
  <c r="H11" i="166"/>
  <c r="I11" i="166" s="1"/>
  <c r="G11" i="166"/>
  <c r="L10" i="166"/>
  <c r="H10" i="166"/>
  <c r="I10" i="166" s="1"/>
  <c r="J10" i="166" s="1"/>
  <c r="K10" i="166" s="1"/>
  <c r="G10" i="166"/>
  <c r="E10" i="166"/>
  <c r="B7" i="166"/>
  <c r="I6" i="166"/>
  <c r="L49" i="166" s="1"/>
  <c r="B6" i="166"/>
  <c r="I7" i="166" l="1"/>
  <c r="M27" i="166" s="1"/>
  <c r="N27" i="166" s="1"/>
  <c r="E27" i="166" s="1"/>
  <c r="M35" i="166"/>
  <c r="M43" i="166"/>
  <c r="M45" i="166"/>
  <c r="M28" i="166"/>
  <c r="N28" i="166" s="1"/>
  <c r="E28" i="166" s="1"/>
  <c r="M24" i="166"/>
  <c r="N24" i="166" s="1"/>
  <c r="E24" i="166" s="1"/>
  <c r="M29" i="166"/>
  <c r="M22" i="166"/>
  <c r="N22" i="166" s="1"/>
  <c r="E22" i="166" s="1"/>
  <c r="M44" i="166"/>
  <c r="N44" i="166" s="1"/>
  <c r="E44" i="166" s="1"/>
  <c r="M55" i="166"/>
  <c r="N55" i="166" s="1"/>
  <c r="E55" i="166" s="1"/>
  <c r="L17" i="166"/>
  <c r="L25" i="166"/>
  <c r="L33" i="166"/>
  <c r="L61" i="166"/>
  <c r="M37" i="166"/>
  <c r="M53" i="166"/>
  <c r="L53" i="166"/>
  <c r="N53" i="166" s="1"/>
  <c r="E53" i="166" s="1"/>
  <c r="L45" i="166"/>
  <c r="L37" i="166"/>
  <c r="L29" i="166"/>
  <c r="L21" i="166"/>
  <c r="L13" i="166"/>
  <c r="L59" i="166"/>
  <c r="L51" i="166"/>
  <c r="L43" i="166"/>
  <c r="N43" i="166" s="1"/>
  <c r="E43" i="166" s="1"/>
  <c r="L35" i="166"/>
  <c r="L58" i="166"/>
  <c r="L11" i="166"/>
  <c r="L38" i="166"/>
  <c r="L42" i="166"/>
  <c r="L54" i="166"/>
  <c r="L62" i="166"/>
  <c r="L52" i="166"/>
  <c r="M54" i="166"/>
  <c r="M62" i="166"/>
  <c r="M47" i="166" l="1"/>
  <c r="N47" i="166" s="1"/>
  <c r="E47" i="166" s="1"/>
  <c r="M42" i="166"/>
  <c r="N42" i="166" s="1"/>
  <c r="E42" i="166" s="1"/>
  <c r="M39" i="166"/>
  <c r="N39" i="166" s="1"/>
  <c r="E39" i="166" s="1"/>
  <c r="M16" i="166"/>
  <c r="N16" i="166" s="1"/>
  <c r="E16" i="166" s="1"/>
  <c r="M12" i="166"/>
  <c r="N12" i="166" s="1"/>
  <c r="E12" i="166" s="1"/>
  <c r="M38" i="166"/>
  <c r="N13" i="166"/>
  <c r="E13" i="166" s="1"/>
  <c r="M31" i="166"/>
  <c r="N31" i="166" s="1"/>
  <c r="E31" i="166" s="1"/>
  <c r="M11" i="166"/>
  <c r="N11" i="166" s="1"/>
  <c r="E11" i="166" s="1"/>
  <c r="M36" i="166"/>
  <c r="N36" i="166" s="1"/>
  <c r="E36" i="166" s="1"/>
  <c r="M19" i="166"/>
  <c r="N19" i="166" s="1"/>
  <c r="E19" i="166" s="1"/>
  <c r="M10" i="166"/>
  <c r="N10" i="166" s="1"/>
  <c r="N54" i="166"/>
  <c r="E54" i="166" s="1"/>
  <c r="N38" i="166"/>
  <c r="E38" i="166" s="1"/>
  <c r="M23" i="166"/>
  <c r="N23" i="166" s="1"/>
  <c r="E23" i="166" s="1"/>
  <c r="M59" i="166"/>
  <c r="N59" i="166" s="1"/>
  <c r="E59" i="166" s="1"/>
  <c r="M52" i="166"/>
  <c r="N52" i="166" s="1"/>
  <c r="E52" i="166" s="1"/>
  <c r="M18" i="166"/>
  <c r="N18" i="166" s="1"/>
  <c r="E18" i="166" s="1"/>
  <c r="N37" i="166"/>
  <c r="E37" i="166" s="1"/>
  <c r="M46" i="166"/>
  <c r="N46" i="166" s="1"/>
  <c r="E46" i="166" s="1"/>
  <c r="M26" i="166"/>
  <c r="N26" i="166" s="1"/>
  <c r="E26" i="166" s="1"/>
  <c r="M17" i="166"/>
  <c r="N17" i="166" s="1"/>
  <c r="E17" i="166" s="1"/>
  <c r="M20" i="166"/>
  <c r="N20" i="166" s="1"/>
  <c r="E20" i="166" s="1"/>
  <c r="N62" i="166"/>
  <c r="E62" i="166" s="1"/>
  <c r="M14" i="166"/>
  <c r="N14" i="166" s="1"/>
  <c r="E14" i="166" s="1"/>
  <c r="M48" i="166"/>
  <c r="N48" i="166" s="1"/>
  <c r="E48" i="166" s="1"/>
  <c r="M32" i="166"/>
  <c r="N32" i="166" s="1"/>
  <c r="E32" i="166" s="1"/>
  <c r="M33" i="166"/>
  <c r="N33" i="166" s="1"/>
  <c r="E33" i="166" s="1"/>
  <c r="M49" i="166"/>
  <c r="N49" i="166" s="1"/>
  <c r="E49" i="166" s="1"/>
  <c r="M25" i="166"/>
  <c r="N25" i="166" s="1"/>
  <c r="E25" i="166" s="1"/>
  <c r="M57" i="166"/>
  <c r="N57" i="166" s="1"/>
  <c r="E57" i="166" s="1"/>
  <c r="M56" i="166"/>
  <c r="N56" i="166" s="1"/>
  <c r="E56" i="166" s="1"/>
  <c r="M40" i="166"/>
  <c r="N40" i="166" s="1"/>
  <c r="E40" i="166" s="1"/>
  <c r="M41" i="166"/>
  <c r="N41" i="166" s="1"/>
  <c r="E41" i="166" s="1"/>
  <c r="N29" i="166"/>
  <c r="E29" i="166" s="1"/>
  <c r="M15" i="166"/>
  <c r="N15" i="166" s="1"/>
  <c r="E15" i="166" s="1"/>
  <c r="M60" i="166"/>
  <c r="N60" i="166" s="1"/>
  <c r="E60" i="166" s="1"/>
  <c r="M51" i="166"/>
  <c r="N51" i="166" s="1"/>
  <c r="E51" i="166" s="1"/>
  <c r="M50" i="166"/>
  <c r="N50" i="166" s="1"/>
  <c r="E50" i="166" s="1"/>
  <c r="M61" i="166"/>
  <c r="N61" i="166" s="1"/>
  <c r="E61" i="166" s="1"/>
  <c r="N35" i="166"/>
  <c r="E35" i="166" s="1"/>
  <c r="N45" i="166"/>
  <c r="E45" i="166" s="1"/>
  <c r="M58" i="166"/>
  <c r="N58" i="166" s="1"/>
  <c r="E58" i="166" s="1"/>
  <c r="M34" i="166"/>
  <c r="N34" i="166" s="1"/>
  <c r="E34" i="166" s="1"/>
  <c r="M21" i="166"/>
  <c r="N21" i="166" s="1"/>
  <c r="E21" i="166" s="1"/>
  <c r="M13" i="166"/>
  <c r="M30" i="166"/>
  <c r="N30" i="166" s="1"/>
  <c r="E30" i="166" s="1"/>
  <c r="H62" i="164" l="1"/>
  <c r="I62" i="164" s="1"/>
  <c r="J62" i="164" s="1"/>
  <c r="K62" i="164" s="1"/>
  <c r="G62" i="164"/>
  <c r="H61" i="164"/>
  <c r="I61" i="164" s="1"/>
  <c r="J61" i="164" s="1"/>
  <c r="K61" i="164" s="1"/>
  <c r="G61" i="164"/>
  <c r="I60" i="164"/>
  <c r="J60" i="164" s="1"/>
  <c r="K60" i="164" s="1"/>
  <c r="H60" i="164"/>
  <c r="G60" i="164"/>
  <c r="J59" i="164"/>
  <c r="K59" i="164" s="1"/>
  <c r="I59" i="164"/>
  <c r="H59" i="164"/>
  <c r="G59" i="164"/>
  <c r="I58" i="164"/>
  <c r="J58" i="164" s="1"/>
  <c r="K58" i="164" s="1"/>
  <c r="H58" i="164"/>
  <c r="G58" i="164"/>
  <c r="J57" i="164"/>
  <c r="K57" i="164" s="1"/>
  <c r="I57" i="164"/>
  <c r="H57" i="164"/>
  <c r="G57" i="164"/>
  <c r="H56" i="164"/>
  <c r="I56" i="164" s="1"/>
  <c r="J56" i="164" s="1"/>
  <c r="K56" i="164" s="1"/>
  <c r="G56" i="164"/>
  <c r="H55" i="164"/>
  <c r="I55" i="164" s="1"/>
  <c r="J55" i="164" s="1"/>
  <c r="K55" i="164" s="1"/>
  <c r="G55" i="164"/>
  <c r="H54" i="164"/>
  <c r="I54" i="164" s="1"/>
  <c r="J54" i="164" s="1"/>
  <c r="K54" i="164" s="1"/>
  <c r="G54" i="164"/>
  <c r="H53" i="164"/>
  <c r="I53" i="164" s="1"/>
  <c r="J53" i="164" s="1"/>
  <c r="K53" i="164" s="1"/>
  <c r="G53" i="164"/>
  <c r="I52" i="164"/>
  <c r="J52" i="164" s="1"/>
  <c r="K52" i="164" s="1"/>
  <c r="H52" i="164"/>
  <c r="G52" i="164"/>
  <c r="H51" i="164"/>
  <c r="I51" i="164" s="1"/>
  <c r="J51" i="164" s="1"/>
  <c r="K51" i="164" s="1"/>
  <c r="G51" i="164"/>
  <c r="I50" i="164"/>
  <c r="J50" i="164" s="1"/>
  <c r="K50" i="164" s="1"/>
  <c r="H50" i="164"/>
  <c r="G50" i="164"/>
  <c r="J49" i="164"/>
  <c r="K49" i="164" s="1"/>
  <c r="I49" i="164"/>
  <c r="H49" i="164"/>
  <c r="G49" i="164"/>
  <c r="H48" i="164"/>
  <c r="I48" i="164" s="1"/>
  <c r="J48" i="164" s="1"/>
  <c r="K48" i="164" s="1"/>
  <c r="G48" i="164"/>
  <c r="H47" i="164"/>
  <c r="I47" i="164" s="1"/>
  <c r="J47" i="164" s="1"/>
  <c r="K47" i="164" s="1"/>
  <c r="G47" i="164"/>
  <c r="H46" i="164"/>
  <c r="I46" i="164" s="1"/>
  <c r="J46" i="164" s="1"/>
  <c r="K46" i="164" s="1"/>
  <c r="G46" i="164"/>
  <c r="H45" i="164"/>
  <c r="I45" i="164" s="1"/>
  <c r="J45" i="164" s="1"/>
  <c r="K45" i="164" s="1"/>
  <c r="G45" i="164"/>
  <c r="I44" i="164"/>
  <c r="J44" i="164" s="1"/>
  <c r="K44" i="164" s="1"/>
  <c r="H44" i="164"/>
  <c r="G44" i="164"/>
  <c r="H43" i="164"/>
  <c r="I43" i="164" s="1"/>
  <c r="J43" i="164" s="1"/>
  <c r="K43" i="164" s="1"/>
  <c r="G43" i="164"/>
  <c r="I42" i="164"/>
  <c r="J42" i="164" s="1"/>
  <c r="K42" i="164" s="1"/>
  <c r="H42" i="164"/>
  <c r="G42" i="164"/>
  <c r="J41" i="164"/>
  <c r="K41" i="164" s="1"/>
  <c r="I41" i="164"/>
  <c r="H41" i="164"/>
  <c r="G41" i="164"/>
  <c r="H40" i="164"/>
  <c r="I40" i="164" s="1"/>
  <c r="J40" i="164" s="1"/>
  <c r="K40" i="164" s="1"/>
  <c r="G40" i="164"/>
  <c r="H39" i="164"/>
  <c r="I39" i="164" s="1"/>
  <c r="J39" i="164" s="1"/>
  <c r="K39" i="164" s="1"/>
  <c r="G39" i="164"/>
  <c r="H38" i="164"/>
  <c r="I38" i="164" s="1"/>
  <c r="J38" i="164" s="1"/>
  <c r="K38" i="164" s="1"/>
  <c r="G38" i="164"/>
  <c r="H37" i="164"/>
  <c r="I37" i="164" s="1"/>
  <c r="J37" i="164" s="1"/>
  <c r="K37" i="164" s="1"/>
  <c r="G37" i="164"/>
  <c r="I36" i="164"/>
  <c r="J36" i="164" s="1"/>
  <c r="K36" i="164" s="1"/>
  <c r="H36" i="164"/>
  <c r="G36" i="164"/>
  <c r="H35" i="164"/>
  <c r="I35" i="164" s="1"/>
  <c r="J35" i="164" s="1"/>
  <c r="K35" i="164" s="1"/>
  <c r="G35" i="164"/>
  <c r="I34" i="164"/>
  <c r="J34" i="164" s="1"/>
  <c r="K34" i="164" s="1"/>
  <c r="H34" i="164"/>
  <c r="G34" i="164"/>
  <c r="J33" i="164"/>
  <c r="K33" i="164" s="1"/>
  <c r="I33" i="164"/>
  <c r="H33" i="164"/>
  <c r="G33" i="164"/>
  <c r="H32" i="164"/>
  <c r="I32" i="164" s="1"/>
  <c r="J32" i="164" s="1"/>
  <c r="K32" i="164" s="1"/>
  <c r="G32" i="164"/>
  <c r="H31" i="164"/>
  <c r="I31" i="164" s="1"/>
  <c r="J31" i="164" s="1"/>
  <c r="K31" i="164" s="1"/>
  <c r="G31" i="164"/>
  <c r="H30" i="164"/>
  <c r="I30" i="164" s="1"/>
  <c r="J30" i="164" s="1"/>
  <c r="K30" i="164" s="1"/>
  <c r="G30" i="164"/>
  <c r="H29" i="164"/>
  <c r="I29" i="164" s="1"/>
  <c r="J29" i="164" s="1"/>
  <c r="K29" i="164" s="1"/>
  <c r="G29" i="164"/>
  <c r="I28" i="164"/>
  <c r="J28" i="164" s="1"/>
  <c r="K28" i="164" s="1"/>
  <c r="H28" i="164"/>
  <c r="G28" i="164"/>
  <c r="H27" i="164"/>
  <c r="I27" i="164" s="1"/>
  <c r="J27" i="164" s="1"/>
  <c r="K27" i="164" s="1"/>
  <c r="G27" i="164"/>
  <c r="I26" i="164"/>
  <c r="J26" i="164" s="1"/>
  <c r="K26" i="164" s="1"/>
  <c r="H26" i="164"/>
  <c r="G26" i="164"/>
  <c r="J25" i="164"/>
  <c r="K25" i="164" s="1"/>
  <c r="I25" i="164"/>
  <c r="H25" i="164"/>
  <c r="G25" i="164"/>
  <c r="H24" i="164"/>
  <c r="I24" i="164" s="1"/>
  <c r="J24" i="164" s="1"/>
  <c r="K24" i="164" s="1"/>
  <c r="G24" i="164"/>
  <c r="H23" i="164"/>
  <c r="I23" i="164" s="1"/>
  <c r="J23" i="164" s="1"/>
  <c r="K23" i="164" s="1"/>
  <c r="G23" i="164"/>
  <c r="H22" i="164"/>
  <c r="I22" i="164" s="1"/>
  <c r="J22" i="164" s="1"/>
  <c r="K22" i="164" s="1"/>
  <c r="G22" i="164"/>
  <c r="H21" i="164"/>
  <c r="I21" i="164" s="1"/>
  <c r="J21" i="164" s="1"/>
  <c r="K21" i="164" s="1"/>
  <c r="G21" i="164"/>
  <c r="I20" i="164"/>
  <c r="J20" i="164" s="1"/>
  <c r="K20" i="164" s="1"/>
  <c r="H20" i="164"/>
  <c r="G20" i="164"/>
  <c r="H19" i="164"/>
  <c r="I19" i="164" s="1"/>
  <c r="J19" i="164" s="1"/>
  <c r="K19" i="164" s="1"/>
  <c r="G19" i="164"/>
  <c r="K18" i="164"/>
  <c r="I18" i="164"/>
  <c r="J18" i="164" s="1"/>
  <c r="H18" i="164"/>
  <c r="G18" i="164"/>
  <c r="J17" i="164"/>
  <c r="K17" i="164" s="1"/>
  <c r="I17" i="164"/>
  <c r="H17" i="164"/>
  <c r="G17" i="164"/>
  <c r="H16" i="164"/>
  <c r="I16" i="164" s="1"/>
  <c r="J16" i="164" s="1"/>
  <c r="K16" i="164" s="1"/>
  <c r="G16" i="164"/>
  <c r="H15" i="164"/>
  <c r="I15" i="164" s="1"/>
  <c r="J15" i="164" s="1"/>
  <c r="K15" i="164" s="1"/>
  <c r="G15" i="164"/>
  <c r="H14" i="164"/>
  <c r="I14" i="164" s="1"/>
  <c r="J14" i="164" s="1"/>
  <c r="K14" i="164" s="1"/>
  <c r="G14" i="164"/>
  <c r="H13" i="164"/>
  <c r="I13" i="164" s="1"/>
  <c r="J13" i="164" s="1"/>
  <c r="K13" i="164" s="1"/>
  <c r="G13" i="164"/>
  <c r="I12" i="164"/>
  <c r="J12" i="164" s="1"/>
  <c r="K12" i="164" s="1"/>
  <c r="H12" i="164"/>
  <c r="G12" i="164"/>
  <c r="H11" i="164"/>
  <c r="I11" i="164" s="1"/>
  <c r="J11" i="164" s="1"/>
  <c r="K11" i="164" s="1"/>
  <c r="G11" i="164"/>
  <c r="K10" i="164"/>
  <c r="I10" i="164"/>
  <c r="J10" i="164" s="1"/>
  <c r="H10" i="164"/>
  <c r="G10" i="164"/>
  <c r="E10" i="164"/>
  <c r="B7" i="164"/>
  <c r="I6" i="164"/>
  <c r="B6" i="164"/>
  <c r="M27" i="164" l="1"/>
  <c r="I7" i="164"/>
  <c r="M19" i="164" s="1"/>
  <c r="L14" i="164"/>
  <c r="L21" i="164"/>
  <c r="L24" i="164"/>
  <c r="L32" i="164"/>
  <c r="L38" i="164"/>
  <c r="L48" i="164"/>
  <c r="L54" i="164"/>
  <c r="L29" i="164"/>
  <c r="L39" i="164"/>
  <c r="L45" i="164"/>
  <c r="L55" i="164"/>
  <c r="M48" i="164"/>
  <c r="L22" i="164"/>
  <c r="L12" i="164"/>
  <c r="L15" i="164"/>
  <c r="M22" i="164"/>
  <c r="L36" i="164"/>
  <c r="M39" i="164"/>
  <c r="L52" i="164"/>
  <c r="M60" i="164"/>
  <c r="M28" i="164"/>
  <c r="M15" i="164"/>
  <c r="M17" i="164"/>
  <c r="L30" i="164"/>
  <c r="L40" i="164"/>
  <c r="L46" i="164"/>
  <c r="L56" i="164"/>
  <c r="N56" i="164" s="1"/>
  <c r="E56" i="164" s="1"/>
  <c r="L61" i="164"/>
  <c r="L33" i="164"/>
  <c r="L57" i="164"/>
  <c r="L10" i="164"/>
  <c r="L49" i="164"/>
  <c r="L41" i="164"/>
  <c r="L51" i="164"/>
  <c r="L35" i="164"/>
  <c r="L19" i="164"/>
  <c r="L18" i="164"/>
  <c r="L60" i="164"/>
  <c r="L59" i="164"/>
  <c r="L43" i="164"/>
  <c r="L27" i="164"/>
  <c r="L11" i="164"/>
  <c r="L58" i="164"/>
  <c r="L50" i="164"/>
  <c r="L42" i="164"/>
  <c r="L34" i="164"/>
  <c r="L26" i="164"/>
  <c r="M12" i="164"/>
  <c r="L17" i="164"/>
  <c r="L20" i="164"/>
  <c r="L23" i="164"/>
  <c r="M33" i="164"/>
  <c r="M56" i="164"/>
  <c r="M61" i="164"/>
  <c r="M44" i="164"/>
  <c r="M30" i="164"/>
  <c r="L13" i="164"/>
  <c r="L16" i="164"/>
  <c r="M23" i="164"/>
  <c r="L31" i="164"/>
  <c r="L37" i="164"/>
  <c r="L47" i="164"/>
  <c r="L53" i="164"/>
  <c r="L62" i="164"/>
  <c r="M13" i="164"/>
  <c r="L25" i="164"/>
  <c r="L28" i="164"/>
  <c r="N28" i="164" s="1"/>
  <c r="E28" i="164" s="1"/>
  <c r="L44" i="164"/>
  <c r="M47" i="164"/>
  <c r="M53" i="164"/>
  <c r="N33" i="164" l="1"/>
  <c r="E33" i="164" s="1"/>
  <c r="N27" i="164"/>
  <c r="E27" i="164" s="1"/>
  <c r="N15" i="164"/>
  <c r="E15" i="164" s="1"/>
  <c r="M51" i="164"/>
  <c r="N51" i="164" s="1"/>
  <c r="E51" i="164" s="1"/>
  <c r="M50" i="164"/>
  <c r="N44" i="164"/>
  <c r="E44" i="164" s="1"/>
  <c r="N53" i="164"/>
  <c r="E53" i="164" s="1"/>
  <c r="N13" i="164"/>
  <c r="E13" i="164" s="1"/>
  <c r="M52" i="164"/>
  <c r="N52" i="164" s="1"/>
  <c r="E52" i="164" s="1"/>
  <c r="M32" i="164"/>
  <c r="N49" i="164"/>
  <c r="E49" i="164" s="1"/>
  <c r="M42" i="164"/>
  <c r="M55" i="164"/>
  <c r="N12" i="164"/>
  <c r="E12" i="164" s="1"/>
  <c r="N48" i="164"/>
  <c r="E48" i="164" s="1"/>
  <c r="M10" i="164"/>
  <c r="M37" i="164"/>
  <c r="N37" i="164" s="1"/>
  <c r="E37" i="164" s="1"/>
  <c r="N47" i="164"/>
  <c r="E47" i="164" s="1"/>
  <c r="M46" i="164"/>
  <c r="N46" i="164" s="1"/>
  <c r="E46" i="164" s="1"/>
  <c r="M49" i="164"/>
  <c r="N26" i="164"/>
  <c r="E26" i="164" s="1"/>
  <c r="N59" i="164"/>
  <c r="E59" i="164" s="1"/>
  <c r="N10" i="164"/>
  <c r="N22" i="164"/>
  <c r="E22" i="164" s="1"/>
  <c r="N39" i="164"/>
  <c r="E39" i="164" s="1"/>
  <c r="M14" i="164"/>
  <c r="M31" i="164"/>
  <c r="N31" i="164" s="1"/>
  <c r="E31" i="164" s="1"/>
  <c r="M43" i="164"/>
  <c r="N43" i="164" s="1"/>
  <c r="E43" i="164" s="1"/>
  <c r="M36" i="164"/>
  <c r="N36" i="164" s="1"/>
  <c r="E36" i="164" s="1"/>
  <c r="M40" i="164"/>
  <c r="N40" i="164" s="1"/>
  <c r="E40" i="164" s="1"/>
  <c r="N60" i="164"/>
  <c r="E60" i="164" s="1"/>
  <c r="N30" i="164"/>
  <c r="E30" i="164" s="1"/>
  <c r="M45" i="164"/>
  <c r="N45" i="164" s="1"/>
  <c r="E45" i="164" s="1"/>
  <c r="M57" i="164"/>
  <c r="N57" i="164" s="1"/>
  <c r="E57" i="164" s="1"/>
  <c r="M35" i="164"/>
  <c r="M34" i="164"/>
  <c r="N34" i="164" s="1"/>
  <c r="E34" i="164" s="1"/>
  <c r="M26" i="164"/>
  <c r="N32" i="164"/>
  <c r="E32" i="164" s="1"/>
  <c r="N42" i="164"/>
  <c r="E42" i="164" s="1"/>
  <c r="N23" i="164"/>
  <c r="E23" i="164" s="1"/>
  <c r="N50" i="164"/>
  <c r="E50" i="164" s="1"/>
  <c r="N19" i="164"/>
  <c r="E19" i="164" s="1"/>
  <c r="N61" i="164"/>
  <c r="E61" i="164" s="1"/>
  <c r="M38" i="164"/>
  <c r="N38" i="164" s="1"/>
  <c r="E38" i="164" s="1"/>
  <c r="M54" i="164"/>
  <c r="N54" i="164" s="1"/>
  <c r="E54" i="164" s="1"/>
  <c r="M24" i="164"/>
  <c r="N24" i="164" s="1"/>
  <c r="E24" i="164" s="1"/>
  <c r="M62" i="164"/>
  <c r="N62" i="164" s="1"/>
  <c r="E62" i="164" s="1"/>
  <c r="M20" i="164"/>
  <c r="M25" i="164"/>
  <c r="N25" i="164" s="1"/>
  <c r="E25" i="164" s="1"/>
  <c r="M21" i="164"/>
  <c r="N20" i="164"/>
  <c r="E20" i="164" s="1"/>
  <c r="N58" i="164"/>
  <c r="E58" i="164" s="1"/>
  <c r="N35" i="164"/>
  <c r="E35" i="164" s="1"/>
  <c r="M58" i="164"/>
  <c r="M41" i="164"/>
  <c r="M29" i="164"/>
  <c r="N29" i="164" s="1"/>
  <c r="E29" i="164" s="1"/>
  <c r="M18" i="164"/>
  <c r="M59" i="164"/>
  <c r="N21" i="164"/>
  <c r="E21" i="164" s="1"/>
  <c r="M11" i="164"/>
  <c r="N11" i="164" s="1"/>
  <c r="E11" i="164" s="1"/>
  <c r="N55" i="164"/>
  <c r="E55" i="164" s="1"/>
  <c r="N14" i="164"/>
  <c r="E14" i="164" s="1"/>
  <c r="M16" i="164"/>
  <c r="N18" i="164"/>
  <c r="E18" i="164" s="1"/>
  <c r="N17" i="164"/>
  <c r="E17" i="164" s="1"/>
  <c r="N16" i="164"/>
  <c r="E16" i="164" s="1"/>
  <c r="N41" i="164"/>
  <c r="E41" i="164" s="1"/>
  <c r="H62" i="162" l="1"/>
  <c r="I62" i="162" s="1"/>
  <c r="J62" i="162" s="1"/>
  <c r="K62" i="162" s="1"/>
  <c r="G62" i="162"/>
  <c r="L62" i="162" s="1"/>
  <c r="H61" i="162"/>
  <c r="I61" i="162" s="1"/>
  <c r="J61" i="162" s="1"/>
  <c r="K61" i="162" s="1"/>
  <c r="G61" i="162"/>
  <c r="L61" i="162" s="1"/>
  <c r="I60" i="162"/>
  <c r="J60" i="162" s="1"/>
  <c r="K60" i="162" s="1"/>
  <c r="H60" i="162"/>
  <c r="G60" i="162"/>
  <c r="L60" i="162" s="1"/>
  <c r="J59" i="162"/>
  <c r="K59" i="162" s="1"/>
  <c r="I59" i="162"/>
  <c r="H59" i="162"/>
  <c r="G59" i="162"/>
  <c r="L59" i="162" s="1"/>
  <c r="H58" i="162"/>
  <c r="I58" i="162" s="1"/>
  <c r="J58" i="162" s="1"/>
  <c r="K58" i="162" s="1"/>
  <c r="G58" i="162"/>
  <c r="L58" i="162" s="1"/>
  <c r="H57" i="162"/>
  <c r="I57" i="162" s="1"/>
  <c r="J57" i="162" s="1"/>
  <c r="K57" i="162" s="1"/>
  <c r="G57" i="162"/>
  <c r="I56" i="162"/>
  <c r="J56" i="162" s="1"/>
  <c r="K56" i="162" s="1"/>
  <c r="H56" i="162"/>
  <c r="G56" i="162"/>
  <c r="H55" i="162"/>
  <c r="I55" i="162" s="1"/>
  <c r="J55" i="162" s="1"/>
  <c r="K55" i="162" s="1"/>
  <c r="G55" i="162"/>
  <c r="L55" i="162" s="1"/>
  <c r="I54" i="162"/>
  <c r="J54" i="162" s="1"/>
  <c r="K54" i="162" s="1"/>
  <c r="H54" i="162"/>
  <c r="G54" i="162"/>
  <c r="L54" i="162" s="1"/>
  <c r="H53" i="162"/>
  <c r="I53" i="162" s="1"/>
  <c r="J53" i="162" s="1"/>
  <c r="K53" i="162" s="1"/>
  <c r="G53" i="162"/>
  <c r="L53" i="162" s="1"/>
  <c r="I52" i="162"/>
  <c r="J52" i="162" s="1"/>
  <c r="K52" i="162" s="1"/>
  <c r="H52" i="162"/>
  <c r="G52" i="162"/>
  <c r="J51" i="162"/>
  <c r="K51" i="162" s="1"/>
  <c r="I51" i="162"/>
  <c r="H51" i="162"/>
  <c r="G51" i="162"/>
  <c r="H50" i="162"/>
  <c r="I50" i="162" s="1"/>
  <c r="J50" i="162" s="1"/>
  <c r="K50" i="162" s="1"/>
  <c r="G50" i="162"/>
  <c r="L50" i="162" s="1"/>
  <c r="H49" i="162"/>
  <c r="I49" i="162" s="1"/>
  <c r="J49" i="162" s="1"/>
  <c r="K49" i="162" s="1"/>
  <c r="G49" i="162"/>
  <c r="I48" i="162"/>
  <c r="J48" i="162" s="1"/>
  <c r="K48" i="162" s="1"/>
  <c r="H48" i="162"/>
  <c r="G48" i="162"/>
  <c r="H47" i="162"/>
  <c r="I47" i="162" s="1"/>
  <c r="J47" i="162" s="1"/>
  <c r="K47" i="162" s="1"/>
  <c r="G47" i="162"/>
  <c r="L47" i="162" s="1"/>
  <c r="I46" i="162"/>
  <c r="J46" i="162" s="1"/>
  <c r="K46" i="162" s="1"/>
  <c r="H46" i="162"/>
  <c r="G46" i="162"/>
  <c r="L46" i="162" s="1"/>
  <c r="H45" i="162"/>
  <c r="I45" i="162" s="1"/>
  <c r="J45" i="162" s="1"/>
  <c r="K45" i="162" s="1"/>
  <c r="G45" i="162"/>
  <c r="L45" i="162" s="1"/>
  <c r="I44" i="162"/>
  <c r="J44" i="162" s="1"/>
  <c r="K44" i="162" s="1"/>
  <c r="H44" i="162"/>
  <c r="G44" i="162"/>
  <c r="J43" i="162"/>
  <c r="K43" i="162" s="1"/>
  <c r="I43" i="162"/>
  <c r="H43" i="162"/>
  <c r="G43" i="162"/>
  <c r="H42" i="162"/>
  <c r="I42" i="162" s="1"/>
  <c r="J42" i="162" s="1"/>
  <c r="K42" i="162" s="1"/>
  <c r="G42" i="162"/>
  <c r="L42" i="162" s="1"/>
  <c r="H41" i="162"/>
  <c r="I41" i="162" s="1"/>
  <c r="J41" i="162" s="1"/>
  <c r="K41" i="162" s="1"/>
  <c r="G41" i="162"/>
  <c r="I40" i="162"/>
  <c r="J40" i="162" s="1"/>
  <c r="K40" i="162" s="1"/>
  <c r="H40" i="162"/>
  <c r="G40" i="162"/>
  <c r="H39" i="162"/>
  <c r="I39" i="162" s="1"/>
  <c r="J39" i="162" s="1"/>
  <c r="K39" i="162" s="1"/>
  <c r="G39" i="162"/>
  <c r="L39" i="162" s="1"/>
  <c r="I38" i="162"/>
  <c r="J38" i="162" s="1"/>
  <c r="K38" i="162" s="1"/>
  <c r="H38" i="162"/>
  <c r="G38" i="162"/>
  <c r="L38" i="162" s="1"/>
  <c r="H37" i="162"/>
  <c r="I37" i="162" s="1"/>
  <c r="J37" i="162" s="1"/>
  <c r="K37" i="162" s="1"/>
  <c r="G37" i="162"/>
  <c r="L37" i="162" s="1"/>
  <c r="I36" i="162"/>
  <c r="J36" i="162" s="1"/>
  <c r="K36" i="162" s="1"/>
  <c r="H36" i="162"/>
  <c r="G36" i="162"/>
  <c r="J35" i="162"/>
  <c r="K35" i="162" s="1"/>
  <c r="I35" i="162"/>
  <c r="H35" i="162"/>
  <c r="G35" i="162"/>
  <c r="H34" i="162"/>
  <c r="I34" i="162" s="1"/>
  <c r="J34" i="162" s="1"/>
  <c r="K34" i="162" s="1"/>
  <c r="G34" i="162"/>
  <c r="L34" i="162" s="1"/>
  <c r="H33" i="162"/>
  <c r="I33" i="162" s="1"/>
  <c r="J33" i="162" s="1"/>
  <c r="K33" i="162" s="1"/>
  <c r="G33" i="162"/>
  <c r="I32" i="162"/>
  <c r="J32" i="162" s="1"/>
  <c r="K32" i="162" s="1"/>
  <c r="H32" i="162"/>
  <c r="G32" i="162"/>
  <c r="H31" i="162"/>
  <c r="I31" i="162" s="1"/>
  <c r="J31" i="162" s="1"/>
  <c r="K31" i="162" s="1"/>
  <c r="G31" i="162"/>
  <c r="L31" i="162" s="1"/>
  <c r="I30" i="162"/>
  <c r="J30" i="162" s="1"/>
  <c r="K30" i="162" s="1"/>
  <c r="H30" i="162"/>
  <c r="G30" i="162"/>
  <c r="L30" i="162" s="1"/>
  <c r="H29" i="162"/>
  <c r="I29" i="162" s="1"/>
  <c r="J29" i="162" s="1"/>
  <c r="K29" i="162" s="1"/>
  <c r="G29" i="162"/>
  <c r="L29" i="162" s="1"/>
  <c r="I28" i="162"/>
  <c r="J28" i="162" s="1"/>
  <c r="K28" i="162" s="1"/>
  <c r="H28" i="162"/>
  <c r="G28" i="162"/>
  <c r="J27" i="162"/>
  <c r="K27" i="162" s="1"/>
  <c r="I27" i="162"/>
  <c r="H27" i="162"/>
  <c r="G27" i="162"/>
  <c r="H26" i="162"/>
  <c r="I26" i="162" s="1"/>
  <c r="J26" i="162" s="1"/>
  <c r="K26" i="162" s="1"/>
  <c r="G26" i="162"/>
  <c r="L26" i="162" s="1"/>
  <c r="H25" i="162"/>
  <c r="I25" i="162" s="1"/>
  <c r="J25" i="162" s="1"/>
  <c r="K25" i="162" s="1"/>
  <c r="G25" i="162"/>
  <c r="I24" i="162"/>
  <c r="J24" i="162" s="1"/>
  <c r="K24" i="162" s="1"/>
  <c r="H24" i="162"/>
  <c r="G24" i="162"/>
  <c r="H23" i="162"/>
  <c r="I23" i="162" s="1"/>
  <c r="J23" i="162" s="1"/>
  <c r="K23" i="162" s="1"/>
  <c r="G23" i="162"/>
  <c r="L23" i="162" s="1"/>
  <c r="I22" i="162"/>
  <c r="J22" i="162" s="1"/>
  <c r="K22" i="162" s="1"/>
  <c r="H22" i="162"/>
  <c r="G22" i="162"/>
  <c r="L22" i="162" s="1"/>
  <c r="H21" i="162"/>
  <c r="I21" i="162" s="1"/>
  <c r="J21" i="162" s="1"/>
  <c r="K21" i="162" s="1"/>
  <c r="G21" i="162"/>
  <c r="L21" i="162" s="1"/>
  <c r="H20" i="162"/>
  <c r="I20" i="162" s="1"/>
  <c r="J20" i="162" s="1"/>
  <c r="K20" i="162" s="1"/>
  <c r="G20" i="162"/>
  <c r="I19" i="162"/>
  <c r="J19" i="162" s="1"/>
  <c r="K19" i="162" s="1"/>
  <c r="H19" i="162"/>
  <c r="G19" i="162"/>
  <c r="H18" i="162"/>
  <c r="I18" i="162" s="1"/>
  <c r="J18" i="162" s="1"/>
  <c r="K18" i="162" s="1"/>
  <c r="G18" i="162"/>
  <c r="L18" i="162" s="1"/>
  <c r="H17" i="162"/>
  <c r="I17" i="162" s="1"/>
  <c r="J17" i="162" s="1"/>
  <c r="K17" i="162" s="1"/>
  <c r="G17" i="162"/>
  <c r="I16" i="162"/>
  <c r="J16" i="162" s="1"/>
  <c r="K16" i="162" s="1"/>
  <c r="H16" i="162"/>
  <c r="G16" i="162"/>
  <c r="H15" i="162"/>
  <c r="I15" i="162" s="1"/>
  <c r="J15" i="162" s="1"/>
  <c r="K15" i="162" s="1"/>
  <c r="G15" i="162"/>
  <c r="L15" i="162" s="1"/>
  <c r="I14" i="162"/>
  <c r="J14" i="162" s="1"/>
  <c r="K14" i="162" s="1"/>
  <c r="H14" i="162"/>
  <c r="G14" i="162"/>
  <c r="L14" i="162" s="1"/>
  <c r="H13" i="162"/>
  <c r="I13" i="162" s="1"/>
  <c r="J13" i="162" s="1"/>
  <c r="K13" i="162" s="1"/>
  <c r="G13" i="162"/>
  <c r="L13" i="162" s="1"/>
  <c r="H12" i="162"/>
  <c r="I12" i="162" s="1"/>
  <c r="J12" i="162" s="1"/>
  <c r="K12" i="162" s="1"/>
  <c r="G12" i="162"/>
  <c r="I11" i="162"/>
  <c r="J11" i="162" s="1"/>
  <c r="K11" i="162" s="1"/>
  <c r="H11" i="162"/>
  <c r="G11" i="162"/>
  <c r="H10" i="162"/>
  <c r="I10" i="162" s="1"/>
  <c r="J10" i="162" s="1"/>
  <c r="K10" i="162" s="1"/>
  <c r="G10" i="162"/>
  <c r="L10" i="162" s="1"/>
  <c r="E10" i="162"/>
  <c r="B7" i="162"/>
  <c r="I6" i="162"/>
  <c r="L56" i="162" s="1"/>
  <c r="B6" i="162"/>
  <c r="I7" i="162" l="1"/>
  <c r="M33" i="162" s="1"/>
  <c r="L33" i="162"/>
  <c r="L57" i="162"/>
  <c r="L17" i="162"/>
  <c r="L25" i="162"/>
  <c r="L41" i="162"/>
  <c r="L49" i="162"/>
  <c r="L19" i="162"/>
  <c r="L27" i="162"/>
  <c r="L35" i="162"/>
  <c r="L43" i="162"/>
  <c r="L51" i="162"/>
  <c r="L11" i="162"/>
  <c r="L12" i="162"/>
  <c r="L20" i="162"/>
  <c r="L28" i="162"/>
  <c r="L36" i="162"/>
  <c r="L44" i="162"/>
  <c r="L52" i="162"/>
  <c r="L16" i="162"/>
  <c r="L24" i="162"/>
  <c r="L32" i="162"/>
  <c r="L40" i="162"/>
  <c r="L48" i="162"/>
  <c r="M30" i="162" l="1"/>
  <c r="N30" i="162" s="1"/>
  <c r="E30" i="162" s="1"/>
  <c r="M24" i="162"/>
  <c r="N16" i="162"/>
  <c r="E16" i="162" s="1"/>
  <c r="M43" i="162"/>
  <c r="M14" i="162"/>
  <c r="N14" i="162" s="1"/>
  <c r="E14" i="162" s="1"/>
  <c r="M13" i="162"/>
  <c r="N13" i="162" s="1"/>
  <c r="E13" i="162" s="1"/>
  <c r="M57" i="162"/>
  <c r="N57" i="162" s="1"/>
  <c r="E57" i="162" s="1"/>
  <c r="M10" i="162"/>
  <c r="N10" i="162" s="1"/>
  <c r="M32" i="162"/>
  <c r="M26" i="162"/>
  <c r="N26" i="162" s="1"/>
  <c r="E26" i="162" s="1"/>
  <c r="M34" i="162"/>
  <c r="N34" i="162" s="1"/>
  <c r="E34" i="162" s="1"/>
  <c r="M22" i="162"/>
  <c r="N22" i="162" s="1"/>
  <c r="E22" i="162" s="1"/>
  <c r="M40" i="162"/>
  <c r="N40" i="162" s="1"/>
  <c r="E40" i="162" s="1"/>
  <c r="M23" i="162"/>
  <c r="N23" i="162" s="1"/>
  <c r="E23" i="162" s="1"/>
  <c r="M29" i="162"/>
  <c r="N29" i="162" s="1"/>
  <c r="E29" i="162" s="1"/>
  <c r="M60" i="162"/>
  <c r="N60" i="162" s="1"/>
  <c r="E60" i="162" s="1"/>
  <c r="M16" i="162"/>
  <c r="N24" i="162"/>
  <c r="E24" i="162" s="1"/>
  <c r="M46" i="162"/>
  <c r="N46" i="162" s="1"/>
  <c r="E46" i="162" s="1"/>
  <c r="M21" i="162"/>
  <c r="N21" i="162" s="1"/>
  <c r="E21" i="162" s="1"/>
  <c r="N43" i="162"/>
  <c r="E43" i="162" s="1"/>
  <c r="N33" i="162"/>
  <c r="E33" i="162" s="1"/>
  <c r="M37" i="162"/>
  <c r="N37" i="162" s="1"/>
  <c r="E37" i="162" s="1"/>
  <c r="M61" i="162"/>
  <c r="N61" i="162" s="1"/>
  <c r="E61" i="162" s="1"/>
  <c r="M18" i="162"/>
  <c r="N18" i="162" s="1"/>
  <c r="E18" i="162" s="1"/>
  <c r="M42" i="162"/>
  <c r="N42" i="162" s="1"/>
  <c r="E42" i="162" s="1"/>
  <c r="M59" i="162"/>
  <c r="N59" i="162" s="1"/>
  <c r="E59" i="162" s="1"/>
  <c r="M19" i="162"/>
  <c r="M62" i="162"/>
  <c r="N62" i="162" s="1"/>
  <c r="E62" i="162" s="1"/>
  <c r="M39" i="162"/>
  <c r="N39" i="162" s="1"/>
  <c r="E39" i="162" s="1"/>
  <c r="M31" i="162"/>
  <c r="N31" i="162" s="1"/>
  <c r="E31" i="162" s="1"/>
  <c r="M58" i="162"/>
  <c r="N58" i="162" s="1"/>
  <c r="E58" i="162" s="1"/>
  <c r="M54" i="162"/>
  <c r="N54" i="162" s="1"/>
  <c r="E54" i="162" s="1"/>
  <c r="M56" i="162"/>
  <c r="N56" i="162" s="1"/>
  <c r="E56" i="162" s="1"/>
  <c r="M35" i="162"/>
  <c r="N35" i="162" s="1"/>
  <c r="E35" i="162" s="1"/>
  <c r="N52" i="162"/>
  <c r="E52" i="162" s="1"/>
  <c r="N19" i="162"/>
  <c r="E19" i="162" s="1"/>
  <c r="M25" i="162"/>
  <c r="N25" i="162" s="1"/>
  <c r="E25" i="162" s="1"/>
  <c r="M55" i="162"/>
  <c r="N55" i="162" s="1"/>
  <c r="E55" i="162" s="1"/>
  <c r="M11" i="162"/>
  <c r="M51" i="162"/>
  <c r="N51" i="162" s="1"/>
  <c r="E51" i="162" s="1"/>
  <c r="M44" i="162"/>
  <c r="N44" i="162" s="1"/>
  <c r="E44" i="162" s="1"/>
  <c r="M53" i="162"/>
  <c r="N53" i="162" s="1"/>
  <c r="E53" i="162" s="1"/>
  <c r="M28" i="162"/>
  <c r="N28" i="162" s="1"/>
  <c r="E28" i="162" s="1"/>
  <c r="N20" i="162"/>
  <c r="E20" i="162" s="1"/>
  <c r="N49" i="162"/>
  <c r="E49" i="162" s="1"/>
  <c r="M50" i="162"/>
  <c r="N50" i="162" s="1"/>
  <c r="E50" i="162" s="1"/>
  <c r="M52" i="162"/>
  <c r="M15" i="162"/>
  <c r="N15" i="162" s="1"/>
  <c r="E15" i="162" s="1"/>
  <c r="M49" i="162"/>
  <c r="M48" i="162"/>
  <c r="N48" i="162" s="1"/>
  <c r="E48" i="162" s="1"/>
  <c r="M20" i="162"/>
  <c r="M47" i="162"/>
  <c r="N47" i="162" s="1"/>
  <c r="E47" i="162" s="1"/>
  <c r="M12" i="162"/>
  <c r="N12" i="162" s="1"/>
  <c r="E12" i="162" s="1"/>
  <c r="N11" i="162"/>
  <c r="E11" i="162" s="1"/>
  <c r="M17" i="162"/>
  <c r="N17" i="162" s="1"/>
  <c r="E17" i="162" s="1"/>
  <c r="N32" i="162"/>
  <c r="E32" i="162" s="1"/>
  <c r="N41" i="162"/>
  <c r="E41" i="162" s="1"/>
  <c r="M27" i="162"/>
  <c r="N27" i="162" s="1"/>
  <c r="E27" i="162" s="1"/>
  <c r="M36" i="162"/>
  <c r="N36" i="162" s="1"/>
  <c r="E36" i="162" s="1"/>
  <c r="M45" i="162"/>
  <c r="N45" i="162" s="1"/>
  <c r="E45" i="162" s="1"/>
  <c r="M38" i="162"/>
  <c r="N38" i="162" s="1"/>
  <c r="E38" i="162" s="1"/>
  <c r="M41" i="162"/>
  <c r="H62" i="160" l="1"/>
  <c r="I62" i="160" s="1"/>
  <c r="J62" i="160" s="1"/>
  <c r="K62" i="160" s="1"/>
  <c r="G62" i="160"/>
  <c r="H61" i="160"/>
  <c r="I61" i="160" s="1"/>
  <c r="J61" i="160" s="1"/>
  <c r="K61" i="160" s="1"/>
  <c r="G61" i="160"/>
  <c r="I60" i="160"/>
  <c r="J60" i="160" s="1"/>
  <c r="K60" i="160" s="1"/>
  <c r="H60" i="160"/>
  <c r="G60" i="160"/>
  <c r="J59" i="160"/>
  <c r="K59" i="160" s="1"/>
  <c r="I59" i="160"/>
  <c r="H59" i="160"/>
  <c r="G59" i="160"/>
  <c r="K58" i="160"/>
  <c r="J58" i="160"/>
  <c r="I58" i="160"/>
  <c r="H58" i="160"/>
  <c r="G58" i="160"/>
  <c r="J57" i="160"/>
  <c r="K57" i="160" s="1"/>
  <c r="I57" i="160"/>
  <c r="H57" i="160"/>
  <c r="G57" i="160"/>
  <c r="K56" i="160"/>
  <c r="J56" i="160"/>
  <c r="I56" i="160"/>
  <c r="H56" i="160"/>
  <c r="G56" i="160"/>
  <c r="H55" i="160"/>
  <c r="I55" i="160" s="1"/>
  <c r="J55" i="160" s="1"/>
  <c r="K55" i="160" s="1"/>
  <c r="G55" i="160"/>
  <c r="H54" i="160"/>
  <c r="I54" i="160" s="1"/>
  <c r="J54" i="160" s="1"/>
  <c r="K54" i="160" s="1"/>
  <c r="G54" i="160"/>
  <c r="H53" i="160"/>
  <c r="I53" i="160" s="1"/>
  <c r="J53" i="160" s="1"/>
  <c r="K53" i="160" s="1"/>
  <c r="G53" i="160"/>
  <c r="I52" i="160"/>
  <c r="J52" i="160" s="1"/>
  <c r="K52" i="160" s="1"/>
  <c r="H52" i="160"/>
  <c r="G52" i="160"/>
  <c r="H51" i="160"/>
  <c r="I51" i="160" s="1"/>
  <c r="J51" i="160" s="1"/>
  <c r="K51" i="160" s="1"/>
  <c r="G51" i="160"/>
  <c r="I50" i="160"/>
  <c r="J50" i="160" s="1"/>
  <c r="K50" i="160" s="1"/>
  <c r="H50" i="160"/>
  <c r="G50" i="160"/>
  <c r="J49" i="160"/>
  <c r="K49" i="160" s="1"/>
  <c r="I49" i="160"/>
  <c r="H49" i="160"/>
  <c r="G49" i="160"/>
  <c r="K48" i="160"/>
  <c r="J48" i="160"/>
  <c r="I48" i="160"/>
  <c r="H48" i="160"/>
  <c r="G48" i="160"/>
  <c r="H47" i="160"/>
  <c r="I47" i="160" s="1"/>
  <c r="J47" i="160" s="1"/>
  <c r="K47" i="160" s="1"/>
  <c r="G47" i="160"/>
  <c r="H46" i="160"/>
  <c r="I46" i="160" s="1"/>
  <c r="J46" i="160" s="1"/>
  <c r="K46" i="160" s="1"/>
  <c r="G46" i="160"/>
  <c r="H45" i="160"/>
  <c r="I45" i="160" s="1"/>
  <c r="J45" i="160" s="1"/>
  <c r="K45" i="160" s="1"/>
  <c r="G45" i="160"/>
  <c r="I44" i="160"/>
  <c r="J44" i="160" s="1"/>
  <c r="K44" i="160" s="1"/>
  <c r="H44" i="160"/>
  <c r="G44" i="160"/>
  <c r="H43" i="160"/>
  <c r="I43" i="160" s="1"/>
  <c r="J43" i="160" s="1"/>
  <c r="K43" i="160" s="1"/>
  <c r="G43" i="160"/>
  <c r="K42" i="160"/>
  <c r="I42" i="160"/>
  <c r="J42" i="160" s="1"/>
  <c r="H42" i="160"/>
  <c r="G42" i="160"/>
  <c r="J41" i="160"/>
  <c r="K41" i="160" s="1"/>
  <c r="I41" i="160"/>
  <c r="H41" i="160"/>
  <c r="G41" i="160"/>
  <c r="K40" i="160"/>
  <c r="J40" i="160"/>
  <c r="I40" i="160"/>
  <c r="H40" i="160"/>
  <c r="G40" i="160"/>
  <c r="H39" i="160"/>
  <c r="I39" i="160" s="1"/>
  <c r="J39" i="160" s="1"/>
  <c r="K39" i="160" s="1"/>
  <c r="G39" i="160"/>
  <c r="H38" i="160"/>
  <c r="I38" i="160" s="1"/>
  <c r="J38" i="160" s="1"/>
  <c r="K38" i="160" s="1"/>
  <c r="G38" i="160"/>
  <c r="H37" i="160"/>
  <c r="I37" i="160" s="1"/>
  <c r="J37" i="160" s="1"/>
  <c r="K37" i="160" s="1"/>
  <c r="G37" i="160"/>
  <c r="I36" i="160"/>
  <c r="J36" i="160" s="1"/>
  <c r="K36" i="160" s="1"/>
  <c r="H36" i="160"/>
  <c r="G36" i="160"/>
  <c r="H35" i="160"/>
  <c r="I35" i="160" s="1"/>
  <c r="J35" i="160" s="1"/>
  <c r="K35" i="160" s="1"/>
  <c r="G35" i="160"/>
  <c r="I34" i="160"/>
  <c r="J34" i="160" s="1"/>
  <c r="K34" i="160" s="1"/>
  <c r="H34" i="160"/>
  <c r="G34" i="160"/>
  <c r="J33" i="160"/>
  <c r="K33" i="160" s="1"/>
  <c r="I33" i="160"/>
  <c r="H33" i="160"/>
  <c r="G33" i="160"/>
  <c r="K32" i="160"/>
  <c r="J32" i="160"/>
  <c r="I32" i="160"/>
  <c r="H32" i="160"/>
  <c r="G32" i="160"/>
  <c r="H31" i="160"/>
  <c r="I31" i="160" s="1"/>
  <c r="J31" i="160" s="1"/>
  <c r="K31" i="160" s="1"/>
  <c r="G31" i="160"/>
  <c r="H30" i="160"/>
  <c r="I30" i="160" s="1"/>
  <c r="J30" i="160" s="1"/>
  <c r="K30" i="160" s="1"/>
  <c r="G30" i="160"/>
  <c r="H29" i="160"/>
  <c r="I29" i="160" s="1"/>
  <c r="J29" i="160" s="1"/>
  <c r="K29" i="160" s="1"/>
  <c r="G29" i="160"/>
  <c r="I28" i="160"/>
  <c r="J28" i="160" s="1"/>
  <c r="K28" i="160" s="1"/>
  <c r="H28" i="160"/>
  <c r="G28" i="160"/>
  <c r="H27" i="160"/>
  <c r="I27" i="160" s="1"/>
  <c r="J27" i="160" s="1"/>
  <c r="K27" i="160" s="1"/>
  <c r="G27" i="160"/>
  <c r="I26" i="160"/>
  <c r="J26" i="160" s="1"/>
  <c r="K26" i="160" s="1"/>
  <c r="H26" i="160"/>
  <c r="G26" i="160"/>
  <c r="J25" i="160"/>
  <c r="K25" i="160" s="1"/>
  <c r="I25" i="160"/>
  <c r="H25" i="160"/>
  <c r="G25" i="160"/>
  <c r="K24" i="160"/>
  <c r="J24" i="160"/>
  <c r="I24" i="160"/>
  <c r="H24" i="160"/>
  <c r="G24" i="160"/>
  <c r="H23" i="160"/>
  <c r="I23" i="160" s="1"/>
  <c r="J23" i="160" s="1"/>
  <c r="K23" i="160" s="1"/>
  <c r="G23" i="160"/>
  <c r="H22" i="160"/>
  <c r="I22" i="160" s="1"/>
  <c r="J22" i="160" s="1"/>
  <c r="K22" i="160" s="1"/>
  <c r="G22" i="160"/>
  <c r="H21" i="160"/>
  <c r="I21" i="160" s="1"/>
  <c r="J21" i="160" s="1"/>
  <c r="K21" i="160" s="1"/>
  <c r="G21" i="160"/>
  <c r="I20" i="160"/>
  <c r="J20" i="160" s="1"/>
  <c r="K20" i="160" s="1"/>
  <c r="H20" i="160"/>
  <c r="G20" i="160"/>
  <c r="L20" i="160" s="1"/>
  <c r="J19" i="160"/>
  <c r="K19" i="160" s="1"/>
  <c r="H19" i="160"/>
  <c r="I19" i="160" s="1"/>
  <c r="G19" i="160"/>
  <c r="I18" i="160"/>
  <c r="J18" i="160" s="1"/>
  <c r="K18" i="160" s="1"/>
  <c r="H18" i="160"/>
  <c r="G18" i="160"/>
  <c r="L17" i="160"/>
  <c r="J17" i="160"/>
  <c r="K17" i="160" s="1"/>
  <c r="I17" i="160"/>
  <c r="H17" i="160"/>
  <c r="G17" i="160"/>
  <c r="K16" i="160"/>
  <c r="J16" i="160"/>
  <c r="I16" i="160"/>
  <c r="H16" i="160"/>
  <c r="G16" i="160"/>
  <c r="H15" i="160"/>
  <c r="I15" i="160" s="1"/>
  <c r="J15" i="160" s="1"/>
  <c r="K15" i="160" s="1"/>
  <c r="G15" i="160"/>
  <c r="H14" i="160"/>
  <c r="I14" i="160" s="1"/>
  <c r="J14" i="160" s="1"/>
  <c r="K14" i="160" s="1"/>
  <c r="G14" i="160"/>
  <c r="H13" i="160"/>
  <c r="I13" i="160" s="1"/>
  <c r="J13" i="160" s="1"/>
  <c r="K13" i="160" s="1"/>
  <c r="G13" i="160"/>
  <c r="I12" i="160"/>
  <c r="J12" i="160" s="1"/>
  <c r="K12" i="160" s="1"/>
  <c r="H12" i="160"/>
  <c r="G12" i="160"/>
  <c r="L12" i="160" s="1"/>
  <c r="H11" i="160"/>
  <c r="I11" i="160" s="1"/>
  <c r="J11" i="160" s="1"/>
  <c r="K11" i="160" s="1"/>
  <c r="G11" i="160"/>
  <c r="L11" i="160" s="1"/>
  <c r="K10" i="160"/>
  <c r="I10" i="160"/>
  <c r="J10" i="160" s="1"/>
  <c r="H10" i="160"/>
  <c r="G10" i="160"/>
  <c r="E10" i="160"/>
  <c r="B7" i="160"/>
  <c r="I6" i="160"/>
  <c r="L49" i="160" s="1"/>
  <c r="B6" i="160"/>
  <c r="M14" i="160" l="1"/>
  <c r="M11" i="160"/>
  <c r="N11" i="160" s="1"/>
  <c r="E11" i="160" s="1"/>
  <c r="M18" i="160"/>
  <c r="M26" i="160"/>
  <c r="M43" i="160"/>
  <c r="N49" i="160"/>
  <c r="E49" i="160" s="1"/>
  <c r="M27" i="160"/>
  <c r="M10" i="160"/>
  <c r="I7" i="160"/>
  <c r="M35" i="160" s="1"/>
  <c r="M21" i="160"/>
  <c r="M25" i="160"/>
  <c r="L43" i="160"/>
  <c r="N43" i="160" s="1"/>
  <c r="E43" i="160" s="1"/>
  <c r="L46" i="160"/>
  <c r="N46" i="160" s="1"/>
  <c r="E46" i="160" s="1"/>
  <c r="M52" i="160"/>
  <c r="M59" i="160"/>
  <c r="L56" i="160"/>
  <c r="L48" i="160"/>
  <c r="L40" i="160"/>
  <c r="L32" i="160"/>
  <c r="L24" i="160"/>
  <c r="L16" i="160"/>
  <c r="L31" i="160"/>
  <c r="L23" i="160"/>
  <c r="L57" i="160"/>
  <c r="L29" i="160"/>
  <c r="L21" i="160"/>
  <c r="N21" i="160" s="1"/>
  <c r="E21" i="160" s="1"/>
  <c r="L13" i="160"/>
  <c r="N13" i="160" s="1"/>
  <c r="E13" i="160" s="1"/>
  <c r="L34" i="160"/>
  <c r="L18" i="160"/>
  <c r="N18" i="160" s="1"/>
  <c r="E18" i="160" s="1"/>
  <c r="L58" i="160"/>
  <c r="L50" i="160"/>
  <c r="L42" i="160"/>
  <c r="L26" i="160"/>
  <c r="L10" i="160"/>
  <c r="N10" i="160" s="1"/>
  <c r="L59" i="160"/>
  <c r="N59" i="160" s="1"/>
  <c r="E59" i="160" s="1"/>
  <c r="L19" i="160"/>
  <c r="L22" i="160"/>
  <c r="N22" i="160" s="1"/>
  <c r="E22" i="160" s="1"/>
  <c r="L25" i="160"/>
  <c r="L28" i="160"/>
  <c r="L37" i="160"/>
  <c r="N37" i="160" s="1"/>
  <c r="E37" i="160" s="1"/>
  <c r="M46" i="160"/>
  <c r="L53" i="160"/>
  <c r="L60" i="160"/>
  <c r="N60" i="160" s="1"/>
  <c r="E60" i="160" s="1"/>
  <c r="M13" i="160"/>
  <c r="L15" i="160"/>
  <c r="N15" i="160" s="1"/>
  <c r="E15" i="160" s="1"/>
  <c r="L14" i="160"/>
  <c r="M22" i="160"/>
  <c r="M31" i="160"/>
  <c r="M37" i="160"/>
  <c r="M41" i="160"/>
  <c r="M53" i="160"/>
  <c r="M19" i="160"/>
  <c r="M28" i="160"/>
  <c r="L35" i="160"/>
  <c r="L38" i="160"/>
  <c r="L41" i="160"/>
  <c r="N41" i="160" s="1"/>
  <c r="E41" i="160" s="1"/>
  <c r="L44" i="160"/>
  <c r="L47" i="160"/>
  <c r="N47" i="160" s="1"/>
  <c r="E47" i="160" s="1"/>
  <c r="M50" i="160"/>
  <c r="L54" i="160"/>
  <c r="M60" i="160"/>
  <c r="M38" i="160"/>
  <c r="M47" i="160"/>
  <c r="L51" i="160"/>
  <c r="M54" i="160"/>
  <c r="M58" i="160"/>
  <c r="L61" i="160"/>
  <c r="M29" i="160"/>
  <c r="M33" i="160"/>
  <c r="M51" i="160"/>
  <c r="L55" i="160"/>
  <c r="M61" i="160"/>
  <c r="M12" i="160"/>
  <c r="N12" i="160" s="1"/>
  <c r="E12" i="160" s="1"/>
  <c r="M23" i="160"/>
  <c r="M44" i="160"/>
  <c r="M20" i="160"/>
  <c r="N20" i="160" s="1"/>
  <c r="E20" i="160" s="1"/>
  <c r="L27" i="160"/>
  <c r="N27" i="160" s="1"/>
  <c r="E27" i="160" s="1"/>
  <c r="L30" i="160"/>
  <c r="L33" i="160"/>
  <c r="L36" i="160"/>
  <c r="L39" i="160"/>
  <c r="L45" i="160"/>
  <c r="L52" i="160"/>
  <c r="N52" i="160" s="1"/>
  <c r="E52" i="160" s="1"/>
  <c r="M55" i="160"/>
  <c r="L62" i="160"/>
  <c r="M17" i="160"/>
  <c r="N17" i="160" s="1"/>
  <c r="E17" i="160" s="1"/>
  <c r="M15" i="160"/>
  <c r="M30" i="160"/>
  <c r="M39" i="160"/>
  <c r="M42" i="160"/>
  <c r="M45" i="160"/>
  <c r="M49" i="160"/>
  <c r="M57" i="160"/>
  <c r="M62" i="160"/>
  <c r="N53" i="160" l="1"/>
  <c r="E53" i="160" s="1"/>
  <c r="N33" i="160"/>
  <c r="E33" i="160" s="1"/>
  <c r="N55" i="160"/>
  <c r="E55" i="160" s="1"/>
  <c r="N51" i="160"/>
  <c r="E51" i="160" s="1"/>
  <c r="N44" i="160"/>
  <c r="E44" i="160" s="1"/>
  <c r="N26" i="160"/>
  <c r="E26" i="160" s="1"/>
  <c r="N29" i="160"/>
  <c r="E29" i="160" s="1"/>
  <c r="M36" i="160"/>
  <c r="N39" i="160"/>
  <c r="E39" i="160" s="1"/>
  <c r="N42" i="160"/>
  <c r="E42" i="160" s="1"/>
  <c r="N57" i="160"/>
  <c r="E57" i="160" s="1"/>
  <c r="N62" i="160"/>
  <c r="E62" i="160" s="1"/>
  <c r="N36" i="160"/>
  <c r="E36" i="160" s="1"/>
  <c r="N30" i="160"/>
  <c r="E30" i="160" s="1"/>
  <c r="N38" i="160"/>
  <c r="E38" i="160" s="1"/>
  <c r="N28" i="160"/>
  <c r="E28" i="160" s="1"/>
  <c r="N50" i="160"/>
  <c r="E50" i="160" s="1"/>
  <c r="N23" i="160"/>
  <c r="E23" i="160" s="1"/>
  <c r="N35" i="160"/>
  <c r="E35" i="160" s="1"/>
  <c r="N14" i="160"/>
  <c r="E14" i="160" s="1"/>
  <c r="N25" i="160"/>
  <c r="E25" i="160" s="1"/>
  <c r="N58" i="160"/>
  <c r="E58" i="160" s="1"/>
  <c r="N31" i="160"/>
  <c r="E31" i="160" s="1"/>
  <c r="M56" i="160"/>
  <c r="N56" i="160" s="1"/>
  <c r="E56" i="160" s="1"/>
  <c r="M16" i="160"/>
  <c r="N16" i="160" s="1"/>
  <c r="E16" i="160" s="1"/>
  <c r="M40" i="160"/>
  <c r="N40" i="160" s="1"/>
  <c r="E40" i="160" s="1"/>
  <c r="M24" i="160"/>
  <c r="M48" i="160"/>
  <c r="N48" i="160" s="1"/>
  <c r="E48" i="160" s="1"/>
  <c r="M32" i="160"/>
  <c r="N32" i="160" s="1"/>
  <c r="E32" i="160" s="1"/>
  <c r="M34" i="160"/>
  <c r="N45" i="160"/>
  <c r="E45" i="160" s="1"/>
  <c r="N61" i="160"/>
  <c r="E61" i="160" s="1"/>
  <c r="N54" i="160"/>
  <c r="E54" i="160" s="1"/>
  <c r="N19" i="160"/>
  <c r="E19" i="160" s="1"/>
  <c r="N34" i="160"/>
  <c r="E34" i="160" s="1"/>
  <c r="N24" i="160"/>
  <c r="E24" i="160" s="1"/>
  <c r="H62" i="158" l="1"/>
  <c r="I62" i="158" s="1"/>
  <c r="J62" i="158" s="1"/>
  <c r="K62" i="158" s="1"/>
  <c r="G62" i="158"/>
  <c r="I61" i="158"/>
  <c r="J61" i="158" s="1"/>
  <c r="K61" i="158" s="1"/>
  <c r="H61" i="158"/>
  <c r="G61" i="158"/>
  <c r="I60" i="158"/>
  <c r="J60" i="158" s="1"/>
  <c r="K60" i="158" s="1"/>
  <c r="H60" i="158"/>
  <c r="G60" i="158"/>
  <c r="H59" i="158"/>
  <c r="I59" i="158" s="1"/>
  <c r="J59" i="158" s="1"/>
  <c r="K59" i="158" s="1"/>
  <c r="G59" i="158"/>
  <c r="I58" i="158"/>
  <c r="J58" i="158" s="1"/>
  <c r="K58" i="158" s="1"/>
  <c r="H58" i="158"/>
  <c r="G58" i="158"/>
  <c r="J57" i="158"/>
  <c r="K57" i="158" s="1"/>
  <c r="I57" i="158"/>
  <c r="H57" i="158"/>
  <c r="G57" i="158"/>
  <c r="K56" i="158"/>
  <c r="J56" i="158"/>
  <c r="I56" i="158"/>
  <c r="H56" i="158"/>
  <c r="G56" i="158"/>
  <c r="K55" i="158"/>
  <c r="J55" i="158"/>
  <c r="I55" i="158"/>
  <c r="H55" i="158"/>
  <c r="G55" i="158"/>
  <c r="H54" i="158"/>
  <c r="I54" i="158" s="1"/>
  <c r="J54" i="158" s="1"/>
  <c r="K54" i="158" s="1"/>
  <c r="G54" i="158"/>
  <c r="H53" i="158"/>
  <c r="I53" i="158" s="1"/>
  <c r="J53" i="158" s="1"/>
  <c r="K53" i="158" s="1"/>
  <c r="G53" i="158"/>
  <c r="I52" i="158"/>
  <c r="J52" i="158" s="1"/>
  <c r="K52" i="158" s="1"/>
  <c r="H52" i="158"/>
  <c r="G52" i="158"/>
  <c r="H51" i="158"/>
  <c r="I51" i="158" s="1"/>
  <c r="J51" i="158" s="1"/>
  <c r="K51" i="158" s="1"/>
  <c r="G51" i="158"/>
  <c r="H50" i="158"/>
  <c r="I50" i="158" s="1"/>
  <c r="J50" i="158" s="1"/>
  <c r="K50" i="158" s="1"/>
  <c r="G50" i="158"/>
  <c r="I49" i="158"/>
  <c r="J49" i="158" s="1"/>
  <c r="K49" i="158" s="1"/>
  <c r="H49" i="158"/>
  <c r="G49" i="158"/>
  <c r="J48" i="158"/>
  <c r="K48" i="158" s="1"/>
  <c r="I48" i="158"/>
  <c r="H48" i="158"/>
  <c r="G48" i="158"/>
  <c r="K47" i="158"/>
  <c r="J47" i="158"/>
  <c r="I47" i="158"/>
  <c r="H47" i="158"/>
  <c r="G47" i="158"/>
  <c r="H46" i="158"/>
  <c r="I46" i="158" s="1"/>
  <c r="J46" i="158" s="1"/>
  <c r="K46" i="158" s="1"/>
  <c r="G46" i="158"/>
  <c r="H45" i="158"/>
  <c r="I45" i="158" s="1"/>
  <c r="J45" i="158" s="1"/>
  <c r="K45" i="158" s="1"/>
  <c r="G45" i="158"/>
  <c r="I44" i="158"/>
  <c r="J44" i="158" s="1"/>
  <c r="K44" i="158" s="1"/>
  <c r="H44" i="158"/>
  <c r="G44" i="158"/>
  <c r="H43" i="158"/>
  <c r="I43" i="158" s="1"/>
  <c r="J43" i="158" s="1"/>
  <c r="K43" i="158" s="1"/>
  <c r="G43" i="158"/>
  <c r="H42" i="158"/>
  <c r="I42" i="158" s="1"/>
  <c r="J42" i="158" s="1"/>
  <c r="K42" i="158" s="1"/>
  <c r="G42" i="158"/>
  <c r="I41" i="158"/>
  <c r="J41" i="158" s="1"/>
  <c r="K41" i="158" s="1"/>
  <c r="H41" i="158"/>
  <c r="G41" i="158"/>
  <c r="J40" i="158"/>
  <c r="K40" i="158" s="1"/>
  <c r="I40" i="158"/>
  <c r="H40" i="158"/>
  <c r="G40" i="158"/>
  <c r="K39" i="158"/>
  <c r="J39" i="158"/>
  <c r="I39" i="158"/>
  <c r="H39" i="158"/>
  <c r="G39" i="158"/>
  <c r="H38" i="158"/>
  <c r="I38" i="158" s="1"/>
  <c r="J38" i="158" s="1"/>
  <c r="K38" i="158" s="1"/>
  <c r="G38" i="158"/>
  <c r="H37" i="158"/>
  <c r="I37" i="158" s="1"/>
  <c r="J37" i="158" s="1"/>
  <c r="K37" i="158" s="1"/>
  <c r="G37" i="158"/>
  <c r="I36" i="158"/>
  <c r="J36" i="158" s="1"/>
  <c r="K36" i="158" s="1"/>
  <c r="H36" i="158"/>
  <c r="G36" i="158"/>
  <c r="H35" i="158"/>
  <c r="I35" i="158" s="1"/>
  <c r="J35" i="158" s="1"/>
  <c r="K35" i="158" s="1"/>
  <c r="G35" i="158"/>
  <c r="H34" i="158"/>
  <c r="I34" i="158" s="1"/>
  <c r="J34" i="158" s="1"/>
  <c r="K34" i="158" s="1"/>
  <c r="G34" i="158"/>
  <c r="I33" i="158"/>
  <c r="J33" i="158" s="1"/>
  <c r="K33" i="158" s="1"/>
  <c r="H33" i="158"/>
  <c r="G33" i="158"/>
  <c r="J32" i="158"/>
  <c r="K32" i="158" s="1"/>
  <c r="I32" i="158"/>
  <c r="H32" i="158"/>
  <c r="G32" i="158"/>
  <c r="K31" i="158"/>
  <c r="J31" i="158"/>
  <c r="I31" i="158"/>
  <c r="H31" i="158"/>
  <c r="G31" i="158"/>
  <c r="H30" i="158"/>
  <c r="I30" i="158" s="1"/>
  <c r="J30" i="158" s="1"/>
  <c r="K30" i="158" s="1"/>
  <c r="G30" i="158"/>
  <c r="H29" i="158"/>
  <c r="I29" i="158" s="1"/>
  <c r="J29" i="158" s="1"/>
  <c r="K29" i="158" s="1"/>
  <c r="G29" i="158"/>
  <c r="I28" i="158"/>
  <c r="J28" i="158" s="1"/>
  <c r="K28" i="158" s="1"/>
  <c r="H28" i="158"/>
  <c r="G28" i="158"/>
  <c r="H27" i="158"/>
  <c r="I27" i="158" s="1"/>
  <c r="J27" i="158" s="1"/>
  <c r="K27" i="158" s="1"/>
  <c r="G27" i="158"/>
  <c r="H26" i="158"/>
  <c r="I26" i="158" s="1"/>
  <c r="J26" i="158" s="1"/>
  <c r="K26" i="158" s="1"/>
  <c r="G26" i="158"/>
  <c r="I25" i="158"/>
  <c r="J25" i="158" s="1"/>
  <c r="K25" i="158" s="1"/>
  <c r="H25" i="158"/>
  <c r="G25" i="158"/>
  <c r="J24" i="158"/>
  <c r="K24" i="158" s="1"/>
  <c r="I24" i="158"/>
  <c r="H24" i="158"/>
  <c r="G24" i="158"/>
  <c r="K23" i="158"/>
  <c r="J23" i="158"/>
  <c r="I23" i="158"/>
  <c r="H23" i="158"/>
  <c r="G23" i="158"/>
  <c r="H22" i="158"/>
  <c r="I22" i="158" s="1"/>
  <c r="J22" i="158" s="1"/>
  <c r="K22" i="158" s="1"/>
  <c r="G22" i="158"/>
  <c r="H21" i="158"/>
  <c r="I21" i="158" s="1"/>
  <c r="J21" i="158" s="1"/>
  <c r="K21" i="158" s="1"/>
  <c r="G21" i="158"/>
  <c r="I20" i="158"/>
  <c r="J20" i="158" s="1"/>
  <c r="K20" i="158" s="1"/>
  <c r="H20" i="158"/>
  <c r="G20" i="158"/>
  <c r="H19" i="158"/>
  <c r="I19" i="158" s="1"/>
  <c r="J19" i="158" s="1"/>
  <c r="K19" i="158" s="1"/>
  <c r="G19" i="158"/>
  <c r="H18" i="158"/>
  <c r="I18" i="158" s="1"/>
  <c r="J18" i="158" s="1"/>
  <c r="K18" i="158" s="1"/>
  <c r="G18" i="158"/>
  <c r="I17" i="158"/>
  <c r="J17" i="158" s="1"/>
  <c r="K17" i="158" s="1"/>
  <c r="H17" i="158"/>
  <c r="G17" i="158"/>
  <c r="J16" i="158"/>
  <c r="K16" i="158" s="1"/>
  <c r="I16" i="158"/>
  <c r="H16" i="158"/>
  <c r="G16" i="158"/>
  <c r="K15" i="158"/>
  <c r="J15" i="158"/>
  <c r="I15" i="158"/>
  <c r="H15" i="158"/>
  <c r="G15" i="158"/>
  <c r="H14" i="158"/>
  <c r="I14" i="158" s="1"/>
  <c r="J14" i="158" s="1"/>
  <c r="K14" i="158" s="1"/>
  <c r="G14" i="158"/>
  <c r="H13" i="158"/>
  <c r="I13" i="158" s="1"/>
  <c r="J13" i="158" s="1"/>
  <c r="K13" i="158" s="1"/>
  <c r="G13" i="158"/>
  <c r="I12" i="158"/>
  <c r="J12" i="158" s="1"/>
  <c r="K12" i="158" s="1"/>
  <c r="H12" i="158"/>
  <c r="G12" i="158"/>
  <c r="H11" i="158"/>
  <c r="I11" i="158" s="1"/>
  <c r="J11" i="158" s="1"/>
  <c r="K11" i="158" s="1"/>
  <c r="G11" i="158"/>
  <c r="H10" i="158"/>
  <c r="I10" i="158" s="1"/>
  <c r="J10" i="158" s="1"/>
  <c r="K10" i="158" s="1"/>
  <c r="G10" i="158"/>
  <c r="I6" i="158" s="1"/>
  <c r="B7" i="158"/>
  <c r="B6" i="158"/>
  <c r="L36" i="158" l="1"/>
  <c r="L60" i="158"/>
  <c r="L28" i="158"/>
  <c r="L20" i="158"/>
  <c r="L56" i="158"/>
  <c r="L48" i="158"/>
  <c r="L40" i="158"/>
  <c r="L32" i="158"/>
  <c r="L24" i="158"/>
  <c r="L16" i="158"/>
  <c r="L39" i="158"/>
  <c r="L31" i="158"/>
  <c r="L23" i="158"/>
  <c r="L38" i="158"/>
  <c r="L30" i="158"/>
  <c r="L55" i="158"/>
  <c r="L47" i="158"/>
  <c r="L15" i="158"/>
  <c r="L22" i="158"/>
  <c r="L54" i="158"/>
  <c r="L46" i="158"/>
  <c r="L53" i="158"/>
  <c r="L45" i="158"/>
  <c r="L37" i="158"/>
  <c r="L29" i="158"/>
  <c r="L21" i="158"/>
  <c r="L13" i="158"/>
  <c r="L14" i="158"/>
  <c r="L50" i="158"/>
  <c r="L58" i="158"/>
  <c r="L42" i="158"/>
  <c r="L17" i="158"/>
  <c r="L57" i="158"/>
  <c r="L49" i="158"/>
  <c r="L41" i="158"/>
  <c r="L33" i="158"/>
  <c r="L25" i="158"/>
  <c r="L11" i="158"/>
  <c r="L12" i="158"/>
  <c r="L61" i="158"/>
  <c r="L34" i="158"/>
  <c r="L51" i="158"/>
  <c r="L26" i="158"/>
  <c r="L43" i="158"/>
  <c r="I7" i="158"/>
  <c r="M32" i="158" s="1"/>
  <c r="L19" i="158"/>
  <c r="L18" i="158"/>
  <c r="L35" i="158"/>
  <c r="L52" i="158"/>
  <c r="L59" i="158"/>
  <c r="L62" i="158"/>
  <c r="L27" i="158"/>
  <c r="L44" i="158"/>
  <c r="L10" i="158"/>
  <c r="M26" i="158" l="1"/>
  <c r="M25" i="158"/>
  <c r="M21" i="158"/>
  <c r="N21" i="158" s="1"/>
  <c r="E21" i="158" s="1"/>
  <c r="M20" i="158"/>
  <c r="M47" i="158"/>
  <c r="N47" i="158" s="1"/>
  <c r="E47" i="158" s="1"/>
  <c r="M17" i="158"/>
  <c r="N17" i="158" s="1"/>
  <c r="E17" i="158" s="1"/>
  <c r="M12" i="158"/>
  <c r="N12" i="158" s="1"/>
  <c r="E12" i="158" s="1"/>
  <c r="M50" i="158"/>
  <c r="M49" i="158"/>
  <c r="N49" i="158" s="1"/>
  <c r="E49" i="158" s="1"/>
  <c r="M58" i="158"/>
  <c r="M59" i="158"/>
  <c r="M22" i="158"/>
  <c r="M45" i="158"/>
  <c r="M53" i="158"/>
  <c r="M13" i="158"/>
  <c r="M56" i="158"/>
  <c r="M51" i="158"/>
  <c r="M62" i="158"/>
  <c r="M46" i="158"/>
  <c r="M31" i="158"/>
  <c r="M27" i="158"/>
  <c r="N62" i="158"/>
  <c r="E62" i="158" s="1"/>
  <c r="N32" i="158"/>
  <c r="E32" i="158" s="1"/>
  <c r="M24" i="158"/>
  <c r="N24" i="158" s="1"/>
  <c r="E24" i="158" s="1"/>
  <c r="M15" i="158"/>
  <c r="N15" i="158" s="1"/>
  <c r="E15" i="158" s="1"/>
  <c r="M54" i="158"/>
  <c r="M39" i="158"/>
  <c r="M44" i="158"/>
  <c r="N45" i="158"/>
  <c r="E45" i="158" s="1"/>
  <c r="M36" i="158"/>
  <c r="M14" i="158"/>
  <c r="M35" i="158"/>
  <c r="M48" i="158"/>
  <c r="N48" i="158" s="1"/>
  <c r="E48" i="158" s="1"/>
  <c r="M34" i="158"/>
  <c r="N51" i="158"/>
  <c r="E51" i="158" s="1"/>
  <c r="M33" i="158"/>
  <c r="N33" i="158" s="1"/>
  <c r="E33" i="158" s="1"/>
  <c r="N58" i="158"/>
  <c r="E58" i="158" s="1"/>
  <c r="N53" i="158"/>
  <c r="E53" i="158" s="1"/>
  <c r="N20" i="158"/>
  <c r="E20" i="158" s="1"/>
  <c r="N59" i="158"/>
  <c r="E59" i="158" s="1"/>
  <c r="M41" i="158"/>
  <c r="M40" i="158"/>
  <c r="N40" i="158" s="1"/>
  <c r="E40" i="158" s="1"/>
  <c r="M30" i="158"/>
  <c r="N30" i="158" s="1"/>
  <c r="E30" i="158" s="1"/>
  <c r="M43" i="158"/>
  <c r="N43" i="158" s="1"/>
  <c r="E43" i="158" s="1"/>
  <c r="M29" i="158"/>
  <c r="N29" i="158" s="1"/>
  <c r="E29" i="158" s="1"/>
  <c r="N25" i="158"/>
  <c r="E25" i="158" s="1"/>
  <c r="N27" i="158"/>
  <c r="E27" i="158" s="1"/>
  <c r="M38" i="158"/>
  <c r="N38" i="158" s="1"/>
  <c r="E38" i="158" s="1"/>
  <c r="M10" i="158"/>
  <c r="N10" i="158" s="1"/>
  <c r="E10" i="158" s="1"/>
  <c r="N26" i="158"/>
  <c r="E26" i="158" s="1"/>
  <c r="M37" i="158"/>
  <c r="N37" i="158" s="1"/>
  <c r="E37" i="158" s="1"/>
  <c r="M19" i="158"/>
  <c r="N19" i="158" s="1"/>
  <c r="E19" i="158" s="1"/>
  <c r="N14" i="158"/>
  <c r="E14" i="158" s="1"/>
  <c r="N54" i="158"/>
  <c r="E54" i="158" s="1"/>
  <c r="N31" i="158"/>
  <c r="E31" i="158" s="1"/>
  <c r="M60" i="158"/>
  <c r="N60" i="158" s="1"/>
  <c r="E60" i="158" s="1"/>
  <c r="M11" i="158"/>
  <c r="N11" i="158" s="1"/>
  <c r="E11" i="158" s="1"/>
  <c r="N36" i="158"/>
  <c r="E36" i="158" s="1"/>
  <c r="N44" i="158"/>
  <c r="E44" i="158" s="1"/>
  <c r="M42" i="158"/>
  <c r="N42" i="158" s="1"/>
  <c r="E42" i="158" s="1"/>
  <c r="M28" i="158"/>
  <c r="N28" i="158" s="1"/>
  <c r="E28" i="158" s="1"/>
  <c r="N50" i="158"/>
  <c r="E50" i="158" s="1"/>
  <c r="N46" i="158"/>
  <c r="E46" i="158" s="1"/>
  <c r="N56" i="158"/>
  <c r="E56" i="158" s="1"/>
  <c r="M16" i="158"/>
  <c r="N16" i="158" s="1"/>
  <c r="E16" i="158" s="1"/>
  <c r="M52" i="158"/>
  <c r="N52" i="158" s="1"/>
  <c r="E52" i="158" s="1"/>
  <c r="M18" i="158"/>
  <c r="N18" i="158" s="1"/>
  <c r="E18" i="158" s="1"/>
  <c r="N35" i="158"/>
  <c r="E35" i="158" s="1"/>
  <c r="M61" i="158"/>
  <c r="N61" i="158" s="1"/>
  <c r="E61" i="158" s="1"/>
  <c r="M23" i="158"/>
  <c r="N23" i="158" s="1"/>
  <c r="E23" i="158" s="1"/>
  <c r="N34" i="158"/>
  <c r="E34" i="158" s="1"/>
  <c r="N41" i="158"/>
  <c r="E41" i="158" s="1"/>
  <c r="N13" i="158"/>
  <c r="E13" i="158" s="1"/>
  <c r="N22" i="158"/>
  <c r="E22" i="158" s="1"/>
  <c r="N39" i="158"/>
  <c r="E39" i="158" s="1"/>
  <c r="M57" i="158"/>
  <c r="N57" i="158" s="1"/>
  <c r="E57" i="158" s="1"/>
  <c r="M55" i="158"/>
  <c r="N55" i="158" s="1"/>
  <c r="E55" i="158" s="1"/>
  <c r="H62" i="156" l="1"/>
  <c r="I62" i="156" s="1"/>
  <c r="J62" i="156" s="1"/>
  <c r="K62" i="156" s="1"/>
  <c r="G62" i="156"/>
  <c r="I61" i="156"/>
  <c r="J61" i="156" s="1"/>
  <c r="K61" i="156" s="1"/>
  <c r="H61" i="156"/>
  <c r="G61" i="156"/>
  <c r="K60" i="156"/>
  <c r="J60" i="156"/>
  <c r="I60" i="156"/>
  <c r="H60" i="156"/>
  <c r="G60" i="156"/>
  <c r="K59" i="156"/>
  <c r="J59" i="156"/>
  <c r="I59" i="156"/>
  <c r="H59" i="156"/>
  <c r="G59" i="156"/>
  <c r="K58" i="156"/>
  <c r="J58" i="156"/>
  <c r="I58" i="156"/>
  <c r="H58" i="156"/>
  <c r="G58" i="156"/>
  <c r="H57" i="156"/>
  <c r="I57" i="156" s="1"/>
  <c r="J57" i="156" s="1"/>
  <c r="K57" i="156" s="1"/>
  <c r="G57" i="156"/>
  <c r="H56" i="156"/>
  <c r="I56" i="156" s="1"/>
  <c r="J56" i="156" s="1"/>
  <c r="K56" i="156" s="1"/>
  <c r="G56" i="156"/>
  <c r="H55" i="156"/>
  <c r="I55" i="156" s="1"/>
  <c r="J55" i="156" s="1"/>
  <c r="K55" i="156" s="1"/>
  <c r="G55" i="156"/>
  <c r="H54" i="156"/>
  <c r="I54" i="156" s="1"/>
  <c r="J54" i="156" s="1"/>
  <c r="K54" i="156" s="1"/>
  <c r="G54" i="156"/>
  <c r="I53" i="156"/>
  <c r="J53" i="156" s="1"/>
  <c r="K53" i="156" s="1"/>
  <c r="H53" i="156"/>
  <c r="G53" i="156"/>
  <c r="I52" i="156"/>
  <c r="J52" i="156" s="1"/>
  <c r="K52" i="156" s="1"/>
  <c r="H52" i="156"/>
  <c r="G52" i="156"/>
  <c r="L51" i="156"/>
  <c r="K51" i="156"/>
  <c r="J51" i="156"/>
  <c r="I51" i="156"/>
  <c r="H51" i="156"/>
  <c r="G51" i="156"/>
  <c r="K50" i="156"/>
  <c r="J50" i="156"/>
  <c r="I50" i="156"/>
  <c r="H50" i="156"/>
  <c r="G50" i="156"/>
  <c r="H49" i="156"/>
  <c r="I49" i="156" s="1"/>
  <c r="J49" i="156" s="1"/>
  <c r="K49" i="156" s="1"/>
  <c r="G49" i="156"/>
  <c r="H48" i="156"/>
  <c r="I48" i="156" s="1"/>
  <c r="J48" i="156" s="1"/>
  <c r="K48" i="156" s="1"/>
  <c r="G48" i="156"/>
  <c r="H47" i="156"/>
  <c r="I47" i="156" s="1"/>
  <c r="J47" i="156" s="1"/>
  <c r="K47" i="156" s="1"/>
  <c r="G47" i="156"/>
  <c r="H46" i="156"/>
  <c r="I46" i="156" s="1"/>
  <c r="J46" i="156" s="1"/>
  <c r="K46" i="156" s="1"/>
  <c r="G46" i="156"/>
  <c r="H45" i="156"/>
  <c r="I45" i="156" s="1"/>
  <c r="J45" i="156" s="1"/>
  <c r="K45" i="156" s="1"/>
  <c r="G45" i="156"/>
  <c r="I44" i="156"/>
  <c r="J44" i="156" s="1"/>
  <c r="K44" i="156" s="1"/>
  <c r="H44" i="156"/>
  <c r="G44" i="156"/>
  <c r="L43" i="156"/>
  <c r="K43" i="156"/>
  <c r="J43" i="156"/>
  <c r="I43" i="156"/>
  <c r="H43" i="156"/>
  <c r="G43" i="156"/>
  <c r="K42" i="156"/>
  <c r="J42" i="156"/>
  <c r="I42" i="156"/>
  <c r="H42" i="156"/>
  <c r="G42" i="156"/>
  <c r="H41" i="156"/>
  <c r="I41" i="156" s="1"/>
  <c r="J41" i="156" s="1"/>
  <c r="K41" i="156" s="1"/>
  <c r="G41" i="156"/>
  <c r="H40" i="156"/>
  <c r="I40" i="156" s="1"/>
  <c r="J40" i="156" s="1"/>
  <c r="K40" i="156" s="1"/>
  <c r="G40" i="156"/>
  <c r="H39" i="156"/>
  <c r="I39" i="156" s="1"/>
  <c r="J39" i="156" s="1"/>
  <c r="K39" i="156" s="1"/>
  <c r="G39" i="156"/>
  <c r="H38" i="156"/>
  <c r="I38" i="156" s="1"/>
  <c r="J38" i="156" s="1"/>
  <c r="K38" i="156" s="1"/>
  <c r="G38" i="156"/>
  <c r="H37" i="156"/>
  <c r="I37" i="156" s="1"/>
  <c r="J37" i="156" s="1"/>
  <c r="K37" i="156" s="1"/>
  <c r="G37" i="156"/>
  <c r="I36" i="156"/>
  <c r="J36" i="156" s="1"/>
  <c r="K36" i="156" s="1"/>
  <c r="H36" i="156"/>
  <c r="G36" i="156"/>
  <c r="L35" i="156"/>
  <c r="K35" i="156"/>
  <c r="J35" i="156"/>
  <c r="I35" i="156"/>
  <c r="H35" i="156"/>
  <c r="G35" i="156"/>
  <c r="K34" i="156"/>
  <c r="J34" i="156"/>
  <c r="I34" i="156"/>
  <c r="H34" i="156"/>
  <c r="G34" i="156"/>
  <c r="H33" i="156"/>
  <c r="I33" i="156" s="1"/>
  <c r="J33" i="156" s="1"/>
  <c r="K33" i="156" s="1"/>
  <c r="G33" i="156"/>
  <c r="H32" i="156"/>
  <c r="I32" i="156" s="1"/>
  <c r="J32" i="156" s="1"/>
  <c r="K32" i="156" s="1"/>
  <c r="G32" i="156"/>
  <c r="H31" i="156"/>
  <c r="I31" i="156" s="1"/>
  <c r="J31" i="156" s="1"/>
  <c r="K31" i="156" s="1"/>
  <c r="G31" i="156"/>
  <c r="H30" i="156"/>
  <c r="I30" i="156" s="1"/>
  <c r="J30" i="156" s="1"/>
  <c r="K30" i="156" s="1"/>
  <c r="G30" i="156"/>
  <c r="H29" i="156"/>
  <c r="I29" i="156" s="1"/>
  <c r="J29" i="156" s="1"/>
  <c r="K29" i="156" s="1"/>
  <c r="G29" i="156"/>
  <c r="I28" i="156"/>
  <c r="J28" i="156" s="1"/>
  <c r="K28" i="156" s="1"/>
  <c r="H28" i="156"/>
  <c r="G28" i="156"/>
  <c r="L27" i="156"/>
  <c r="K27" i="156"/>
  <c r="J27" i="156"/>
  <c r="I27" i="156"/>
  <c r="H27" i="156"/>
  <c r="G27" i="156"/>
  <c r="K26" i="156"/>
  <c r="J26" i="156"/>
  <c r="I26" i="156"/>
  <c r="H26" i="156"/>
  <c r="G26" i="156"/>
  <c r="L25" i="156"/>
  <c r="H25" i="156"/>
  <c r="I25" i="156" s="1"/>
  <c r="J25" i="156" s="1"/>
  <c r="K25" i="156" s="1"/>
  <c r="G25" i="156"/>
  <c r="H24" i="156"/>
  <c r="I24" i="156" s="1"/>
  <c r="J24" i="156" s="1"/>
  <c r="K24" i="156" s="1"/>
  <c r="G24" i="156"/>
  <c r="H23" i="156"/>
  <c r="I23" i="156" s="1"/>
  <c r="J23" i="156" s="1"/>
  <c r="K23" i="156" s="1"/>
  <c r="G23" i="156"/>
  <c r="H22" i="156"/>
  <c r="I22" i="156" s="1"/>
  <c r="J22" i="156" s="1"/>
  <c r="K22" i="156" s="1"/>
  <c r="G22" i="156"/>
  <c r="L22" i="156" s="1"/>
  <c r="H21" i="156"/>
  <c r="I21" i="156" s="1"/>
  <c r="J21" i="156" s="1"/>
  <c r="K21" i="156" s="1"/>
  <c r="G21" i="156"/>
  <c r="J20" i="156"/>
  <c r="K20" i="156" s="1"/>
  <c r="I20" i="156"/>
  <c r="H20" i="156"/>
  <c r="G20" i="156"/>
  <c r="J19" i="156"/>
  <c r="K19" i="156" s="1"/>
  <c r="I19" i="156"/>
  <c r="H19" i="156"/>
  <c r="G19" i="156"/>
  <c r="K18" i="156"/>
  <c r="J18" i="156"/>
  <c r="I18" i="156"/>
  <c r="H18" i="156"/>
  <c r="G18" i="156"/>
  <c r="H17" i="156"/>
  <c r="I17" i="156" s="1"/>
  <c r="J17" i="156" s="1"/>
  <c r="K17" i="156" s="1"/>
  <c r="G17" i="156"/>
  <c r="L17" i="156" s="1"/>
  <c r="H16" i="156"/>
  <c r="I16" i="156" s="1"/>
  <c r="J16" i="156" s="1"/>
  <c r="K16" i="156" s="1"/>
  <c r="G16" i="156"/>
  <c r="I15" i="156"/>
  <c r="J15" i="156" s="1"/>
  <c r="K15" i="156" s="1"/>
  <c r="H15" i="156"/>
  <c r="G15" i="156"/>
  <c r="L15" i="156" s="1"/>
  <c r="H14" i="156"/>
  <c r="I14" i="156" s="1"/>
  <c r="J14" i="156" s="1"/>
  <c r="K14" i="156" s="1"/>
  <c r="G14" i="156"/>
  <c r="L14" i="156" s="1"/>
  <c r="I13" i="156"/>
  <c r="J13" i="156" s="1"/>
  <c r="K13" i="156" s="1"/>
  <c r="H13" i="156"/>
  <c r="G13" i="156"/>
  <c r="L13" i="156" s="1"/>
  <c r="I12" i="156"/>
  <c r="J12" i="156" s="1"/>
  <c r="K12" i="156" s="1"/>
  <c r="H12" i="156"/>
  <c r="G12" i="156"/>
  <c r="L11" i="156"/>
  <c r="J11" i="156"/>
  <c r="K11" i="156" s="1"/>
  <c r="I11" i="156"/>
  <c r="H11" i="156"/>
  <c r="G11" i="156"/>
  <c r="L10" i="156"/>
  <c r="K10" i="156"/>
  <c r="J10" i="156"/>
  <c r="I10" i="156"/>
  <c r="H10" i="156"/>
  <c r="G10" i="156"/>
  <c r="E10" i="156"/>
  <c r="B7" i="156"/>
  <c r="I6" i="156"/>
  <c r="L58" i="156" s="1"/>
  <c r="B6" i="156"/>
  <c r="L31" i="156" l="1"/>
  <c r="L39" i="156"/>
  <c r="L47" i="156"/>
  <c r="L55" i="156"/>
  <c r="L59" i="156"/>
  <c r="L20" i="156"/>
  <c r="L24" i="156"/>
  <c r="L26" i="156"/>
  <c r="L33" i="156"/>
  <c r="L34" i="156"/>
  <c r="L41" i="156"/>
  <c r="L42" i="156"/>
  <c r="L49" i="156"/>
  <c r="L50" i="156"/>
  <c r="L57" i="156"/>
  <c r="L21" i="156"/>
  <c r="L36" i="156"/>
  <c r="L61" i="156"/>
  <c r="L53" i="156"/>
  <c r="L45" i="156"/>
  <c r="L29" i="156"/>
  <c r="L28" i="156"/>
  <c r="L37" i="156"/>
  <c r="L44" i="156"/>
  <c r="L60" i="156"/>
  <c r="L52" i="156"/>
  <c r="L12" i="156"/>
  <c r="L16" i="156"/>
  <c r="L18" i="156"/>
  <c r="L19" i="156"/>
  <c r="L30" i="156"/>
  <c r="L32" i="156"/>
  <c r="L38" i="156"/>
  <c r="L40" i="156"/>
  <c r="L46" i="156"/>
  <c r="L48" i="156"/>
  <c r="L54" i="156"/>
  <c r="L56" i="156"/>
  <c r="L62" i="156"/>
  <c r="I7" i="156"/>
  <c r="L23" i="156"/>
  <c r="M24" i="156" l="1"/>
  <c r="M18" i="156"/>
  <c r="N31" i="156"/>
  <c r="E31" i="156" s="1"/>
  <c r="M30" i="156"/>
  <c r="N30" i="156" s="1"/>
  <c r="E30" i="156" s="1"/>
  <c r="M40" i="156"/>
  <c r="N40" i="156" s="1"/>
  <c r="E40" i="156" s="1"/>
  <c r="M35" i="156"/>
  <c r="N35" i="156" s="1"/>
  <c r="E35" i="156" s="1"/>
  <c r="M60" i="156"/>
  <c r="M19" i="156"/>
  <c r="M48" i="156"/>
  <c r="N48" i="156" s="1"/>
  <c r="E48" i="156" s="1"/>
  <c r="N60" i="156"/>
  <c r="E60" i="156" s="1"/>
  <c r="M43" i="156"/>
  <c r="N43" i="156" s="1"/>
  <c r="E43" i="156" s="1"/>
  <c r="M34" i="156"/>
  <c r="M26" i="156"/>
  <c r="M56" i="156"/>
  <c r="N56" i="156" s="1"/>
  <c r="E56" i="156" s="1"/>
  <c r="N59" i="156"/>
  <c r="E59" i="156" s="1"/>
  <c r="M39" i="156"/>
  <c r="M20" i="156"/>
  <c r="M33" i="156"/>
  <c r="M49" i="156"/>
  <c r="M25" i="156"/>
  <c r="N25" i="156" s="1"/>
  <c r="E25" i="156" s="1"/>
  <c r="M32" i="156"/>
  <c r="N32" i="156" s="1"/>
  <c r="E32" i="156" s="1"/>
  <c r="N62" i="156"/>
  <c r="E62" i="156" s="1"/>
  <c r="N34" i="156"/>
  <c r="E34" i="156" s="1"/>
  <c r="M27" i="156"/>
  <c r="N27" i="156" s="1"/>
  <c r="E27" i="156" s="1"/>
  <c r="M12" i="156"/>
  <c r="N12" i="156" s="1"/>
  <c r="E12" i="156" s="1"/>
  <c r="M61" i="156"/>
  <c r="N61" i="156" s="1"/>
  <c r="E61" i="156" s="1"/>
  <c r="M45" i="156"/>
  <c r="M21" i="156"/>
  <c r="N21" i="156" s="1"/>
  <c r="E21" i="156" s="1"/>
  <c r="M16" i="156"/>
  <c r="N16" i="156" s="1"/>
  <c r="E16" i="156" s="1"/>
  <c r="N19" i="156"/>
  <c r="E19" i="156" s="1"/>
  <c r="N28" i="156"/>
  <c r="E28" i="156" s="1"/>
  <c r="N33" i="156"/>
  <c r="E33" i="156" s="1"/>
  <c r="M31" i="156"/>
  <c r="M54" i="156"/>
  <c r="N54" i="156" s="1"/>
  <c r="E54" i="156" s="1"/>
  <c r="M11" i="156"/>
  <c r="N11" i="156" s="1"/>
  <c r="E11" i="156" s="1"/>
  <c r="M28" i="156"/>
  <c r="M50" i="156"/>
  <c r="N50" i="156" s="1"/>
  <c r="E50" i="156" s="1"/>
  <c r="N45" i="156"/>
  <c r="E45" i="156" s="1"/>
  <c r="N24" i="156"/>
  <c r="E24" i="156" s="1"/>
  <c r="M55" i="156"/>
  <c r="N55" i="156" s="1"/>
  <c r="E55" i="156" s="1"/>
  <c r="N39" i="156"/>
  <c r="E39" i="156" s="1"/>
  <c r="M23" i="156"/>
  <c r="N23" i="156" s="1"/>
  <c r="E23" i="156" s="1"/>
  <c r="M46" i="156"/>
  <c r="N46" i="156" s="1"/>
  <c r="E46" i="156" s="1"/>
  <c r="M53" i="156"/>
  <c r="M17" i="156"/>
  <c r="N17" i="156" s="1"/>
  <c r="E17" i="156" s="1"/>
  <c r="M58" i="156"/>
  <c r="N58" i="156" s="1"/>
  <c r="E58" i="156" s="1"/>
  <c r="N53" i="156"/>
  <c r="E53" i="156" s="1"/>
  <c r="N20" i="156"/>
  <c r="E20" i="156" s="1"/>
  <c r="M51" i="156"/>
  <c r="N51" i="156" s="1"/>
  <c r="E51" i="156" s="1"/>
  <c r="M38" i="156"/>
  <c r="M22" i="156"/>
  <c r="N22" i="156" s="1"/>
  <c r="E22" i="156" s="1"/>
  <c r="M52" i="156"/>
  <c r="N52" i="156" s="1"/>
  <c r="E52" i="156" s="1"/>
  <c r="N49" i="156"/>
  <c r="E49" i="156" s="1"/>
  <c r="M47" i="156"/>
  <c r="M37" i="156"/>
  <c r="N37" i="156" s="1"/>
  <c r="E37" i="156" s="1"/>
  <c r="M29" i="156"/>
  <c r="M36" i="156"/>
  <c r="N38" i="156"/>
  <c r="E38" i="156" s="1"/>
  <c r="N36" i="156"/>
  <c r="E36" i="156" s="1"/>
  <c r="M15" i="156"/>
  <c r="N15" i="156" s="1"/>
  <c r="E15" i="156" s="1"/>
  <c r="M14" i="156"/>
  <c r="N14" i="156" s="1"/>
  <c r="E14" i="156" s="1"/>
  <c r="M44" i="156"/>
  <c r="N44" i="156"/>
  <c r="E44" i="156" s="1"/>
  <c r="M62" i="156"/>
  <c r="N18" i="156"/>
  <c r="E18" i="156" s="1"/>
  <c r="N29" i="156"/>
  <c r="E29" i="156" s="1"/>
  <c r="N26" i="156"/>
  <c r="E26" i="156" s="1"/>
  <c r="M59" i="156"/>
  <c r="N47" i="156"/>
  <c r="E47" i="156" s="1"/>
  <c r="M10" i="156"/>
  <c r="N10" i="156" s="1"/>
  <c r="M57" i="156"/>
  <c r="N57" i="156" s="1"/>
  <c r="E57" i="156" s="1"/>
  <c r="M41" i="156"/>
  <c r="N41" i="156" s="1"/>
  <c r="E41" i="156" s="1"/>
  <c r="M13" i="156"/>
  <c r="N13" i="156" s="1"/>
  <c r="E13" i="156" s="1"/>
  <c r="M42" i="156"/>
  <c r="N42" i="156" s="1"/>
  <c r="E42" i="156" s="1"/>
  <c r="H62" i="154" l="1"/>
  <c r="I62" i="154" s="1"/>
  <c r="J62" i="154" s="1"/>
  <c r="K62" i="154" s="1"/>
  <c r="G62" i="154"/>
  <c r="H61" i="154"/>
  <c r="I61" i="154" s="1"/>
  <c r="J61" i="154" s="1"/>
  <c r="K61" i="154" s="1"/>
  <c r="G61" i="154"/>
  <c r="I60" i="154"/>
  <c r="J60" i="154" s="1"/>
  <c r="K60" i="154" s="1"/>
  <c r="H60" i="154"/>
  <c r="G60" i="154"/>
  <c r="I59" i="154"/>
  <c r="J59" i="154" s="1"/>
  <c r="K59" i="154" s="1"/>
  <c r="H59" i="154"/>
  <c r="G59" i="154"/>
  <c r="J58" i="154"/>
  <c r="K58" i="154" s="1"/>
  <c r="H58" i="154"/>
  <c r="I58" i="154" s="1"/>
  <c r="G58" i="154"/>
  <c r="I57" i="154"/>
  <c r="J57" i="154" s="1"/>
  <c r="K57" i="154" s="1"/>
  <c r="H57" i="154"/>
  <c r="G57" i="154"/>
  <c r="H56" i="154"/>
  <c r="I56" i="154" s="1"/>
  <c r="J56" i="154" s="1"/>
  <c r="K56" i="154" s="1"/>
  <c r="G56" i="154"/>
  <c r="H55" i="154"/>
  <c r="I55" i="154" s="1"/>
  <c r="J55" i="154" s="1"/>
  <c r="K55" i="154" s="1"/>
  <c r="G55" i="154"/>
  <c r="H54" i="154"/>
  <c r="I54" i="154" s="1"/>
  <c r="J54" i="154" s="1"/>
  <c r="K54" i="154" s="1"/>
  <c r="G54" i="154"/>
  <c r="I53" i="154"/>
  <c r="J53" i="154" s="1"/>
  <c r="K53" i="154" s="1"/>
  <c r="H53" i="154"/>
  <c r="G53" i="154"/>
  <c r="J52" i="154"/>
  <c r="K52" i="154" s="1"/>
  <c r="I52" i="154"/>
  <c r="H52" i="154"/>
  <c r="G52" i="154"/>
  <c r="I51" i="154"/>
  <c r="J51" i="154" s="1"/>
  <c r="K51" i="154" s="1"/>
  <c r="H51" i="154"/>
  <c r="G51" i="154"/>
  <c r="H50" i="154"/>
  <c r="I50" i="154" s="1"/>
  <c r="J50" i="154" s="1"/>
  <c r="K50" i="154" s="1"/>
  <c r="G50" i="154"/>
  <c r="I49" i="154"/>
  <c r="J49" i="154" s="1"/>
  <c r="K49" i="154" s="1"/>
  <c r="H49" i="154"/>
  <c r="G49" i="154"/>
  <c r="H48" i="154"/>
  <c r="I48" i="154" s="1"/>
  <c r="J48" i="154" s="1"/>
  <c r="K48" i="154" s="1"/>
  <c r="G48" i="154"/>
  <c r="H47" i="154"/>
  <c r="I47" i="154" s="1"/>
  <c r="J47" i="154" s="1"/>
  <c r="K47" i="154" s="1"/>
  <c r="G47" i="154"/>
  <c r="I46" i="154"/>
  <c r="J46" i="154" s="1"/>
  <c r="K46" i="154" s="1"/>
  <c r="H46" i="154"/>
  <c r="G46" i="154"/>
  <c r="J45" i="154"/>
  <c r="K45" i="154" s="1"/>
  <c r="I45" i="154"/>
  <c r="H45" i="154"/>
  <c r="G45" i="154"/>
  <c r="H44" i="154"/>
  <c r="I44" i="154" s="1"/>
  <c r="J44" i="154" s="1"/>
  <c r="K44" i="154" s="1"/>
  <c r="G44" i="154"/>
  <c r="I43" i="154"/>
  <c r="J43" i="154" s="1"/>
  <c r="K43" i="154" s="1"/>
  <c r="H43" i="154"/>
  <c r="G43" i="154"/>
  <c r="H42" i="154"/>
  <c r="I42" i="154" s="1"/>
  <c r="J42" i="154" s="1"/>
  <c r="K42" i="154" s="1"/>
  <c r="G42" i="154"/>
  <c r="K41" i="154"/>
  <c r="I41" i="154"/>
  <c r="J41" i="154" s="1"/>
  <c r="H41" i="154"/>
  <c r="G41" i="154"/>
  <c r="H40" i="154"/>
  <c r="I40" i="154" s="1"/>
  <c r="J40" i="154" s="1"/>
  <c r="K40" i="154" s="1"/>
  <c r="G40" i="154"/>
  <c r="H39" i="154"/>
  <c r="I39" i="154" s="1"/>
  <c r="J39" i="154" s="1"/>
  <c r="K39" i="154" s="1"/>
  <c r="G39" i="154"/>
  <c r="I38" i="154"/>
  <c r="J38" i="154" s="1"/>
  <c r="K38" i="154" s="1"/>
  <c r="H38" i="154"/>
  <c r="G38" i="154"/>
  <c r="H37" i="154"/>
  <c r="I37" i="154" s="1"/>
  <c r="J37" i="154" s="1"/>
  <c r="K37" i="154" s="1"/>
  <c r="G37" i="154"/>
  <c r="H36" i="154"/>
  <c r="I36" i="154" s="1"/>
  <c r="J36" i="154" s="1"/>
  <c r="K36" i="154" s="1"/>
  <c r="G36" i="154"/>
  <c r="J35" i="154"/>
  <c r="K35" i="154" s="1"/>
  <c r="I35" i="154"/>
  <c r="H35" i="154"/>
  <c r="G35" i="154"/>
  <c r="H34" i="154"/>
  <c r="I34" i="154" s="1"/>
  <c r="J34" i="154" s="1"/>
  <c r="K34" i="154" s="1"/>
  <c r="G34" i="154"/>
  <c r="I33" i="154"/>
  <c r="J33" i="154" s="1"/>
  <c r="K33" i="154" s="1"/>
  <c r="H33" i="154"/>
  <c r="G33" i="154"/>
  <c r="H32" i="154"/>
  <c r="I32" i="154" s="1"/>
  <c r="J32" i="154" s="1"/>
  <c r="K32" i="154" s="1"/>
  <c r="G32" i="154"/>
  <c r="H31" i="154"/>
  <c r="I31" i="154" s="1"/>
  <c r="J31" i="154" s="1"/>
  <c r="K31" i="154" s="1"/>
  <c r="G31" i="154"/>
  <c r="I30" i="154"/>
  <c r="J30" i="154" s="1"/>
  <c r="K30" i="154" s="1"/>
  <c r="H30" i="154"/>
  <c r="G30" i="154"/>
  <c r="H29" i="154"/>
  <c r="I29" i="154" s="1"/>
  <c r="J29" i="154" s="1"/>
  <c r="K29" i="154" s="1"/>
  <c r="G29" i="154"/>
  <c r="H28" i="154"/>
  <c r="I28" i="154" s="1"/>
  <c r="J28" i="154" s="1"/>
  <c r="K28" i="154" s="1"/>
  <c r="G28" i="154"/>
  <c r="I27" i="154"/>
  <c r="J27" i="154" s="1"/>
  <c r="K27" i="154" s="1"/>
  <c r="H27" i="154"/>
  <c r="G27" i="154"/>
  <c r="H26" i="154"/>
  <c r="I26" i="154" s="1"/>
  <c r="J26" i="154" s="1"/>
  <c r="K26" i="154" s="1"/>
  <c r="G26" i="154"/>
  <c r="K25" i="154"/>
  <c r="I25" i="154"/>
  <c r="J25" i="154" s="1"/>
  <c r="H25" i="154"/>
  <c r="G25" i="154"/>
  <c r="J24" i="154"/>
  <c r="K24" i="154" s="1"/>
  <c r="H24" i="154"/>
  <c r="I24" i="154" s="1"/>
  <c r="G24" i="154"/>
  <c r="H23" i="154"/>
  <c r="I23" i="154" s="1"/>
  <c r="J23" i="154" s="1"/>
  <c r="K23" i="154" s="1"/>
  <c r="G23" i="154"/>
  <c r="I22" i="154"/>
  <c r="J22" i="154" s="1"/>
  <c r="K22" i="154" s="1"/>
  <c r="H22" i="154"/>
  <c r="G22" i="154"/>
  <c r="H21" i="154"/>
  <c r="I21" i="154" s="1"/>
  <c r="J21" i="154" s="1"/>
  <c r="K21" i="154" s="1"/>
  <c r="G21" i="154"/>
  <c r="I20" i="154"/>
  <c r="J20" i="154" s="1"/>
  <c r="K20" i="154" s="1"/>
  <c r="H20" i="154"/>
  <c r="G20" i="154"/>
  <c r="I19" i="154"/>
  <c r="J19" i="154" s="1"/>
  <c r="K19" i="154" s="1"/>
  <c r="H19" i="154"/>
  <c r="G19" i="154"/>
  <c r="H18" i="154"/>
  <c r="I18" i="154" s="1"/>
  <c r="J18" i="154" s="1"/>
  <c r="K18" i="154" s="1"/>
  <c r="G18" i="154"/>
  <c r="I17" i="154"/>
  <c r="J17" i="154" s="1"/>
  <c r="K17" i="154" s="1"/>
  <c r="H17" i="154"/>
  <c r="G17" i="154"/>
  <c r="H16" i="154"/>
  <c r="I16" i="154" s="1"/>
  <c r="J16" i="154" s="1"/>
  <c r="K16" i="154" s="1"/>
  <c r="G16" i="154"/>
  <c r="H15" i="154"/>
  <c r="I15" i="154" s="1"/>
  <c r="J15" i="154" s="1"/>
  <c r="K15" i="154" s="1"/>
  <c r="G15" i="154"/>
  <c r="I14" i="154"/>
  <c r="J14" i="154" s="1"/>
  <c r="K14" i="154" s="1"/>
  <c r="H14" i="154"/>
  <c r="G14" i="154"/>
  <c r="H13" i="154"/>
  <c r="I13" i="154" s="1"/>
  <c r="J13" i="154" s="1"/>
  <c r="K13" i="154" s="1"/>
  <c r="G13" i="154"/>
  <c r="H12" i="154"/>
  <c r="I12" i="154" s="1"/>
  <c r="J12" i="154" s="1"/>
  <c r="K12" i="154" s="1"/>
  <c r="G12" i="154"/>
  <c r="K11" i="154"/>
  <c r="J11" i="154"/>
  <c r="I11" i="154"/>
  <c r="H11" i="154"/>
  <c r="G11" i="154"/>
  <c r="K10" i="154"/>
  <c r="I7" i="154" s="1"/>
  <c r="J10" i="154"/>
  <c r="H10" i="154"/>
  <c r="I10" i="154" s="1"/>
  <c r="G10" i="154"/>
  <c r="B7" i="154"/>
  <c r="I6" i="154"/>
  <c r="L43" i="154" s="1"/>
  <c r="B6" i="154"/>
  <c r="L26" i="154" l="1"/>
  <c r="L23" i="154"/>
  <c r="M11" i="154"/>
  <c r="M21" i="154"/>
  <c r="M42" i="154"/>
  <c r="L48" i="154"/>
  <c r="M53" i="154"/>
  <c r="L11" i="154"/>
  <c r="M15" i="154"/>
  <c r="L22" i="154"/>
  <c r="L42" i="154"/>
  <c r="L17" i="154"/>
  <c r="M18" i="154"/>
  <c r="L16" i="154"/>
  <c r="L30" i="154"/>
  <c r="L37" i="154"/>
  <c r="L14" i="154"/>
  <c r="L32" i="154"/>
  <c r="L56" i="154"/>
  <c r="M33" i="154"/>
  <c r="M51" i="154"/>
  <c r="M57" i="154"/>
  <c r="M27" i="154"/>
  <c r="M40" i="154"/>
  <c r="M19" i="154"/>
  <c r="M13" i="154"/>
  <c r="M31" i="154"/>
  <c r="M20" i="154"/>
  <c r="M29" i="154"/>
  <c r="M14" i="154"/>
  <c r="N14" i="154" s="1"/>
  <c r="E14" i="154" s="1"/>
  <c r="M35" i="154"/>
  <c r="M47" i="154"/>
  <c r="M59" i="154"/>
  <c r="M60" i="154"/>
  <c r="M24" i="154"/>
  <c r="M16" i="154"/>
  <c r="M36" i="154"/>
  <c r="M48" i="154"/>
  <c r="N48" i="154" s="1"/>
  <c r="E48" i="154" s="1"/>
  <c r="M12" i="154"/>
  <c r="M54" i="154"/>
  <c r="M34" i="154"/>
  <c r="M28" i="154"/>
  <c r="M43" i="154"/>
  <c r="M49" i="154"/>
  <c r="M55" i="154"/>
  <c r="M58" i="154"/>
  <c r="M61" i="154"/>
  <c r="N43" i="154"/>
  <c r="E43" i="154" s="1"/>
  <c r="M23" i="154"/>
  <c r="M52" i="154"/>
  <c r="M56" i="154"/>
  <c r="N56" i="154" s="1"/>
  <c r="E56" i="154" s="1"/>
  <c r="M39" i="154"/>
  <c r="M37" i="154"/>
  <c r="N37" i="154" s="1"/>
  <c r="E37" i="154" s="1"/>
  <c r="N11" i="154"/>
  <c r="E11" i="154" s="1"/>
  <c r="M25" i="154"/>
  <c r="M17" i="154"/>
  <c r="N17" i="154" s="1"/>
  <c r="E17" i="154" s="1"/>
  <c r="M26" i="154"/>
  <c r="N26" i="154" s="1"/>
  <c r="E26" i="154" s="1"/>
  <c r="M32" i="154"/>
  <c r="N32" i="154" s="1"/>
  <c r="E32" i="154" s="1"/>
  <c r="M41" i="154"/>
  <c r="M44" i="154"/>
  <c r="M50" i="154"/>
  <c r="M62" i="154"/>
  <c r="M45" i="154"/>
  <c r="L27" i="154"/>
  <c r="N27" i="154" s="1"/>
  <c r="E27" i="154" s="1"/>
  <c r="L29" i="154"/>
  <c r="N29" i="154" s="1"/>
  <c r="E29" i="154" s="1"/>
  <c r="M30" i="154"/>
  <c r="N30" i="154" s="1"/>
  <c r="E30" i="154" s="1"/>
  <c r="M38" i="154"/>
  <c r="L47" i="154"/>
  <c r="L54" i="154"/>
  <c r="L61" i="154"/>
  <c r="L60" i="154"/>
  <c r="L52" i="154"/>
  <c r="L44" i="154"/>
  <c r="N44" i="154" s="1"/>
  <c r="E44" i="154" s="1"/>
  <c r="L36" i="154"/>
  <c r="L28" i="154"/>
  <c r="L20" i="154"/>
  <c r="N20" i="154" s="1"/>
  <c r="E20" i="154" s="1"/>
  <c r="L25" i="154"/>
  <c r="N25" i="154" s="1"/>
  <c r="E25" i="154" s="1"/>
  <c r="L59" i="154"/>
  <c r="M10" i="154"/>
  <c r="L35" i="154"/>
  <c r="N35" i="154" s="1"/>
  <c r="E35" i="154" s="1"/>
  <c r="L39" i="154"/>
  <c r="N39" i="154" s="1"/>
  <c r="E39" i="154" s="1"/>
  <c r="L46" i="154"/>
  <c r="L53" i="154"/>
  <c r="N53" i="154" s="1"/>
  <c r="E53" i="154" s="1"/>
  <c r="L58" i="154"/>
  <c r="L10" i="154"/>
  <c r="L12" i="154"/>
  <c r="L15" i="154"/>
  <c r="N15" i="154" s="1"/>
  <c r="E15" i="154" s="1"/>
  <c r="L24" i="154"/>
  <c r="N24" i="154" s="1"/>
  <c r="E24" i="154" s="1"/>
  <c r="L40" i="154"/>
  <c r="N40" i="154" s="1"/>
  <c r="E40" i="154" s="1"/>
  <c r="L41" i="154"/>
  <c r="L13" i="154"/>
  <c r="L18" i="154"/>
  <c r="N18" i="154" s="1"/>
  <c r="E18" i="154" s="1"/>
  <c r="L19" i="154"/>
  <c r="L31" i="154"/>
  <c r="N31" i="154" s="1"/>
  <c r="E31" i="154" s="1"/>
  <c r="L34" i="154"/>
  <c r="N34" i="154" s="1"/>
  <c r="E34" i="154" s="1"/>
  <c r="L57" i="154"/>
  <c r="N57" i="154" s="1"/>
  <c r="E57" i="154" s="1"/>
  <c r="L21" i="154"/>
  <c r="N21" i="154" s="1"/>
  <c r="E21" i="154" s="1"/>
  <c r="M46" i="154"/>
  <c r="L50" i="154"/>
  <c r="N50" i="154" s="1"/>
  <c r="E50" i="154" s="1"/>
  <c r="N42" i="154"/>
  <c r="E42" i="154" s="1"/>
  <c r="M22" i="154"/>
  <c r="L33" i="154"/>
  <c r="L51" i="154"/>
  <c r="N51" i="154" s="1"/>
  <c r="E51" i="154" s="1"/>
  <c r="L55" i="154"/>
  <c r="N55" i="154" s="1"/>
  <c r="E55" i="154" s="1"/>
  <c r="L62" i="154"/>
  <c r="N62" i="154" s="1"/>
  <c r="E62" i="154" s="1"/>
  <c r="L38" i="154"/>
  <c r="N38" i="154" s="1"/>
  <c r="E38" i="154" s="1"/>
  <c r="L45" i="154"/>
  <c r="L49" i="154"/>
  <c r="N52" i="154" l="1"/>
  <c r="E52" i="154" s="1"/>
  <c r="N22" i="154"/>
  <c r="E22" i="154" s="1"/>
  <c r="N16" i="154"/>
  <c r="E16" i="154" s="1"/>
  <c r="N28" i="154"/>
  <c r="E28" i="154" s="1"/>
  <c r="N23" i="154"/>
  <c r="E23" i="154" s="1"/>
  <c r="N19" i="154"/>
  <c r="E19" i="154" s="1"/>
  <c r="N10" i="154"/>
  <c r="E10" i="154" s="1"/>
  <c r="N61" i="154"/>
  <c r="E61" i="154" s="1"/>
  <c r="N49" i="154"/>
  <c r="E49" i="154" s="1"/>
  <c r="N58" i="154"/>
  <c r="E58" i="154" s="1"/>
  <c r="N54" i="154"/>
  <c r="E54" i="154" s="1"/>
  <c r="N33" i="154"/>
  <c r="E33" i="154" s="1"/>
  <c r="N59" i="154"/>
  <c r="E59" i="154" s="1"/>
  <c r="N45" i="154"/>
  <c r="E45" i="154" s="1"/>
  <c r="N13" i="154"/>
  <c r="E13" i="154" s="1"/>
  <c r="N47" i="154"/>
  <c r="E47" i="154" s="1"/>
  <c r="N60" i="154"/>
  <c r="E60" i="154" s="1"/>
  <c r="N12" i="154"/>
  <c r="E12" i="154" s="1"/>
  <c r="N41" i="154"/>
  <c r="E41" i="154" s="1"/>
  <c r="N46" i="154"/>
  <c r="E46" i="154" s="1"/>
  <c r="N36" i="154"/>
  <c r="E36" i="154" s="1"/>
  <c r="H62" i="152" l="1"/>
  <c r="I62" i="152" s="1"/>
  <c r="J62" i="152" s="1"/>
  <c r="K62" i="152" s="1"/>
  <c r="G62" i="152"/>
  <c r="H61" i="152"/>
  <c r="I61" i="152" s="1"/>
  <c r="J61" i="152" s="1"/>
  <c r="K61" i="152" s="1"/>
  <c r="G61" i="152"/>
  <c r="I60" i="152"/>
  <c r="J60" i="152" s="1"/>
  <c r="K60" i="152" s="1"/>
  <c r="H60" i="152"/>
  <c r="G60" i="152"/>
  <c r="H59" i="152"/>
  <c r="I59" i="152" s="1"/>
  <c r="J59" i="152" s="1"/>
  <c r="K59" i="152" s="1"/>
  <c r="G59" i="152"/>
  <c r="K58" i="152"/>
  <c r="H58" i="152"/>
  <c r="I58" i="152" s="1"/>
  <c r="J58" i="152" s="1"/>
  <c r="G58" i="152"/>
  <c r="I57" i="152"/>
  <c r="J57" i="152" s="1"/>
  <c r="K57" i="152" s="1"/>
  <c r="H57" i="152"/>
  <c r="G57" i="152"/>
  <c r="J56" i="152"/>
  <c r="K56" i="152" s="1"/>
  <c r="I56" i="152"/>
  <c r="H56" i="152"/>
  <c r="G56" i="152"/>
  <c r="H55" i="152"/>
  <c r="I55" i="152" s="1"/>
  <c r="J55" i="152" s="1"/>
  <c r="K55" i="152" s="1"/>
  <c r="G55" i="152"/>
  <c r="H54" i="152"/>
  <c r="I54" i="152" s="1"/>
  <c r="J54" i="152" s="1"/>
  <c r="K54" i="152" s="1"/>
  <c r="G54" i="152"/>
  <c r="H53" i="152"/>
  <c r="I53" i="152" s="1"/>
  <c r="J53" i="152" s="1"/>
  <c r="K53" i="152" s="1"/>
  <c r="G53" i="152"/>
  <c r="J52" i="152"/>
  <c r="K52" i="152" s="1"/>
  <c r="I52" i="152"/>
  <c r="H52" i="152"/>
  <c r="G52" i="152"/>
  <c r="H51" i="152"/>
  <c r="I51" i="152" s="1"/>
  <c r="J51" i="152" s="1"/>
  <c r="K51" i="152" s="1"/>
  <c r="G51" i="152"/>
  <c r="H50" i="152"/>
  <c r="I50" i="152" s="1"/>
  <c r="J50" i="152" s="1"/>
  <c r="K50" i="152" s="1"/>
  <c r="G50" i="152"/>
  <c r="I49" i="152"/>
  <c r="J49" i="152" s="1"/>
  <c r="K49" i="152" s="1"/>
  <c r="H49" i="152"/>
  <c r="G49" i="152"/>
  <c r="J48" i="152"/>
  <c r="K48" i="152" s="1"/>
  <c r="I48" i="152"/>
  <c r="H48" i="152"/>
  <c r="G48" i="152"/>
  <c r="H47" i="152"/>
  <c r="I47" i="152" s="1"/>
  <c r="J47" i="152" s="1"/>
  <c r="K47" i="152" s="1"/>
  <c r="G47" i="152"/>
  <c r="H46" i="152"/>
  <c r="I46" i="152" s="1"/>
  <c r="J46" i="152" s="1"/>
  <c r="K46" i="152" s="1"/>
  <c r="G46" i="152"/>
  <c r="I45" i="152"/>
  <c r="J45" i="152" s="1"/>
  <c r="K45" i="152" s="1"/>
  <c r="H45" i="152"/>
  <c r="G45" i="152"/>
  <c r="I44" i="152"/>
  <c r="J44" i="152" s="1"/>
  <c r="K44" i="152" s="1"/>
  <c r="H44" i="152"/>
  <c r="G44" i="152"/>
  <c r="J43" i="152"/>
  <c r="K43" i="152" s="1"/>
  <c r="H43" i="152"/>
  <c r="I43" i="152" s="1"/>
  <c r="G43" i="152"/>
  <c r="K42" i="152"/>
  <c r="H42" i="152"/>
  <c r="I42" i="152" s="1"/>
  <c r="J42" i="152" s="1"/>
  <c r="G42" i="152"/>
  <c r="I41" i="152"/>
  <c r="J41" i="152" s="1"/>
  <c r="K41" i="152" s="1"/>
  <c r="H41" i="152"/>
  <c r="G41" i="152"/>
  <c r="J40" i="152"/>
  <c r="K40" i="152" s="1"/>
  <c r="I40" i="152"/>
  <c r="H40" i="152"/>
  <c r="G40" i="152"/>
  <c r="H39" i="152"/>
  <c r="I39" i="152" s="1"/>
  <c r="J39" i="152" s="1"/>
  <c r="K39" i="152" s="1"/>
  <c r="G39" i="152"/>
  <c r="H38" i="152"/>
  <c r="I38" i="152" s="1"/>
  <c r="J38" i="152" s="1"/>
  <c r="K38" i="152" s="1"/>
  <c r="G38" i="152"/>
  <c r="H37" i="152"/>
  <c r="I37" i="152" s="1"/>
  <c r="J37" i="152" s="1"/>
  <c r="K37" i="152" s="1"/>
  <c r="G37" i="152"/>
  <c r="J36" i="152"/>
  <c r="K36" i="152" s="1"/>
  <c r="I36" i="152"/>
  <c r="H36" i="152"/>
  <c r="G36" i="152"/>
  <c r="H35" i="152"/>
  <c r="I35" i="152" s="1"/>
  <c r="J35" i="152" s="1"/>
  <c r="K35" i="152" s="1"/>
  <c r="G35" i="152"/>
  <c r="K34" i="152"/>
  <c r="H34" i="152"/>
  <c r="I34" i="152" s="1"/>
  <c r="J34" i="152" s="1"/>
  <c r="G34" i="152"/>
  <c r="I33" i="152"/>
  <c r="J33" i="152" s="1"/>
  <c r="K33" i="152" s="1"/>
  <c r="H33" i="152"/>
  <c r="G33" i="152"/>
  <c r="J32" i="152"/>
  <c r="K32" i="152" s="1"/>
  <c r="I32" i="152"/>
  <c r="H32" i="152"/>
  <c r="G32" i="152"/>
  <c r="H31" i="152"/>
  <c r="I31" i="152" s="1"/>
  <c r="J31" i="152" s="1"/>
  <c r="K31" i="152" s="1"/>
  <c r="G31" i="152"/>
  <c r="H30" i="152"/>
  <c r="I30" i="152" s="1"/>
  <c r="J30" i="152" s="1"/>
  <c r="K30" i="152" s="1"/>
  <c r="G30" i="152"/>
  <c r="I29" i="152"/>
  <c r="J29" i="152" s="1"/>
  <c r="K29" i="152" s="1"/>
  <c r="H29" i="152"/>
  <c r="G29" i="152"/>
  <c r="J28" i="152"/>
  <c r="K28" i="152" s="1"/>
  <c r="I28" i="152"/>
  <c r="H28" i="152"/>
  <c r="G28" i="152"/>
  <c r="J27" i="152"/>
  <c r="K27" i="152" s="1"/>
  <c r="H27" i="152"/>
  <c r="I27" i="152" s="1"/>
  <c r="G27" i="152"/>
  <c r="H26" i="152"/>
  <c r="I26" i="152" s="1"/>
  <c r="J26" i="152" s="1"/>
  <c r="K26" i="152" s="1"/>
  <c r="G26" i="152"/>
  <c r="I25" i="152"/>
  <c r="J25" i="152" s="1"/>
  <c r="K25" i="152" s="1"/>
  <c r="H25" i="152"/>
  <c r="G25" i="152"/>
  <c r="J24" i="152"/>
  <c r="K24" i="152" s="1"/>
  <c r="I24" i="152"/>
  <c r="H24" i="152"/>
  <c r="G24" i="152"/>
  <c r="H23" i="152"/>
  <c r="I23" i="152" s="1"/>
  <c r="J23" i="152" s="1"/>
  <c r="K23" i="152" s="1"/>
  <c r="G23" i="152"/>
  <c r="H22" i="152"/>
  <c r="I22" i="152" s="1"/>
  <c r="J22" i="152" s="1"/>
  <c r="K22" i="152" s="1"/>
  <c r="G22" i="152"/>
  <c r="H21" i="152"/>
  <c r="I21" i="152" s="1"/>
  <c r="J21" i="152" s="1"/>
  <c r="K21" i="152" s="1"/>
  <c r="G21" i="152"/>
  <c r="I20" i="152"/>
  <c r="J20" i="152" s="1"/>
  <c r="K20" i="152" s="1"/>
  <c r="H20" i="152"/>
  <c r="G20" i="152"/>
  <c r="H19" i="152"/>
  <c r="I19" i="152" s="1"/>
  <c r="J19" i="152" s="1"/>
  <c r="K19" i="152" s="1"/>
  <c r="G19" i="152"/>
  <c r="H18" i="152"/>
  <c r="I18" i="152" s="1"/>
  <c r="J18" i="152" s="1"/>
  <c r="K18" i="152" s="1"/>
  <c r="G18" i="152"/>
  <c r="I17" i="152"/>
  <c r="J17" i="152" s="1"/>
  <c r="K17" i="152" s="1"/>
  <c r="H17" i="152"/>
  <c r="G17" i="152"/>
  <c r="J16" i="152"/>
  <c r="K16" i="152" s="1"/>
  <c r="I16" i="152"/>
  <c r="H16" i="152"/>
  <c r="G16" i="152"/>
  <c r="H15" i="152"/>
  <c r="I15" i="152" s="1"/>
  <c r="J15" i="152" s="1"/>
  <c r="K15" i="152" s="1"/>
  <c r="G15" i="152"/>
  <c r="H14" i="152"/>
  <c r="I14" i="152" s="1"/>
  <c r="J14" i="152" s="1"/>
  <c r="K14" i="152" s="1"/>
  <c r="G14" i="152"/>
  <c r="L14" i="152" s="1"/>
  <c r="H13" i="152"/>
  <c r="I13" i="152" s="1"/>
  <c r="J13" i="152" s="1"/>
  <c r="K13" i="152" s="1"/>
  <c r="G13" i="152"/>
  <c r="I12" i="152"/>
  <c r="J12" i="152" s="1"/>
  <c r="K12" i="152" s="1"/>
  <c r="H12" i="152"/>
  <c r="G12" i="152"/>
  <c r="H11" i="152"/>
  <c r="I11" i="152" s="1"/>
  <c r="J11" i="152" s="1"/>
  <c r="K11" i="152" s="1"/>
  <c r="G11" i="152"/>
  <c r="K10" i="152"/>
  <c r="H10" i="152"/>
  <c r="I10" i="152" s="1"/>
  <c r="J10" i="152" s="1"/>
  <c r="G10" i="152"/>
  <c r="E10" i="152"/>
  <c r="B7" i="152"/>
  <c r="I6" i="152"/>
  <c r="L58" i="152" s="1"/>
  <c r="B6" i="152"/>
  <c r="M53" i="152" l="1"/>
  <c r="M37" i="152"/>
  <c r="M60" i="152"/>
  <c r="L27" i="152"/>
  <c r="L34" i="152"/>
  <c r="M36" i="152"/>
  <c r="L47" i="152"/>
  <c r="L60" i="152"/>
  <c r="L11" i="152"/>
  <c r="L17" i="152"/>
  <c r="L24" i="152"/>
  <c r="L35" i="152"/>
  <c r="L42" i="152"/>
  <c r="L55" i="152"/>
  <c r="L10" i="152"/>
  <c r="L25" i="152"/>
  <c r="L43" i="152"/>
  <c r="L50" i="152"/>
  <c r="M55" i="152"/>
  <c r="L32" i="152"/>
  <c r="L15" i="152"/>
  <c r="L20" i="152"/>
  <c r="L30" i="152"/>
  <c r="L33" i="152"/>
  <c r="L40" i="152"/>
  <c r="L51" i="152"/>
  <c r="L53" i="152"/>
  <c r="L45" i="152"/>
  <c r="L37" i="152"/>
  <c r="L29" i="152"/>
  <c r="L21" i="152"/>
  <c r="L13" i="152"/>
  <c r="L59" i="152"/>
  <c r="L48" i="152"/>
  <c r="L61" i="152"/>
  <c r="L16" i="152"/>
  <c r="L28" i="152"/>
  <c r="L36" i="152"/>
  <c r="L46" i="152"/>
  <c r="L49" i="152"/>
  <c r="L56" i="152"/>
  <c r="L22" i="152"/>
  <c r="M30" i="152"/>
  <c r="L38" i="152"/>
  <c r="L41" i="152"/>
  <c r="L23" i="152"/>
  <c r="L12" i="152"/>
  <c r="L18" i="152"/>
  <c r="L31" i="152"/>
  <c r="L44" i="152"/>
  <c r="L54" i="152"/>
  <c r="L57" i="152"/>
  <c r="L62" i="152"/>
  <c r="I7" i="152"/>
  <c r="M12" i="152" s="1"/>
  <c r="L19" i="152"/>
  <c r="L26" i="152"/>
  <c r="L39" i="152"/>
  <c r="L52" i="152"/>
  <c r="M62" i="152" l="1"/>
  <c r="N34" i="152"/>
  <c r="E34" i="152" s="1"/>
  <c r="M50" i="152"/>
  <c r="N50" i="152" s="1"/>
  <c r="E50" i="152" s="1"/>
  <c r="M13" i="152"/>
  <c r="M51" i="152"/>
  <c r="M54" i="152"/>
  <c r="N54" i="152" s="1"/>
  <c r="E54" i="152" s="1"/>
  <c r="M10" i="152"/>
  <c r="M23" i="152"/>
  <c r="M61" i="152"/>
  <c r="M14" i="152"/>
  <c r="N14" i="152" s="1"/>
  <c r="E14" i="152" s="1"/>
  <c r="N37" i="152"/>
  <c r="E37" i="152" s="1"/>
  <c r="N43" i="152"/>
  <c r="E43" i="152" s="1"/>
  <c r="N17" i="152"/>
  <c r="E17" i="152" s="1"/>
  <c r="M18" i="152"/>
  <c r="M43" i="152"/>
  <c r="M25" i="152"/>
  <c r="N25" i="152" s="1"/>
  <c r="E25" i="152" s="1"/>
  <c r="N18" i="152"/>
  <c r="E18" i="152" s="1"/>
  <c r="N61" i="152"/>
  <c r="E61" i="152" s="1"/>
  <c r="M27" i="152"/>
  <c r="N27" i="152" s="1"/>
  <c r="E27" i="152" s="1"/>
  <c r="M49" i="152"/>
  <c r="M20" i="152"/>
  <c r="N20" i="152" s="1"/>
  <c r="E20" i="152" s="1"/>
  <c r="M19" i="152"/>
  <c r="N19" i="152" s="1"/>
  <c r="E19" i="152" s="1"/>
  <c r="N12" i="152"/>
  <c r="E12" i="152" s="1"/>
  <c r="N53" i="152"/>
  <c r="E53" i="152" s="1"/>
  <c r="M52" i="152"/>
  <c r="N10" i="152"/>
  <c r="N60" i="152"/>
  <c r="E60" i="152" s="1"/>
  <c r="M24" i="152"/>
  <c r="M35" i="152"/>
  <c r="M26" i="152"/>
  <c r="M33" i="152"/>
  <c r="N33" i="152" s="1"/>
  <c r="E33" i="152" s="1"/>
  <c r="N30" i="152"/>
  <c r="E30" i="152" s="1"/>
  <c r="N35" i="152"/>
  <c r="E35" i="152" s="1"/>
  <c r="N24" i="152"/>
  <c r="E24" i="152" s="1"/>
  <c r="N62" i="152"/>
  <c r="E62" i="152" s="1"/>
  <c r="M34" i="152"/>
  <c r="M45" i="152"/>
  <c r="N45" i="152" s="1"/>
  <c r="E45" i="152" s="1"/>
  <c r="N55" i="152"/>
  <c r="E55" i="152" s="1"/>
  <c r="M21" i="152"/>
  <c r="N21" i="152" s="1"/>
  <c r="E21" i="152" s="1"/>
  <c r="M32" i="152"/>
  <c r="N32" i="152" s="1"/>
  <c r="E32" i="152" s="1"/>
  <c r="N26" i="152"/>
  <c r="E26" i="152" s="1"/>
  <c r="M40" i="152"/>
  <c r="M41" i="152"/>
  <c r="M16" i="152"/>
  <c r="N16" i="152" s="1"/>
  <c r="E16" i="152" s="1"/>
  <c r="M48" i="152"/>
  <c r="N48" i="152" s="1"/>
  <c r="E48" i="152" s="1"/>
  <c r="N57" i="152"/>
  <c r="E57" i="152" s="1"/>
  <c r="M31" i="152"/>
  <c r="N31" i="152" s="1"/>
  <c r="E31" i="152" s="1"/>
  <c r="N41" i="152"/>
  <c r="E41" i="152" s="1"/>
  <c r="M38" i="152"/>
  <c r="N40" i="152"/>
  <c r="E40" i="152" s="1"/>
  <c r="M29" i="152"/>
  <c r="N29" i="152" s="1"/>
  <c r="E29" i="152" s="1"/>
  <c r="M47" i="152"/>
  <c r="N47" i="152" s="1"/>
  <c r="E47" i="152" s="1"/>
  <c r="M42" i="152"/>
  <c r="M15" i="152"/>
  <c r="N15" i="152" s="1"/>
  <c r="E15" i="152" s="1"/>
  <c r="M17" i="152"/>
  <c r="M57" i="152"/>
  <c r="M59" i="152"/>
  <c r="N59" i="152" s="1"/>
  <c r="E59" i="152" s="1"/>
  <c r="M22" i="152"/>
  <c r="N22" i="152" s="1"/>
  <c r="E22" i="152" s="1"/>
  <c r="N52" i="152"/>
  <c r="E52" i="152" s="1"/>
  <c r="N49" i="152"/>
  <c r="E49" i="152" s="1"/>
  <c r="N23" i="152"/>
  <c r="E23" i="152" s="1"/>
  <c r="N51" i="152"/>
  <c r="E51" i="152" s="1"/>
  <c r="M28" i="152"/>
  <c r="N28" i="152" s="1"/>
  <c r="E28" i="152" s="1"/>
  <c r="M46" i="152"/>
  <c r="N46" i="152" s="1"/>
  <c r="E46" i="152" s="1"/>
  <c r="N38" i="152"/>
  <c r="E38" i="152" s="1"/>
  <c r="N36" i="152"/>
  <c r="E36" i="152" s="1"/>
  <c r="N13" i="152"/>
  <c r="E13" i="152" s="1"/>
  <c r="M58" i="152"/>
  <c r="N58" i="152" s="1"/>
  <c r="E58" i="152" s="1"/>
  <c r="N42" i="152"/>
  <c r="E42" i="152" s="1"/>
  <c r="M39" i="152"/>
  <c r="N39" i="152" s="1"/>
  <c r="E39" i="152" s="1"/>
  <c r="M11" i="152"/>
  <c r="N11" i="152" s="1"/>
  <c r="E11" i="152" s="1"/>
  <c r="M56" i="152"/>
  <c r="N56" i="152" s="1"/>
  <c r="E56" i="152" s="1"/>
  <c r="M44" i="152"/>
  <c r="N44" i="152" s="1"/>
  <c r="E44" i="152" s="1"/>
  <c r="I62" i="150" l="1"/>
  <c r="J62" i="150" s="1"/>
  <c r="K62" i="150" s="1"/>
  <c r="H62" i="150"/>
  <c r="G62" i="150"/>
  <c r="H61" i="150"/>
  <c r="I61" i="150" s="1"/>
  <c r="J61" i="150" s="1"/>
  <c r="K61" i="150" s="1"/>
  <c r="G61" i="150"/>
  <c r="I60" i="150"/>
  <c r="J60" i="150" s="1"/>
  <c r="K60" i="150" s="1"/>
  <c r="H60" i="150"/>
  <c r="G60" i="150"/>
  <c r="H59" i="150"/>
  <c r="I59" i="150" s="1"/>
  <c r="J59" i="150" s="1"/>
  <c r="K59" i="150" s="1"/>
  <c r="G59" i="150"/>
  <c r="H58" i="150"/>
  <c r="I58" i="150" s="1"/>
  <c r="J58" i="150" s="1"/>
  <c r="K58" i="150" s="1"/>
  <c r="G58" i="150"/>
  <c r="H57" i="150"/>
  <c r="I57" i="150" s="1"/>
  <c r="J57" i="150" s="1"/>
  <c r="K57" i="150" s="1"/>
  <c r="G57" i="150"/>
  <c r="H56" i="150"/>
  <c r="I56" i="150" s="1"/>
  <c r="J56" i="150" s="1"/>
  <c r="K56" i="150" s="1"/>
  <c r="G56" i="150"/>
  <c r="H55" i="150"/>
  <c r="I55" i="150" s="1"/>
  <c r="J55" i="150" s="1"/>
  <c r="K55" i="150" s="1"/>
  <c r="G55" i="150"/>
  <c r="H54" i="150"/>
  <c r="I54" i="150" s="1"/>
  <c r="J54" i="150" s="1"/>
  <c r="K54" i="150" s="1"/>
  <c r="G54" i="150"/>
  <c r="H53" i="150"/>
  <c r="I53" i="150" s="1"/>
  <c r="J53" i="150" s="1"/>
  <c r="K53" i="150" s="1"/>
  <c r="G53" i="150"/>
  <c r="J52" i="150"/>
  <c r="K52" i="150" s="1"/>
  <c r="I52" i="150"/>
  <c r="H52" i="150"/>
  <c r="G52" i="150"/>
  <c r="H51" i="150"/>
  <c r="I51" i="150" s="1"/>
  <c r="J51" i="150" s="1"/>
  <c r="K51" i="150" s="1"/>
  <c r="G51" i="150"/>
  <c r="K50" i="150"/>
  <c r="H50" i="150"/>
  <c r="I50" i="150" s="1"/>
  <c r="J50" i="150" s="1"/>
  <c r="G50" i="150"/>
  <c r="H49" i="150"/>
  <c r="I49" i="150" s="1"/>
  <c r="J49" i="150" s="1"/>
  <c r="K49" i="150" s="1"/>
  <c r="G49" i="150"/>
  <c r="L49" i="150" s="1"/>
  <c r="H48" i="150"/>
  <c r="I48" i="150" s="1"/>
  <c r="J48" i="150" s="1"/>
  <c r="K48" i="150" s="1"/>
  <c r="G48" i="150"/>
  <c r="I47" i="150"/>
  <c r="J47" i="150" s="1"/>
  <c r="K47" i="150" s="1"/>
  <c r="H47" i="150"/>
  <c r="G47" i="150"/>
  <c r="J46" i="150"/>
  <c r="K46" i="150" s="1"/>
  <c r="I46" i="150"/>
  <c r="H46" i="150"/>
  <c r="G46" i="150"/>
  <c r="H45" i="150"/>
  <c r="I45" i="150" s="1"/>
  <c r="J45" i="150" s="1"/>
  <c r="K45" i="150" s="1"/>
  <c r="G45" i="150"/>
  <c r="I44" i="150"/>
  <c r="J44" i="150" s="1"/>
  <c r="K44" i="150" s="1"/>
  <c r="H44" i="150"/>
  <c r="G44" i="150"/>
  <c r="H43" i="150"/>
  <c r="I43" i="150" s="1"/>
  <c r="J43" i="150" s="1"/>
  <c r="K43" i="150" s="1"/>
  <c r="G43" i="150"/>
  <c r="K42" i="150"/>
  <c r="H42" i="150"/>
  <c r="I42" i="150" s="1"/>
  <c r="J42" i="150" s="1"/>
  <c r="G42" i="150"/>
  <c r="H41" i="150"/>
  <c r="I41" i="150" s="1"/>
  <c r="J41" i="150" s="1"/>
  <c r="K41" i="150" s="1"/>
  <c r="G41" i="150"/>
  <c r="H40" i="150"/>
  <c r="I40" i="150" s="1"/>
  <c r="J40" i="150" s="1"/>
  <c r="K40" i="150" s="1"/>
  <c r="G40" i="150"/>
  <c r="I39" i="150"/>
  <c r="J39" i="150" s="1"/>
  <c r="K39" i="150" s="1"/>
  <c r="H39" i="150"/>
  <c r="G39" i="150"/>
  <c r="H38" i="150"/>
  <c r="I38" i="150" s="1"/>
  <c r="J38" i="150" s="1"/>
  <c r="K38" i="150" s="1"/>
  <c r="G38" i="150"/>
  <c r="H37" i="150"/>
  <c r="I37" i="150" s="1"/>
  <c r="J37" i="150" s="1"/>
  <c r="K37" i="150" s="1"/>
  <c r="G37" i="150"/>
  <c r="J36" i="150"/>
  <c r="K36" i="150" s="1"/>
  <c r="I36" i="150"/>
  <c r="H36" i="150"/>
  <c r="G36" i="150"/>
  <c r="H35" i="150"/>
  <c r="I35" i="150" s="1"/>
  <c r="J35" i="150" s="1"/>
  <c r="K35" i="150" s="1"/>
  <c r="G35" i="150"/>
  <c r="K34" i="150"/>
  <c r="H34" i="150"/>
  <c r="I34" i="150" s="1"/>
  <c r="J34" i="150" s="1"/>
  <c r="G34" i="150"/>
  <c r="H33" i="150"/>
  <c r="I33" i="150" s="1"/>
  <c r="J33" i="150" s="1"/>
  <c r="K33" i="150" s="1"/>
  <c r="G33" i="150"/>
  <c r="L33" i="150" s="1"/>
  <c r="H32" i="150"/>
  <c r="I32" i="150" s="1"/>
  <c r="J32" i="150" s="1"/>
  <c r="K32" i="150" s="1"/>
  <c r="G32" i="150"/>
  <c r="I31" i="150"/>
  <c r="J31" i="150" s="1"/>
  <c r="K31" i="150" s="1"/>
  <c r="H31" i="150"/>
  <c r="G31" i="150"/>
  <c r="J30" i="150"/>
  <c r="K30" i="150" s="1"/>
  <c r="I30" i="150"/>
  <c r="H30" i="150"/>
  <c r="G30" i="150"/>
  <c r="I29" i="150"/>
  <c r="J29" i="150" s="1"/>
  <c r="K29" i="150" s="1"/>
  <c r="H29" i="150"/>
  <c r="G29" i="150"/>
  <c r="I28" i="150"/>
  <c r="J28" i="150" s="1"/>
  <c r="K28" i="150" s="1"/>
  <c r="H28" i="150"/>
  <c r="G28" i="150"/>
  <c r="H27" i="150"/>
  <c r="I27" i="150" s="1"/>
  <c r="J27" i="150" s="1"/>
  <c r="K27" i="150" s="1"/>
  <c r="G27" i="150"/>
  <c r="K26" i="150"/>
  <c r="H26" i="150"/>
  <c r="I26" i="150" s="1"/>
  <c r="J26" i="150" s="1"/>
  <c r="G26" i="150"/>
  <c r="L26" i="150" s="1"/>
  <c r="H25" i="150"/>
  <c r="I25" i="150" s="1"/>
  <c r="J25" i="150" s="1"/>
  <c r="K25" i="150" s="1"/>
  <c r="G25" i="150"/>
  <c r="L25" i="150" s="1"/>
  <c r="I24" i="150"/>
  <c r="J24" i="150" s="1"/>
  <c r="K24" i="150" s="1"/>
  <c r="H24" i="150"/>
  <c r="G24" i="150"/>
  <c r="H23" i="150"/>
  <c r="I23" i="150" s="1"/>
  <c r="J23" i="150" s="1"/>
  <c r="K23" i="150" s="1"/>
  <c r="G23" i="150"/>
  <c r="I22" i="150"/>
  <c r="J22" i="150" s="1"/>
  <c r="K22" i="150" s="1"/>
  <c r="H22" i="150"/>
  <c r="G22" i="150"/>
  <c r="H21" i="150"/>
  <c r="I21" i="150" s="1"/>
  <c r="J21" i="150" s="1"/>
  <c r="K21" i="150" s="1"/>
  <c r="G21" i="150"/>
  <c r="J20" i="150"/>
  <c r="K20" i="150" s="1"/>
  <c r="I20" i="150"/>
  <c r="H20" i="150"/>
  <c r="G20" i="150"/>
  <c r="J19" i="150"/>
  <c r="K19" i="150" s="1"/>
  <c r="H19" i="150"/>
  <c r="I19" i="150" s="1"/>
  <c r="G19" i="150"/>
  <c r="H18" i="150"/>
  <c r="I18" i="150" s="1"/>
  <c r="J18" i="150" s="1"/>
  <c r="K18" i="150" s="1"/>
  <c r="G18" i="150"/>
  <c r="H17" i="150"/>
  <c r="I17" i="150" s="1"/>
  <c r="J17" i="150" s="1"/>
  <c r="K17" i="150" s="1"/>
  <c r="G17" i="150"/>
  <c r="L17" i="150" s="1"/>
  <c r="H16" i="150"/>
  <c r="I16" i="150" s="1"/>
  <c r="J16" i="150" s="1"/>
  <c r="K16" i="150" s="1"/>
  <c r="G16" i="150"/>
  <c r="J15" i="150"/>
  <c r="K15" i="150" s="1"/>
  <c r="I15" i="150"/>
  <c r="H15" i="150"/>
  <c r="G15" i="150"/>
  <c r="H14" i="150"/>
  <c r="I14" i="150" s="1"/>
  <c r="J14" i="150" s="1"/>
  <c r="K14" i="150" s="1"/>
  <c r="G14" i="150"/>
  <c r="H13" i="150"/>
  <c r="I13" i="150" s="1"/>
  <c r="J13" i="150" s="1"/>
  <c r="K13" i="150" s="1"/>
  <c r="G13" i="150"/>
  <c r="I12" i="150"/>
  <c r="J12" i="150" s="1"/>
  <c r="K12" i="150" s="1"/>
  <c r="H12" i="150"/>
  <c r="G12" i="150"/>
  <c r="H11" i="150"/>
  <c r="I11" i="150" s="1"/>
  <c r="J11" i="150" s="1"/>
  <c r="K11" i="150" s="1"/>
  <c r="G11" i="150"/>
  <c r="H10" i="150"/>
  <c r="I10" i="150" s="1"/>
  <c r="J10" i="150" s="1"/>
  <c r="K10" i="150" s="1"/>
  <c r="G10" i="150"/>
  <c r="L10" i="150" s="1"/>
  <c r="E10" i="150"/>
  <c r="B7" i="150"/>
  <c r="I6" i="150"/>
  <c r="L13" i="150" s="1"/>
  <c r="B6" i="150"/>
  <c r="N13" i="150" l="1"/>
  <c r="E13" i="150" s="1"/>
  <c r="M24" i="150"/>
  <c r="M13" i="150"/>
  <c r="M22" i="150"/>
  <c r="M34" i="150"/>
  <c r="M28" i="150"/>
  <c r="M40" i="150"/>
  <c r="M52" i="150"/>
  <c r="I7" i="150"/>
  <c r="M10" i="150"/>
  <c r="N10" i="150" s="1"/>
  <c r="M41" i="150"/>
  <c r="M44" i="150"/>
  <c r="M59" i="150"/>
  <c r="M14" i="150"/>
  <c r="M17" i="150"/>
  <c r="N17" i="150" s="1"/>
  <c r="E17" i="150" s="1"/>
  <c r="M23" i="150"/>
  <c r="M26" i="150"/>
  <c r="N26" i="150" s="1"/>
  <c r="E26" i="150" s="1"/>
  <c r="M61" i="150"/>
  <c r="M45" i="150"/>
  <c r="M55" i="150"/>
  <c r="M36" i="150"/>
  <c r="M11" i="150"/>
  <c r="M58" i="150"/>
  <c r="M18" i="150"/>
  <c r="M27" i="150"/>
  <c r="M62" i="150"/>
  <c r="L19" i="150"/>
  <c r="L31" i="150"/>
  <c r="L41" i="150"/>
  <c r="L47" i="150"/>
  <c r="L57" i="150"/>
  <c r="L16" i="150"/>
  <c r="L36" i="150"/>
  <c r="L40" i="150"/>
  <c r="N40" i="150" s="1"/>
  <c r="E40" i="150" s="1"/>
  <c r="L52" i="150"/>
  <c r="L56" i="150"/>
  <c r="L21" i="150"/>
  <c r="L38" i="150"/>
  <c r="L58" i="150"/>
  <c r="N58" i="150" s="1"/>
  <c r="E58" i="150" s="1"/>
  <c r="L18" i="150"/>
  <c r="N18" i="150" s="1"/>
  <c r="E18" i="150" s="1"/>
  <c r="M47" i="150"/>
  <c r="L51" i="150"/>
  <c r="L23" i="150"/>
  <c r="L42" i="150"/>
  <c r="L29" i="150"/>
  <c r="L15" i="150"/>
  <c r="L50" i="150"/>
  <c r="L62" i="150"/>
  <c r="L54" i="150"/>
  <c r="L22" i="150"/>
  <c r="M31" i="150"/>
  <c r="L35" i="150"/>
  <c r="L27" i="150"/>
  <c r="L28" i="150"/>
  <c r="L30" i="150"/>
  <c r="L34" i="150"/>
  <c r="L46" i="150"/>
  <c r="N46" i="150" s="1"/>
  <c r="E46" i="150" s="1"/>
  <c r="L24" i="150"/>
  <c r="L39" i="150"/>
  <c r="L55" i="150"/>
  <c r="L53" i="150"/>
  <c r="L37" i="150"/>
  <c r="L61" i="150"/>
  <c r="N61" i="150" s="1"/>
  <c r="E61" i="150" s="1"/>
  <c r="L45" i="150"/>
  <c r="N45" i="150" s="1"/>
  <c r="E45" i="150" s="1"/>
  <c r="L20" i="150"/>
  <c r="L11" i="150"/>
  <c r="L12" i="150"/>
  <c r="L14" i="150"/>
  <c r="L32" i="150"/>
  <c r="L44" i="150"/>
  <c r="L48" i="150"/>
  <c r="L60" i="150"/>
  <c r="M30" i="150"/>
  <c r="L43" i="150"/>
  <c r="M46" i="150"/>
  <c r="L59" i="150"/>
  <c r="N59" i="150" s="1"/>
  <c r="E59" i="150" s="1"/>
  <c r="N54" i="150" l="1"/>
  <c r="E54" i="150" s="1"/>
  <c r="N62" i="150"/>
  <c r="E62" i="150" s="1"/>
  <c r="N30" i="150"/>
  <c r="E30" i="150" s="1"/>
  <c r="N47" i="150"/>
  <c r="E47" i="150" s="1"/>
  <c r="M49" i="150"/>
  <c r="N49" i="150" s="1"/>
  <c r="E49" i="150" s="1"/>
  <c r="M33" i="150"/>
  <c r="N33" i="150" s="1"/>
  <c r="E33" i="150" s="1"/>
  <c r="M48" i="150"/>
  <c r="N48" i="150" s="1"/>
  <c r="E48" i="150" s="1"/>
  <c r="M32" i="150"/>
  <c r="N32" i="150" s="1"/>
  <c r="E32" i="150" s="1"/>
  <c r="M42" i="150"/>
  <c r="M12" i="150"/>
  <c r="M25" i="150"/>
  <c r="N25" i="150" s="1"/>
  <c r="E25" i="150" s="1"/>
  <c r="N51" i="150"/>
  <c r="E51" i="150" s="1"/>
  <c r="N34" i="150"/>
  <c r="E34" i="150" s="1"/>
  <c r="N50" i="150"/>
  <c r="E50" i="150" s="1"/>
  <c r="N37" i="150"/>
  <c r="E37" i="150" s="1"/>
  <c r="N28" i="150"/>
  <c r="E28" i="150" s="1"/>
  <c r="N14" i="150"/>
  <c r="E14" i="150" s="1"/>
  <c r="N55" i="150"/>
  <c r="E55" i="150" s="1"/>
  <c r="N35" i="150"/>
  <c r="E35" i="150" s="1"/>
  <c r="N42" i="150"/>
  <c r="E42" i="150" s="1"/>
  <c r="N21" i="150"/>
  <c r="E21" i="150" s="1"/>
  <c r="N41" i="150"/>
  <c r="E41" i="150" s="1"/>
  <c r="M54" i="150"/>
  <c r="M38" i="150"/>
  <c r="N38" i="150" s="1"/>
  <c r="E38" i="150" s="1"/>
  <c r="M57" i="150"/>
  <c r="N57" i="150" s="1"/>
  <c r="E57" i="150" s="1"/>
  <c r="M16" i="150"/>
  <c r="N16" i="150" s="1"/>
  <c r="E16" i="150" s="1"/>
  <c r="M21" i="150"/>
  <c r="M19" i="150"/>
  <c r="N19" i="150" s="1"/>
  <c r="E19" i="150" s="1"/>
  <c r="N20" i="150"/>
  <c r="E20" i="150" s="1"/>
  <c r="N44" i="150"/>
  <c r="E44" i="150" s="1"/>
  <c r="N27" i="150"/>
  <c r="E27" i="150" s="1"/>
  <c r="N12" i="150"/>
  <c r="E12" i="150" s="1"/>
  <c r="N23" i="150"/>
  <c r="E23" i="150" s="1"/>
  <c r="N56" i="150"/>
  <c r="E56" i="150" s="1"/>
  <c r="N31" i="150"/>
  <c r="E31" i="150" s="1"/>
  <c r="M51" i="150"/>
  <c r="M35" i="150"/>
  <c r="M53" i="150"/>
  <c r="N53" i="150" s="1"/>
  <c r="E53" i="150" s="1"/>
  <c r="M60" i="150"/>
  <c r="N60" i="150" s="1"/>
  <c r="E60" i="150" s="1"/>
  <c r="M43" i="150"/>
  <c r="N43" i="150" s="1"/>
  <c r="E43" i="150" s="1"/>
  <c r="N36" i="150"/>
  <c r="E36" i="150" s="1"/>
  <c r="N29" i="150"/>
  <c r="E29" i="150" s="1"/>
  <c r="M39" i="150"/>
  <c r="N39" i="150" s="1"/>
  <c r="E39" i="150" s="1"/>
  <c r="N11" i="150"/>
  <c r="E11" i="150" s="1"/>
  <c r="N24" i="150"/>
  <c r="E24" i="150" s="1"/>
  <c r="N22" i="150"/>
  <c r="E22" i="150" s="1"/>
  <c r="M15" i="150"/>
  <c r="N15" i="150" s="1"/>
  <c r="E15" i="150" s="1"/>
  <c r="N52" i="150"/>
  <c r="E52" i="150" s="1"/>
  <c r="M20" i="150"/>
  <c r="M29" i="150"/>
  <c r="M50" i="150"/>
  <c r="M56" i="150"/>
  <c r="M37" i="150"/>
  <c r="H62" i="148" l="1"/>
  <c r="I62" i="148" s="1"/>
  <c r="J62" i="148" s="1"/>
  <c r="K62" i="148" s="1"/>
  <c r="G62" i="148"/>
  <c r="H61" i="148"/>
  <c r="I61" i="148" s="1"/>
  <c r="J61" i="148" s="1"/>
  <c r="K61" i="148" s="1"/>
  <c r="G61" i="148"/>
  <c r="I60" i="148"/>
  <c r="J60" i="148" s="1"/>
  <c r="K60" i="148" s="1"/>
  <c r="H60" i="148"/>
  <c r="G60" i="148"/>
  <c r="J59" i="148"/>
  <c r="K59" i="148" s="1"/>
  <c r="I59" i="148"/>
  <c r="H59" i="148"/>
  <c r="G59" i="148"/>
  <c r="K58" i="148"/>
  <c r="J58" i="148"/>
  <c r="I58" i="148"/>
  <c r="H58" i="148"/>
  <c r="G58" i="148"/>
  <c r="I57" i="148"/>
  <c r="J57" i="148" s="1"/>
  <c r="K57" i="148" s="1"/>
  <c r="H57" i="148"/>
  <c r="G57" i="148"/>
  <c r="J56" i="148"/>
  <c r="K56" i="148" s="1"/>
  <c r="I56" i="148"/>
  <c r="H56" i="148"/>
  <c r="G56" i="148"/>
  <c r="I55" i="148"/>
  <c r="J55" i="148" s="1"/>
  <c r="K55" i="148" s="1"/>
  <c r="H55" i="148"/>
  <c r="G55" i="148"/>
  <c r="H54" i="148"/>
  <c r="I54" i="148" s="1"/>
  <c r="J54" i="148" s="1"/>
  <c r="K54" i="148" s="1"/>
  <c r="G54" i="148"/>
  <c r="H53" i="148"/>
  <c r="I53" i="148" s="1"/>
  <c r="J53" i="148" s="1"/>
  <c r="K53" i="148" s="1"/>
  <c r="G53" i="148"/>
  <c r="I52" i="148"/>
  <c r="J52" i="148" s="1"/>
  <c r="K52" i="148" s="1"/>
  <c r="H52" i="148"/>
  <c r="G52" i="148"/>
  <c r="J51" i="148"/>
  <c r="K51" i="148" s="1"/>
  <c r="I51" i="148"/>
  <c r="H51" i="148"/>
  <c r="G51" i="148"/>
  <c r="H50" i="148"/>
  <c r="I50" i="148" s="1"/>
  <c r="J50" i="148" s="1"/>
  <c r="K50" i="148" s="1"/>
  <c r="G50" i="148"/>
  <c r="I49" i="148"/>
  <c r="J49" i="148" s="1"/>
  <c r="K49" i="148" s="1"/>
  <c r="H49" i="148"/>
  <c r="G49" i="148"/>
  <c r="H48" i="148"/>
  <c r="I48" i="148" s="1"/>
  <c r="J48" i="148" s="1"/>
  <c r="K48" i="148" s="1"/>
  <c r="G48" i="148"/>
  <c r="I47" i="148"/>
  <c r="J47" i="148" s="1"/>
  <c r="K47" i="148" s="1"/>
  <c r="H47" i="148"/>
  <c r="G47" i="148"/>
  <c r="H46" i="148"/>
  <c r="I46" i="148" s="1"/>
  <c r="J46" i="148" s="1"/>
  <c r="K46" i="148" s="1"/>
  <c r="G46" i="148"/>
  <c r="H45" i="148"/>
  <c r="I45" i="148" s="1"/>
  <c r="J45" i="148" s="1"/>
  <c r="K45" i="148" s="1"/>
  <c r="G45" i="148"/>
  <c r="I44" i="148"/>
  <c r="J44" i="148" s="1"/>
  <c r="K44" i="148" s="1"/>
  <c r="H44" i="148"/>
  <c r="G44" i="148"/>
  <c r="J43" i="148"/>
  <c r="K43" i="148" s="1"/>
  <c r="I43" i="148"/>
  <c r="H43" i="148"/>
  <c r="G43" i="148"/>
  <c r="H42" i="148"/>
  <c r="I42" i="148" s="1"/>
  <c r="J42" i="148" s="1"/>
  <c r="K42" i="148" s="1"/>
  <c r="G42" i="148"/>
  <c r="I41" i="148"/>
  <c r="J41" i="148" s="1"/>
  <c r="K41" i="148" s="1"/>
  <c r="H41" i="148"/>
  <c r="G41" i="148"/>
  <c r="H40" i="148"/>
  <c r="I40" i="148" s="1"/>
  <c r="J40" i="148" s="1"/>
  <c r="K40" i="148" s="1"/>
  <c r="G40" i="148"/>
  <c r="I39" i="148"/>
  <c r="J39" i="148" s="1"/>
  <c r="K39" i="148" s="1"/>
  <c r="H39" i="148"/>
  <c r="G39" i="148"/>
  <c r="H38" i="148"/>
  <c r="I38" i="148" s="1"/>
  <c r="J38" i="148" s="1"/>
  <c r="K38" i="148" s="1"/>
  <c r="G38" i="148"/>
  <c r="H37" i="148"/>
  <c r="I37" i="148" s="1"/>
  <c r="J37" i="148" s="1"/>
  <c r="K37" i="148" s="1"/>
  <c r="G37" i="148"/>
  <c r="I36" i="148"/>
  <c r="J36" i="148" s="1"/>
  <c r="K36" i="148" s="1"/>
  <c r="H36" i="148"/>
  <c r="G36" i="148"/>
  <c r="J35" i="148"/>
  <c r="K35" i="148" s="1"/>
  <c r="I35" i="148"/>
  <c r="H35" i="148"/>
  <c r="G35" i="148"/>
  <c r="H34" i="148"/>
  <c r="I34" i="148" s="1"/>
  <c r="J34" i="148" s="1"/>
  <c r="K34" i="148" s="1"/>
  <c r="G34" i="148"/>
  <c r="I33" i="148"/>
  <c r="J33" i="148" s="1"/>
  <c r="K33" i="148" s="1"/>
  <c r="H33" i="148"/>
  <c r="G33" i="148"/>
  <c r="H32" i="148"/>
  <c r="I32" i="148" s="1"/>
  <c r="J32" i="148" s="1"/>
  <c r="K32" i="148" s="1"/>
  <c r="G32" i="148"/>
  <c r="I31" i="148"/>
  <c r="J31" i="148" s="1"/>
  <c r="K31" i="148" s="1"/>
  <c r="H31" i="148"/>
  <c r="G31" i="148"/>
  <c r="H30" i="148"/>
  <c r="I30" i="148" s="1"/>
  <c r="J30" i="148" s="1"/>
  <c r="K30" i="148" s="1"/>
  <c r="G30" i="148"/>
  <c r="H29" i="148"/>
  <c r="I29" i="148" s="1"/>
  <c r="J29" i="148" s="1"/>
  <c r="K29" i="148" s="1"/>
  <c r="G29" i="148"/>
  <c r="I28" i="148"/>
  <c r="J28" i="148" s="1"/>
  <c r="K28" i="148" s="1"/>
  <c r="H28" i="148"/>
  <c r="G28" i="148"/>
  <c r="J27" i="148"/>
  <c r="K27" i="148" s="1"/>
  <c r="I27" i="148"/>
  <c r="H27" i="148"/>
  <c r="G27" i="148"/>
  <c r="H26" i="148"/>
  <c r="I26" i="148" s="1"/>
  <c r="J26" i="148" s="1"/>
  <c r="K26" i="148" s="1"/>
  <c r="G26" i="148"/>
  <c r="I25" i="148"/>
  <c r="J25" i="148" s="1"/>
  <c r="K25" i="148" s="1"/>
  <c r="H25" i="148"/>
  <c r="G25" i="148"/>
  <c r="H24" i="148"/>
  <c r="I24" i="148" s="1"/>
  <c r="J24" i="148" s="1"/>
  <c r="K24" i="148" s="1"/>
  <c r="G24" i="148"/>
  <c r="I23" i="148"/>
  <c r="J23" i="148" s="1"/>
  <c r="K23" i="148" s="1"/>
  <c r="H23" i="148"/>
  <c r="G23" i="148"/>
  <c r="H22" i="148"/>
  <c r="I22" i="148" s="1"/>
  <c r="J22" i="148" s="1"/>
  <c r="K22" i="148" s="1"/>
  <c r="G22" i="148"/>
  <c r="H21" i="148"/>
  <c r="I21" i="148" s="1"/>
  <c r="J21" i="148" s="1"/>
  <c r="K21" i="148" s="1"/>
  <c r="G21" i="148"/>
  <c r="I20" i="148"/>
  <c r="J20" i="148" s="1"/>
  <c r="K20" i="148" s="1"/>
  <c r="H20" i="148"/>
  <c r="G20" i="148"/>
  <c r="J19" i="148"/>
  <c r="K19" i="148" s="1"/>
  <c r="I19" i="148"/>
  <c r="H19" i="148"/>
  <c r="G19" i="148"/>
  <c r="H18" i="148"/>
  <c r="I18" i="148" s="1"/>
  <c r="J18" i="148" s="1"/>
  <c r="K18" i="148" s="1"/>
  <c r="G18" i="148"/>
  <c r="I17" i="148"/>
  <c r="J17" i="148" s="1"/>
  <c r="K17" i="148" s="1"/>
  <c r="H17" i="148"/>
  <c r="G17" i="148"/>
  <c r="H16" i="148"/>
  <c r="I16" i="148" s="1"/>
  <c r="J16" i="148" s="1"/>
  <c r="K16" i="148" s="1"/>
  <c r="G16" i="148"/>
  <c r="I15" i="148"/>
  <c r="J15" i="148" s="1"/>
  <c r="K15" i="148" s="1"/>
  <c r="H15" i="148"/>
  <c r="G15" i="148"/>
  <c r="H14" i="148"/>
  <c r="I14" i="148" s="1"/>
  <c r="J14" i="148" s="1"/>
  <c r="K14" i="148" s="1"/>
  <c r="G14" i="148"/>
  <c r="H13" i="148"/>
  <c r="I13" i="148" s="1"/>
  <c r="J13" i="148" s="1"/>
  <c r="K13" i="148" s="1"/>
  <c r="G13" i="148"/>
  <c r="I12" i="148"/>
  <c r="J12" i="148" s="1"/>
  <c r="K12" i="148" s="1"/>
  <c r="H12" i="148"/>
  <c r="G12" i="148"/>
  <c r="J11" i="148"/>
  <c r="K11" i="148" s="1"/>
  <c r="I11" i="148"/>
  <c r="H11" i="148"/>
  <c r="G11" i="148"/>
  <c r="H10" i="148"/>
  <c r="I10" i="148" s="1"/>
  <c r="J10" i="148" s="1"/>
  <c r="K10" i="148" s="1"/>
  <c r="G10" i="148"/>
  <c r="B7" i="148"/>
  <c r="I6" i="148"/>
  <c r="L56" i="148" s="1"/>
  <c r="B6" i="148"/>
  <c r="L22" i="148" l="1"/>
  <c r="L60" i="148"/>
  <c r="L11" i="148"/>
  <c r="L23" i="148"/>
  <c r="L38" i="148"/>
  <c r="L53" i="148"/>
  <c r="L37" i="148"/>
  <c r="L13" i="148"/>
  <c r="L35" i="148"/>
  <c r="L47" i="148"/>
  <c r="L14" i="148"/>
  <c r="L29" i="148"/>
  <c r="L51" i="148"/>
  <c r="L27" i="148"/>
  <c r="L39" i="148"/>
  <c r="L54" i="148"/>
  <c r="L61" i="148"/>
  <c r="L15" i="148"/>
  <c r="L30" i="148"/>
  <c r="L45" i="148"/>
  <c r="L59" i="148"/>
  <c r="L21" i="148"/>
  <c r="L43" i="148"/>
  <c r="L55" i="148"/>
  <c r="L62" i="148"/>
  <c r="L19" i="148"/>
  <c r="L31" i="148"/>
  <c r="L46" i="148"/>
  <c r="L52" i="148"/>
  <c r="I7" i="148"/>
  <c r="M34" i="148" s="1"/>
  <c r="L42" i="148"/>
  <c r="L58" i="148"/>
  <c r="L18" i="148"/>
  <c r="L34" i="148"/>
  <c r="L12" i="148"/>
  <c r="L28" i="148"/>
  <c r="L36" i="148"/>
  <c r="L44" i="148"/>
  <c r="L20" i="148"/>
  <c r="L33" i="148"/>
  <c r="L50" i="148"/>
  <c r="L17" i="148"/>
  <c r="L25" i="148"/>
  <c r="L41" i="148"/>
  <c r="L57" i="148"/>
  <c r="L10" i="148"/>
  <c r="L26" i="148"/>
  <c r="L49" i="148"/>
  <c r="L16" i="148"/>
  <c r="L24" i="148"/>
  <c r="L32" i="148"/>
  <c r="L40" i="148"/>
  <c r="L48" i="148"/>
  <c r="M39" i="148" l="1"/>
  <c r="N39" i="148" s="1"/>
  <c r="E39" i="148" s="1"/>
  <c r="M26" i="148"/>
  <c r="M32" i="148"/>
  <c r="M55" i="148"/>
  <c r="N55" i="148" s="1"/>
  <c r="E55" i="148" s="1"/>
  <c r="M12" i="148"/>
  <c r="M33" i="148"/>
  <c r="M24" i="148"/>
  <c r="N24" i="148" s="1"/>
  <c r="E24" i="148" s="1"/>
  <c r="M56" i="148"/>
  <c r="N56" i="148" s="1"/>
  <c r="E56" i="148" s="1"/>
  <c r="M62" i="148"/>
  <c r="N62" i="148" s="1"/>
  <c r="E62" i="148" s="1"/>
  <c r="M54" i="148"/>
  <c r="N54" i="148" s="1"/>
  <c r="E54" i="148" s="1"/>
  <c r="M23" i="148"/>
  <c r="N23" i="148" s="1"/>
  <c r="E23" i="148" s="1"/>
  <c r="M28" i="148"/>
  <c r="M48" i="148"/>
  <c r="M38" i="148"/>
  <c r="N38" i="148" s="1"/>
  <c r="E38" i="148" s="1"/>
  <c r="M43" i="148"/>
  <c r="N43" i="148" s="1"/>
  <c r="E43" i="148" s="1"/>
  <c r="N33" i="148"/>
  <c r="E33" i="148" s="1"/>
  <c r="M16" i="148"/>
  <c r="N16" i="148" s="1"/>
  <c r="E16" i="148" s="1"/>
  <c r="M37" i="148"/>
  <c r="N37" i="148" s="1"/>
  <c r="E37" i="148" s="1"/>
  <c r="M17" i="148"/>
  <c r="N17" i="148" s="1"/>
  <c r="E17" i="148" s="1"/>
  <c r="M60" i="148"/>
  <c r="N60" i="148" s="1"/>
  <c r="E60" i="148" s="1"/>
  <c r="M21" i="148"/>
  <c r="N21" i="148" s="1"/>
  <c r="E21" i="148" s="1"/>
  <c r="M58" i="148"/>
  <c r="N58" i="148" s="1"/>
  <c r="E58" i="148" s="1"/>
  <c r="M14" i="148"/>
  <c r="N14" i="148" s="1"/>
  <c r="E14" i="148" s="1"/>
  <c r="M41" i="148"/>
  <c r="M59" i="148"/>
  <c r="N59" i="148" s="1"/>
  <c r="E59" i="148" s="1"/>
  <c r="N34" i="148"/>
  <c r="E34" i="148" s="1"/>
  <c r="N26" i="148"/>
  <c r="E26" i="148" s="1"/>
  <c r="M30" i="148"/>
  <c r="N30" i="148" s="1"/>
  <c r="E30" i="148" s="1"/>
  <c r="M42" i="148"/>
  <c r="N42" i="148" s="1"/>
  <c r="E42" i="148" s="1"/>
  <c r="M44" i="148"/>
  <c r="N44" i="148" s="1"/>
  <c r="E44" i="148" s="1"/>
  <c r="M15" i="148"/>
  <c r="N15" i="148" s="1"/>
  <c r="E15" i="148" s="1"/>
  <c r="M19" i="148"/>
  <c r="N19" i="148" s="1"/>
  <c r="E19" i="148" s="1"/>
  <c r="M49" i="148"/>
  <c r="N49" i="148" s="1"/>
  <c r="E49" i="148" s="1"/>
  <c r="M57" i="148"/>
  <c r="M13" i="148"/>
  <c r="N13" i="148" s="1"/>
  <c r="E13" i="148" s="1"/>
  <c r="M31" i="148"/>
  <c r="N31" i="148" s="1"/>
  <c r="E31" i="148" s="1"/>
  <c r="M46" i="148"/>
  <c r="N46" i="148" s="1"/>
  <c r="E46" i="148" s="1"/>
  <c r="N48" i="148"/>
  <c r="E48" i="148" s="1"/>
  <c r="N57" i="148"/>
  <c r="E57" i="148" s="1"/>
  <c r="M20" i="148"/>
  <c r="N20" i="148" s="1"/>
  <c r="E20" i="148" s="1"/>
  <c r="M27" i="148"/>
  <c r="N27" i="148" s="1"/>
  <c r="E27" i="148" s="1"/>
  <c r="M35" i="148"/>
  <c r="N35" i="148" s="1"/>
  <c r="E35" i="148" s="1"/>
  <c r="M53" i="148"/>
  <c r="N53" i="148" s="1"/>
  <c r="E53" i="148" s="1"/>
  <c r="M10" i="148"/>
  <c r="N10" i="148" s="1"/>
  <c r="E10" i="148" s="1"/>
  <c r="M25" i="148"/>
  <c r="M40" i="148"/>
  <c r="N40" i="148" s="1"/>
  <c r="E40" i="148" s="1"/>
  <c r="N41" i="148"/>
  <c r="E41" i="148" s="1"/>
  <c r="N28" i="148"/>
  <c r="E28" i="148" s="1"/>
  <c r="M51" i="148"/>
  <c r="N51" i="148" s="1"/>
  <c r="E51" i="148" s="1"/>
  <c r="M61" i="148"/>
  <c r="N61" i="148" s="1"/>
  <c r="E61" i="148" s="1"/>
  <c r="M18" i="148"/>
  <c r="N18" i="148" s="1"/>
  <c r="E18" i="148" s="1"/>
  <c r="M29" i="148"/>
  <c r="N29" i="148" s="1"/>
  <c r="E29" i="148" s="1"/>
  <c r="M22" i="148"/>
  <c r="N22" i="148" s="1"/>
  <c r="E22" i="148" s="1"/>
  <c r="M36" i="148"/>
  <c r="N36" i="148" s="1"/>
  <c r="E36" i="148" s="1"/>
  <c r="N32" i="148"/>
  <c r="E32" i="148" s="1"/>
  <c r="N25" i="148"/>
  <c r="E25" i="148" s="1"/>
  <c r="N12" i="148"/>
  <c r="E12" i="148" s="1"/>
  <c r="M45" i="148"/>
  <c r="N45" i="148" s="1"/>
  <c r="E45" i="148" s="1"/>
  <c r="M11" i="148"/>
  <c r="N11" i="148" s="1"/>
  <c r="E11" i="148" s="1"/>
  <c r="M47" i="148"/>
  <c r="N47" i="148" s="1"/>
  <c r="E47" i="148" s="1"/>
  <c r="M50" i="148"/>
  <c r="N50" i="148" s="1"/>
  <c r="E50" i="148" s="1"/>
  <c r="M52" i="148"/>
  <c r="N52" i="148" s="1"/>
  <c r="E52" i="148" s="1"/>
  <c r="H62" i="146" l="1"/>
  <c r="I62" i="146" s="1"/>
  <c r="J62" i="146" s="1"/>
  <c r="K62" i="146" s="1"/>
  <c r="G62" i="146"/>
  <c r="H61" i="146"/>
  <c r="I61" i="146" s="1"/>
  <c r="J61" i="146" s="1"/>
  <c r="K61" i="146" s="1"/>
  <c r="G61" i="146"/>
  <c r="I60" i="146"/>
  <c r="J60" i="146" s="1"/>
  <c r="K60" i="146" s="1"/>
  <c r="H60" i="146"/>
  <c r="G60" i="146"/>
  <c r="J59" i="146"/>
  <c r="K59" i="146" s="1"/>
  <c r="I59" i="146"/>
  <c r="H59" i="146"/>
  <c r="G59" i="146"/>
  <c r="I58" i="146"/>
  <c r="J58" i="146" s="1"/>
  <c r="K58" i="146" s="1"/>
  <c r="H58" i="146"/>
  <c r="G58" i="146"/>
  <c r="L57" i="146"/>
  <c r="H57" i="146"/>
  <c r="I57" i="146" s="1"/>
  <c r="J57" i="146" s="1"/>
  <c r="K57" i="146" s="1"/>
  <c r="G57" i="146"/>
  <c r="H56" i="146"/>
  <c r="I56" i="146" s="1"/>
  <c r="J56" i="146" s="1"/>
  <c r="K56" i="146" s="1"/>
  <c r="G56" i="146"/>
  <c r="H55" i="146"/>
  <c r="I55" i="146" s="1"/>
  <c r="J55" i="146" s="1"/>
  <c r="K55" i="146" s="1"/>
  <c r="G55" i="146"/>
  <c r="L55" i="146" s="1"/>
  <c r="H54" i="146"/>
  <c r="I54" i="146" s="1"/>
  <c r="J54" i="146" s="1"/>
  <c r="K54" i="146" s="1"/>
  <c r="G54" i="146"/>
  <c r="H53" i="146"/>
  <c r="I53" i="146" s="1"/>
  <c r="J53" i="146" s="1"/>
  <c r="K53" i="146" s="1"/>
  <c r="G53" i="146"/>
  <c r="I52" i="146"/>
  <c r="J52" i="146" s="1"/>
  <c r="K52" i="146" s="1"/>
  <c r="H52" i="146"/>
  <c r="G52" i="146"/>
  <c r="J51" i="146"/>
  <c r="K51" i="146" s="1"/>
  <c r="H51" i="146"/>
  <c r="I51" i="146" s="1"/>
  <c r="G51" i="146"/>
  <c r="K50" i="146"/>
  <c r="I50" i="146"/>
  <c r="J50" i="146" s="1"/>
  <c r="H50" i="146"/>
  <c r="G50" i="146"/>
  <c r="L49" i="146"/>
  <c r="H49" i="146"/>
  <c r="I49" i="146" s="1"/>
  <c r="J49" i="146" s="1"/>
  <c r="K49" i="146" s="1"/>
  <c r="G49" i="146"/>
  <c r="H48" i="146"/>
  <c r="I48" i="146" s="1"/>
  <c r="J48" i="146" s="1"/>
  <c r="K48" i="146" s="1"/>
  <c r="G48" i="146"/>
  <c r="H47" i="146"/>
  <c r="I47" i="146" s="1"/>
  <c r="J47" i="146" s="1"/>
  <c r="K47" i="146" s="1"/>
  <c r="G47" i="146"/>
  <c r="L47" i="146" s="1"/>
  <c r="H46" i="146"/>
  <c r="I46" i="146" s="1"/>
  <c r="J46" i="146" s="1"/>
  <c r="K46" i="146" s="1"/>
  <c r="G46" i="146"/>
  <c r="H45" i="146"/>
  <c r="I45" i="146" s="1"/>
  <c r="J45" i="146" s="1"/>
  <c r="K45" i="146" s="1"/>
  <c r="G45" i="146"/>
  <c r="I44" i="146"/>
  <c r="J44" i="146" s="1"/>
  <c r="K44" i="146" s="1"/>
  <c r="H44" i="146"/>
  <c r="G44" i="146"/>
  <c r="J43" i="146"/>
  <c r="K43" i="146" s="1"/>
  <c r="H43" i="146"/>
  <c r="I43" i="146" s="1"/>
  <c r="G43" i="146"/>
  <c r="K42" i="146"/>
  <c r="I42" i="146"/>
  <c r="J42" i="146" s="1"/>
  <c r="H42" i="146"/>
  <c r="G42" i="146"/>
  <c r="L41" i="146"/>
  <c r="H41" i="146"/>
  <c r="I41" i="146" s="1"/>
  <c r="J41" i="146" s="1"/>
  <c r="K41" i="146" s="1"/>
  <c r="G41" i="146"/>
  <c r="H40" i="146"/>
  <c r="I40" i="146" s="1"/>
  <c r="J40" i="146" s="1"/>
  <c r="K40" i="146" s="1"/>
  <c r="G40" i="146"/>
  <c r="H39" i="146"/>
  <c r="I39" i="146" s="1"/>
  <c r="J39" i="146" s="1"/>
  <c r="K39" i="146" s="1"/>
  <c r="G39" i="146"/>
  <c r="L39" i="146" s="1"/>
  <c r="H38" i="146"/>
  <c r="I38" i="146" s="1"/>
  <c r="J38" i="146" s="1"/>
  <c r="K38" i="146" s="1"/>
  <c r="G38" i="146"/>
  <c r="H37" i="146"/>
  <c r="I37" i="146" s="1"/>
  <c r="J37" i="146" s="1"/>
  <c r="K37" i="146" s="1"/>
  <c r="G37" i="146"/>
  <c r="I36" i="146"/>
  <c r="J36" i="146" s="1"/>
  <c r="K36" i="146" s="1"/>
  <c r="H36" i="146"/>
  <c r="G36" i="146"/>
  <c r="J35" i="146"/>
  <c r="K35" i="146" s="1"/>
  <c r="H35" i="146"/>
  <c r="I35" i="146" s="1"/>
  <c r="G35" i="146"/>
  <c r="K34" i="146"/>
  <c r="I34" i="146"/>
  <c r="J34" i="146" s="1"/>
  <c r="H34" i="146"/>
  <c r="G34" i="146"/>
  <c r="L33" i="146"/>
  <c r="H33" i="146"/>
  <c r="I33" i="146" s="1"/>
  <c r="J33" i="146" s="1"/>
  <c r="K33" i="146" s="1"/>
  <c r="G33" i="146"/>
  <c r="H32" i="146"/>
  <c r="I32" i="146" s="1"/>
  <c r="J32" i="146" s="1"/>
  <c r="K32" i="146" s="1"/>
  <c r="G32" i="146"/>
  <c r="H31" i="146"/>
  <c r="I31" i="146" s="1"/>
  <c r="J31" i="146" s="1"/>
  <c r="K31" i="146" s="1"/>
  <c r="G31" i="146"/>
  <c r="L31" i="146" s="1"/>
  <c r="H30" i="146"/>
  <c r="I30" i="146" s="1"/>
  <c r="J30" i="146" s="1"/>
  <c r="K30" i="146" s="1"/>
  <c r="G30" i="146"/>
  <c r="H29" i="146"/>
  <c r="I29" i="146" s="1"/>
  <c r="J29" i="146" s="1"/>
  <c r="K29" i="146" s="1"/>
  <c r="G29" i="146"/>
  <c r="I28" i="146"/>
  <c r="J28" i="146" s="1"/>
  <c r="K28" i="146" s="1"/>
  <c r="H28" i="146"/>
  <c r="G28" i="146"/>
  <c r="J27" i="146"/>
  <c r="K27" i="146" s="1"/>
  <c r="H27" i="146"/>
  <c r="I27" i="146" s="1"/>
  <c r="G27" i="146"/>
  <c r="K26" i="146"/>
  <c r="I26" i="146"/>
  <c r="J26" i="146" s="1"/>
  <c r="H26" i="146"/>
  <c r="G26" i="146"/>
  <c r="L25" i="146"/>
  <c r="H25" i="146"/>
  <c r="I25" i="146" s="1"/>
  <c r="J25" i="146" s="1"/>
  <c r="K25" i="146" s="1"/>
  <c r="G25" i="146"/>
  <c r="H24" i="146"/>
  <c r="I24" i="146" s="1"/>
  <c r="J24" i="146" s="1"/>
  <c r="K24" i="146" s="1"/>
  <c r="G24" i="146"/>
  <c r="H23" i="146"/>
  <c r="I23" i="146" s="1"/>
  <c r="J23" i="146" s="1"/>
  <c r="K23" i="146" s="1"/>
  <c r="G23" i="146"/>
  <c r="L23" i="146" s="1"/>
  <c r="H22" i="146"/>
  <c r="I22" i="146" s="1"/>
  <c r="J22" i="146" s="1"/>
  <c r="K22" i="146" s="1"/>
  <c r="G22" i="146"/>
  <c r="H21" i="146"/>
  <c r="I21" i="146" s="1"/>
  <c r="J21" i="146" s="1"/>
  <c r="K21" i="146" s="1"/>
  <c r="G21" i="146"/>
  <c r="I20" i="146"/>
  <c r="J20" i="146" s="1"/>
  <c r="K20" i="146" s="1"/>
  <c r="H20" i="146"/>
  <c r="G20" i="146"/>
  <c r="J19" i="146"/>
  <c r="K19" i="146" s="1"/>
  <c r="H19" i="146"/>
  <c r="I19" i="146" s="1"/>
  <c r="G19" i="146"/>
  <c r="K18" i="146"/>
  <c r="I18" i="146"/>
  <c r="J18" i="146" s="1"/>
  <c r="H18" i="146"/>
  <c r="G18" i="146"/>
  <c r="L17" i="146"/>
  <c r="H17" i="146"/>
  <c r="I17" i="146" s="1"/>
  <c r="J17" i="146" s="1"/>
  <c r="K17" i="146" s="1"/>
  <c r="G17" i="146"/>
  <c r="H16" i="146"/>
  <c r="I16" i="146" s="1"/>
  <c r="J16" i="146" s="1"/>
  <c r="K16" i="146" s="1"/>
  <c r="G16" i="146"/>
  <c r="H15" i="146"/>
  <c r="I15" i="146" s="1"/>
  <c r="J15" i="146" s="1"/>
  <c r="K15" i="146" s="1"/>
  <c r="G15" i="146"/>
  <c r="L15" i="146" s="1"/>
  <c r="H14" i="146"/>
  <c r="I14" i="146" s="1"/>
  <c r="J14" i="146" s="1"/>
  <c r="K14" i="146" s="1"/>
  <c r="G14" i="146"/>
  <c r="H13" i="146"/>
  <c r="I13" i="146" s="1"/>
  <c r="J13" i="146" s="1"/>
  <c r="K13" i="146" s="1"/>
  <c r="G13" i="146"/>
  <c r="I12" i="146"/>
  <c r="J12" i="146" s="1"/>
  <c r="K12" i="146" s="1"/>
  <c r="H12" i="146"/>
  <c r="G12" i="146"/>
  <c r="H11" i="146"/>
  <c r="I11" i="146" s="1"/>
  <c r="J11" i="146" s="1"/>
  <c r="K11" i="146" s="1"/>
  <c r="G11" i="146"/>
  <c r="I10" i="146"/>
  <c r="J10" i="146" s="1"/>
  <c r="K10" i="146" s="1"/>
  <c r="H10" i="146"/>
  <c r="G10" i="146"/>
  <c r="E10" i="146"/>
  <c r="B7" i="146"/>
  <c r="I6" i="146"/>
  <c r="L10" i="146" s="1"/>
  <c r="B6" i="146"/>
  <c r="I7" i="146" l="1"/>
  <c r="N15" i="146"/>
  <c r="E15" i="146" s="1"/>
  <c r="N55" i="146"/>
  <c r="E55" i="146" s="1"/>
  <c r="N31" i="146"/>
  <c r="E31" i="146" s="1"/>
  <c r="M40" i="146"/>
  <c r="M24" i="146"/>
  <c r="M58" i="146"/>
  <c r="M16" i="146"/>
  <c r="N47" i="146"/>
  <c r="E47" i="146" s="1"/>
  <c r="M32" i="146"/>
  <c r="M59" i="146"/>
  <c r="M31" i="146"/>
  <c r="M12" i="146"/>
  <c r="M20" i="146"/>
  <c r="M28" i="146"/>
  <c r="M36" i="146"/>
  <c r="M44" i="146"/>
  <c r="L16" i="146"/>
  <c r="L24" i="146"/>
  <c r="N24" i="146" s="1"/>
  <c r="E24" i="146" s="1"/>
  <c r="L32" i="146"/>
  <c r="L40" i="146"/>
  <c r="L48" i="146"/>
  <c r="L56" i="146"/>
  <c r="M60" i="146"/>
  <c r="M55" i="146"/>
  <c r="L13" i="146"/>
  <c r="N13" i="146" s="1"/>
  <c r="E13" i="146" s="1"/>
  <c r="L20" i="146"/>
  <c r="N20" i="146" s="1"/>
  <c r="E20" i="146" s="1"/>
  <c r="L19" i="146"/>
  <c r="L11" i="146"/>
  <c r="L34" i="146"/>
  <c r="L26" i="146"/>
  <c r="L12" i="146"/>
  <c r="L51" i="146"/>
  <c r="L58" i="146"/>
  <c r="N58" i="146" s="1"/>
  <c r="E58" i="146" s="1"/>
  <c r="L53" i="146"/>
  <c r="L45" i="146"/>
  <c r="N45" i="146" s="1"/>
  <c r="E45" i="146" s="1"/>
  <c r="L21" i="146"/>
  <c r="L50" i="146"/>
  <c r="L18" i="146"/>
  <c r="L61" i="146"/>
  <c r="L37" i="146"/>
  <c r="N37" i="146" s="1"/>
  <c r="E37" i="146" s="1"/>
  <c r="L29" i="146"/>
  <c r="N29" i="146" s="1"/>
  <c r="E29" i="146" s="1"/>
  <c r="L27" i="146"/>
  <c r="N27" i="146" s="1"/>
  <c r="E27" i="146" s="1"/>
  <c r="L42" i="146"/>
  <c r="N42" i="146" s="1"/>
  <c r="E42" i="146" s="1"/>
  <c r="L60" i="146"/>
  <c r="N60" i="146" s="1"/>
  <c r="E60" i="146" s="1"/>
  <c r="L52" i="146"/>
  <c r="L44" i="146"/>
  <c r="L36" i="146"/>
  <c r="L28" i="146"/>
  <c r="L59" i="146"/>
  <c r="N59" i="146" s="1"/>
  <c r="E59" i="146" s="1"/>
  <c r="L43" i="146"/>
  <c r="N43" i="146" s="1"/>
  <c r="E43" i="146" s="1"/>
  <c r="L35" i="146"/>
  <c r="N35" i="146" s="1"/>
  <c r="E35" i="146" s="1"/>
  <c r="M21" i="146"/>
  <c r="M37" i="146"/>
  <c r="M42" i="146"/>
  <c r="M45" i="146"/>
  <c r="M50" i="146"/>
  <c r="M53" i="146"/>
  <c r="M23" i="146"/>
  <c r="N23" i="146" s="1"/>
  <c r="E23" i="146" s="1"/>
  <c r="M39" i="146"/>
  <c r="N39" i="146" s="1"/>
  <c r="E39" i="146" s="1"/>
  <c r="M13" i="146"/>
  <c r="L14" i="146"/>
  <c r="N14" i="146" s="1"/>
  <c r="E14" i="146" s="1"/>
  <c r="L22" i="146"/>
  <c r="N22" i="146" s="1"/>
  <c r="E22" i="146" s="1"/>
  <c r="L30" i="146"/>
  <c r="N30" i="146" s="1"/>
  <c r="E30" i="146" s="1"/>
  <c r="L38" i="146"/>
  <c r="N38" i="146" s="1"/>
  <c r="E38" i="146" s="1"/>
  <c r="L46" i="146"/>
  <c r="N46" i="146" s="1"/>
  <c r="E46" i="146" s="1"/>
  <c r="L54" i="146"/>
  <c r="N54" i="146" s="1"/>
  <c r="E54" i="146" s="1"/>
  <c r="M61" i="146"/>
  <c r="M14" i="146"/>
  <c r="M22" i="146"/>
  <c r="M30" i="146"/>
  <c r="M38" i="146"/>
  <c r="M46" i="146"/>
  <c r="M54" i="146"/>
  <c r="L62" i="146"/>
  <c r="N62" i="146" s="1"/>
  <c r="E62" i="146" s="1"/>
  <c r="N49" i="146"/>
  <c r="E49" i="146" s="1"/>
  <c r="M15" i="146"/>
  <c r="M47" i="146"/>
  <c r="M18" i="146"/>
  <c r="M29" i="146"/>
  <c r="M34" i="146"/>
  <c r="M17" i="146"/>
  <c r="N17" i="146" s="1"/>
  <c r="E17" i="146" s="1"/>
  <c r="M19" i="146"/>
  <c r="M25" i="146"/>
  <c r="N25" i="146" s="1"/>
  <c r="E25" i="146" s="1"/>
  <c r="M27" i="146"/>
  <c r="M33" i="146"/>
  <c r="N33" i="146" s="1"/>
  <c r="E33" i="146" s="1"/>
  <c r="M35" i="146"/>
  <c r="M41" i="146"/>
  <c r="N41" i="146" s="1"/>
  <c r="E41" i="146" s="1"/>
  <c r="M43" i="146"/>
  <c r="M49" i="146"/>
  <c r="M51" i="146"/>
  <c r="M57" i="146"/>
  <c r="N57" i="146" s="1"/>
  <c r="E57" i="146" s="1"/>
  <c r="M62" i="146"/>
  <c r="N40" i="146" l="1"/>
  <c r="E40" i="146" s="1"/>
  <c r="N53" i="146"/>
  <c r="E53" i="146" s="1"/>
  <c r="N28" i="146"/>
  <c r="E28" i="146" s="1"/>
  <c r="N21" i="146"/>
  <c r="E21" i="146" s="1"/>
  <c r="N19" i="146"/>
  <c r="E19" i="146" s="1"/>
  <c r="N51" i="146"/>
  <c r="E51" i="146" s="1"/>
  <c r="N32" i="146"/>
  <c r="E32" i="146" s="1"/>
  <c r="N44" i="146"/>
  <c r="E44" i="146" s="1"/>
  <c r="N18" i="146"/>
  <c r="E18" i="146" s="1"/>
  <c r="N16" i="146"/>
  <c r="E16" i="146" s="1"/>
  <c r="M56" i="146"/>
  <c r="N56" i="146" s="1"/>
  <c r="E56" i="146" s="1"/>
  <c r="M48" i="146"/>
  <c r="N48" i="146"/>
  <c r="E48" i="146" s="1"/>
  <c r="N36" i="146"/>
  <c r="E36" i="146" s="1"/>
  <c r="N61" i="146"/>
  <c r="E61" i="146" s="1"/>
  <c r="N12" i="146"/>
  <c r="E12" i="146" s="1"/>
  <c r="M26" i="146"/>
  <c r="N26" i="146" s="1"/>
  <c r="E26" i="146" s="1"/>
  <c r="N50" i="146"/>
  <c r="E50" i="146" s="1"/>
  <c r="N34" i="146"/>
  <c r="E34" i="146" s="1"/>
  <c r="M52" i="146"/>
  <c r="N52" i="146" s="1"/>
  <c r="E52" i="146" s="1"/>
  <c r="M11" i="146"/>
  <c r="N11" i="146" s="1"/>
  <c r="E11" i="146" s="1"/>
  <c r="M10" i="146"/>
  <c r="N10" i="146" s="1"/>
  <c r="H62" i="144" l="1"/>
  <c r="I62" i="144" s="1"/>
  <c r="J62" i="144" s="1"/>
  <c r="K62" i="144" s="1"/>
  <c r="G62" i="144"/>
  <c r="H61" i="144"/>
  <c r="I61" i="144" s="1"/>
  <c r="J61" i="144" s="1"/>
  <c r="K61" i="144" s="1"/>
  <c r="G61" i="144"/>
  <c r="I60" i="144"/>
  <c r="J60" i="144" s="1"/>
  <c r="K60" i="144" s="1"/>
  <c r="H60" i="144"/>
  <c r="G60" i="144"/>
  <c r="J59" i="144"/>
  <c r="K59" i="144" s="1"/>
  <c r="I59" i="144"/>
  <c r="H59" i="144"/>
  <c r="G59" i="144"/>
  <c r="K58" i="144"/>
  <c r="J58" i="144"/>
  <c r="I58" i="144"/>
  <c r="H58" i="144"/>
  <c r="G58" i="144"/>
  <c r="K57" i="144"/>
  <c r="J57" i="144"/>
  <c r="I57" i="144"/>
  <c r="H57" i="144"/>
  <c r="G57" i="144"/>
  <c r="H56" i="144"/>
  <c r="I56" i="144" s="1"/>
  <c r="J56" i="144" s="1"/>
  <c r="K56" i="144" s="1"/>
  <c r="G56" i="144"/>
  <c r="H55" i="144"/>
  <c r="I55" i="144" s="1"/>
  <c r="J55" i="144" s="1"/>
  <c r="K55" i="144" s="1"/>
  <c r="G55" i="144"/>
  <c r="H54" i="144"/>
  <c r="I54" i="144" s="1"/>
  <c r="J54" i="144" s="1"/>
  <c r="K54" i="144" s="1"/>
  <c r="G54" i="144"/>
  <c r="H53" i="144"/>
  <c r="I53" i="144" s="1"/>
  <c r="J53" i="144" s="1"/>
  <c r="K53" i="144" s="1"/>
  <c r="G53" i="144"/>
  <c r="I52" i="144"/>
  <c r="J52" i="144" s="1"/>
  <c r="K52" i="144" s="1"/>
  <c r="H52" i="144"/>
  <c r="G52" i="144"/>
  <c r="J51" i="144"/>
  <c r="K51" i="144" s="1"/>
  <c r="I51" i="144"/>
  <c r="H51" i="144"/>
  <c r="G51" i="144"/>
  <c r="K50" i="144"/>
  <c r="J50" i="144"/>
  <c r="I50" i="144"/>
  <c r="H50" i="144"/>
  <c r="G50" i="144"/>
  <c r="K49" i="144"/>
  <c r="J49" i="144"/>
  <c r="I49" i="144"/>
  <c r="H49" i="144"/>
  <c r="G49" i="144"/>
  <c r="H48" i="144"/>
  <c r="I48" i="144" s="1"/>
  <c r="J48" i="144" s="1"/>
  <c r="K48" i="144" s="1"/>
  <c r="G48" i="144"/>
  <c r="H47" i="144"/>
  <c r="I47" i="144" s="1"/>
  <c r="J47" i="144" s="1"/>
  <c r="K47" i="144" s="1"/>
  <c r="G47" i="144"/>
  <c r="H46" i="144"/>
  <c r="I46" i="144" s="1"/>
  <c r="J46" i="144" s="1"/>
  <c r="K46" i="144" s="1"/>
  <c r="G46" i="144"/>
  <c r="H45" i="144"/>
  <c r="I45" i="144" s="1"/>
  <c r="J45" i="144" s="1"/>
  <c r="K45" i="144" s="1"/>
  <c r="G45" i="144"/>
  <c r="I44" i="144"/>
  <c r="J44" i="144" s="1"/>
  <c r="K44" i="144" s="1"/>
  <c r="H44" i="144"/>
  <c r="G44" i="144"/>
  <c r="J43" i="144"/>
  <c r="K43" i="144" s="1"/>
  <c r="I43" i="144"/>
  <c r="H43" i="144"/>
  <c r="G43" i="144"/>
  <c r="K42" i="144"/>
  <c r="J42" i="144"/>
  <c r="I42" i="144"/>
  <c r="H42" i="144"/>
  <c r="G42" i="144"/>
  <c r="K41" i="144"/>
  <c r="J41" i="144"/>
  <c r="I41" i="144"/>
  <c r="H41" i="144"/>
  <c r="G41" i="144"/>
  <c r="H40" i="144"/>
  <c r="I40" i="144" s="1"/>
  <c r="J40" i="144" s="1"/>
  <c r="K40" i="144" s="1"/>
  <c r="G40" i="144"/>
  <c r="H39" i="144"/>
  <c r="I39" i="144" s="1"/>
  <c r="J39" i="144" s="1"/>
  <c r="K39" i="144" s="1"/>
  <c r="G39" i="144"/>
  <c r="H38" i="144"/>
  <c r="I38" i="144" s="1"/>
  <c r="J38" i="144" s="1"/>
  <c r="K38" i="144" s="1"/>
  <c r="G38" i="144"/>
  <c r="H37" i="144"/>
  <c r="I37" i="144" s="1"/>
  <c r="J37" i="144" s="1"/>
  <c r="K37" i="144" s="1"/>
  <c r="G37" i="144"/>
  <c r="I36" i="144"/>
  <c r="J36" i="144" s="1"/>
  <c r="K36" i="144" s="1"/>
  <c r="H36" i="144"/>
  <c r="G36" i="144"/>
  <c r="J35" i="144"/>
  <c r="K35" i="144" s="1"/>
  <c r="I35" i="144"/>
  <c r="H35" i="144"/>
  <c r="G35" i="144"/>
  <c r="K34" i="144"/>
  <c r="J34" i="144"/>
  <c r="I34" i="144"/>
  <c r="H34" i="144"/>
  <c r="G34" i="144"/>
  <c r="K33" i="144"/>
  <c r="J33" i="144"/>
  <c r="I33" i="144"/>
  <c r="H33" i="144"/>
  <c r="G33" i="144"/>
  <c r="H32" i="144"/>
  <c r="I32" i="144" s="1"/>
  <c r="J32" i="144" s="1"/>
  <c r="K32" i="144" s="1"/>
  <c r="G32" i="144"/>
  <c r="H31" i="144"/>
  <c r="I31" i="144" s="1"/>
  <c r="J31" i="144" s="1"/>
  <c r="K31" i="144" s="1"/>
  <c r="G31" i="144"/>
  <c r="H30" i="144"/>
  <c r="I30" i="144" s="1"/>
  <c r="J30" i="144" s="1"/>
  <c r="K30" i="144" s="1"/>
  <c r="G30" i="144"/>
  <c r="H29" i="144"/>
  <c r="I29" i="144" s="1"/>
  <c r="J29" i="144" s="1"/>
  <c r="K29" i="144" s="1"/>
  <c r="G29" i="144"/>
  <c r="I28" i="144"/>
  <c r="J28" i="144" s="1"/>
  <c r="K28" i="144" s="1"/>
  <c r="H28" i="144"/>
  <c r="G28" i="144"/>
  <c r="I27" i="144"/>
  <c r="J27" i="144" s="1"/>
  <c r="K27" i="144" s="1"/>
  <c r="H27" i="144"/>
  <c r="G27" i="144"/>
  <c r="K26" i="144"/>
  <c r="J26" i="144"/>
  <c r="I26" i="144"/>
  <c r="H26" i="144"/>
  <c r="G26" i="144"/>
  <c r="K25" i="144"/>
  <c r="J25" i="144"/>
  <c r="I25" i="144"/>
  <c r="H25" i="144"/>
  <c r="G25" i="144"/>
  <c r="K24" i="144"/>
  <c r="J24" i="144"/>
  <c r="I24" i="144"/>
  <c r="H24" i="144"/>
  <c r="G24" i="144"/>
  <c r="H23" i="144"/>
  <c r="I23" i="144" s="1"/>
  <c r="J23" i="144" s="1"/>
  <c r="K23" i="144" s="1"/>
  <c r="G23" i="144"/>
  <c r="H22" i="144"/>
  <c r="I22" i="144" s="1"/>
  <c r="J22" i="144" s="1"/>
  <c r="K22" i="144" s="1"/>
  <c r="G22" i="144"/>
  <c r="H21" i="144"/>
  <c r="I21" i="144" s="1"/>
  <c r="J21" i="144" s="1"/>
  <c r="K21" i="144" s="1"/>
  <c r="G21" i="144"/>
  <c r="H20" i="144"/>
  <c r="I20" i="144" s="1"/>
  <c r="J20" i="144" s="1"/>
  <c r="K20" i="144" s="1"/>
  <c r="G20" i="144"/>
  <c r="J19" i="144"/>
  <c r="K19" i="144" s="1"/>
  <c r="I19" i="144"/>
  <c r="H19" i="144"/>
  <c r="G19" i="144"/>
  <c r="J18" i="144"/>
  <c r="K18" i="144" s="1"/>
  <c r="I18" i="144"/>
  <c r="H18" i="144"/>
  <c r="G18" i="144"/>
  <c r="K17" i="144"/>
  <c r="J17" i="144"/>
  <c r="I17" i="144"/>
  <c r="H17" i="144"/>
  <c r="G17" i="144"/>
  <c r="K16" i="144"/>
  <c r="J16" i="144"/>
  <c r="I16" i="144"/>
  <c r="H16" i="144"/>
  <c r="G16" i="144"/>
  <c r="H15" i="144"/>
  <c r="I15" i="144" s="1"/>
  <c r="J15" i="144" s="1"/>
  <c r="K15" i="144" s="1"/>
  <c r="G15" i="144"/>
  <c r="H14" i="144"/>
  <c r="I14" i="144" s="1"/>
  <c r="J14" i="144" s="1"/>
  <c r="K14" i="144" s="1"/>
  <c r="G14" i="144"/>
  <c r="H13" i="144"/>
  <c r="I13" i="144" s="1"/>
  <c r="J13" i="144" s="1"/>
  <c r="K13" i="144" s="1"/>
  <c r="G13" i="144"/>
  <c r="H12" i="144"/>
  <c r="I12" i="144" s="1"/>
  <c r="J12" i="144" s="1"/>
  <c r="K12" i="144" s="1"/>
  <c r="G12" i="144"/>
  <c r="I11" i="144"/>
  <c r="J11" i="144" s="1"/>
  <c r="K11" i="144" s="1"/>
  <c r="H11" i="144"/>
  <c r="G11" i="144"/>
  <c r="I10" i="144"/>
  <c r="J10" i="144" s="1"/>
  <c r="K10" i="144" s="1"/>
  <c r="H10" i="144"/>
  <c r="G10" i="144"/>
  <c r="B7" i="144"/>
  <c r="I6" i="144"/>
  <c r="L33" i="144" s="1"/>
  <c r="B6" i="144"/>
  <c r="L30" i="144" l="1"/>
  <c r="L12" i="144"/>
  <c r="L14" i="144"/>
  <c r="L20" i="144"/>
  <c r="L54" i="144"/>
  <c r="L29" i="144"/>
  <c r="I7" i="144"/>
  <c r="M22" i="144" s="1"/>
  <c r="L48" i="144"/>
  <c r="L40" i="144"/>
  <c r="L32" i="144"/>
  <c r="L19" i="144"/>
  <c r="L42" i="144"/>
  <c r="L34" i="144"/>
  <c r="L26" i="144"/>
  <c r="L43" i="144"/>
  <c r="L27" i="144"/>
  <c r="L11" i="144"/>
  <c r="L58" i="144"/>
  <c r="L50" i="144"/>
  <c r="L18" i="144"/>
  <c r="L60" i="144"/>
  <c r="L59" i="144"/>
  <c r="L51" i="144"/>
  <c r="L35" i="144"/>
  <c r="L10" i="144"/>
  <c r="L23" i="144"/>
  <c r="L25" i="144"/>
  <c r="L21" i="144"/>
  <c r="L24" i="144"/>
  <c r="L46" i="144"/>
  <c r="L52" i="144"/>
  <c r="L55" i="144"/>
  <c r="L61" i="144"/>
  <c r="L62" i="144"/>
  <c r="L36" i="144"/>
  <c r="L39" i="144"/>
  <c r="L45" i="144"/>
  <c r="L49" i="144"/>
  <c r="L13" i="144"/>
  <c r="L15" i="144"/>
  <c r="L28" i="144"/>
  <c r="L31" i="144"/>
  <c r="L37" i="144"/>
  <c r="L41" i="144"/>
  <c r="L16" i="144"/>
  <c r="L17" i="144"/>
  <c r="L22" i="144"/>
  <c r="L38" i="144"/>
  <c r="L44" i="144"/>
  <c r="L47" i="144"/>
  <c r="L53" i="144"/>
  <c r="L56" i="144"/>
  <c r="L57" i="144"/>
  <c r="M33" i="144" l="1"/>
  <c r="N33" i="144" s="1"/>
  <c r="E33" i="144" s="1"/>
  <c r="M30" i="144"/>
  <c r="N30" i="144" s="1"/>
  <c r="E30" i="144" s="1"/>
  <c r="M20" i="144"/>
  <c r="N20" i="144" s="1"/>
  <c r="E20" i="144" s="1"/>
  <c r="M31" i="144"/>
  <c r="M58" i="144"/>
  <c r="M17" i="144"/>
  <c r="N47" i="144"/>
  <c r="E47" i="144" s="1"/>
  <c r="M55" i="144"/>
  <c r="M61" i="144"/>
  <c r="M47" i="144"/>
  <c r="M38" i="144"/>
  <c r="N38" i="144" s="1"/>
  <c r="E38" i="144" s="1"/>
  <c r="M42" i="144"/>
  <c r="N42" i="144" s="1"/>
  <c r="E42" i="144" s="1"/>
  <c r="M46" i="144"/>
  <c r="M15" i="144"/>
  <c r="M62" i="144"/>
  <c r="N62" i="144" s="1"/>
  <c r="E62" i="144" s="1"/>
  <c r="M59" i="144"/>
  <c r="M21" i="144"/>
  <c r="N21" i="144" s="1"/>
  <c r="E21" i="144" s="1"/>
  <c r="M39" i="144"/>
  <c r="M12" i="144"/>
  <c r="N12" i="144" s="1"/>
  <c r="E12" i="144" s="1"/>
  <c r="M35" i="144"/>
  <c r="M19" i="144"/>
  <c r="M54" i="144"/>
  <c r="N54" i="144" s="1"/>
  <c r="E54" i="144" s="1"/>
  <c r="M57" i="144"/>
  <c r="M49" i="144"/>
  <c r="N49" i="144" s="1"/>
  <c r="E49" i="144" s="1"/>
  <c r="M41" i="144"/>
  <c r="M24" i="144"/>
  <c r="M23" i="144"/>
  <c r="N23" i="144" s="1"/>
  <c r="E23" i="144" s="1"/>
  <c r="M16" i="144"/>
  <c r="N57" i="144"/>
  <c r="E57" i="144" s="1"/>
  <c r="M28" i="144"/>
  <c r="M34" i="144"/>
  <c r="N39" i="144"/>
  <c r="E39" i="144" s="1"/>
  <c r="M25" i="144"/>
  <c r="N25" i="144" s="1"/>
  <c r="E25" i="144" s="1"/>
  <c r="N55" i="144"/>
  <c r="E55" i="144" s="1"/>
  <c r="M26" i="144"/>
  <c r="N26" i="144" s="1"/>
  <c r="E26" i="144" s="1"/>
  <c r="M32" i="144"/>
  <c r="N32" i="144" s="1"/>
  <c r="E32" i="144" s="1"/>
  <c r="M10" i="144"/>
  <c r="N10" i="144" s="1"/>
  <c r="E10" i="144" s="1"/>
  <c r="N22" i="144"/>
  <c r="E22" i="144" s="1"/>
  <c r="N31" i="144"/>
  <c r="E31" i="144" s="1"/>
  <c r="M52" i="144"/>
  <c r="N52" i="144" s="1"/>
  <c r="E52" i="144" s="1"/>
  <c r="M44" i="144"/>
  <c r="N44" i="144" s="1"/>
  <c r="E44" i="144" s="1"/>
  <c r="M60" i="144"/>
  <c r="N60" i="144" s="1"/>
  <c r="E60" i="144" s="1"/>
  <c r="N35" i="144"/>
  <c r="E35" i="144" s="1"/>
  <c r="M18" i="144"/>
  <c r="N18" i="144" s="1"/>
  <c r="E18" i="144" s="1"/>
  <c r="M27" i="144"/>
  <c r="N27" i="144" s="1"/>
  <c r="E27" i="144" s="1"/>
  <c r="N24" i="144"/>
  <c r="E24" i="144" s="1"/>
  <c r="N58" i="144"/>
  <c r="E58" i="144" s="1"/>
  <c r="N28" i="144"/>
  <c r="E28" i="144" s="1"/>
  <c r="M43" i="144"/>
  <c r="N43" i="144" s="1"/>
  <c r="E43" i="144" s="1"/>
  <c r="N46" i="144"/>
  <c r="E46" i="144" s="1"/>
  <c r="M51" i="144"/>
  <c r="N51" i="144" s="1"/>
  <c r="E51" i="144" s="1"/>
  <c r="M14" i="144"/>
  <c r="N14" i="144" s="1"/>
  <c r="E14" i="144" s="1"/>
  <c r="M56" i="144"/>
  <c r="N56" i="144" s="1"/>
  <c r="E56" i="144" s="1"/>
  <c r="M13" i="144"/>
  <c r="N13" i="144" s="1"/>
  <c r="E13" i="144" s="1"/>
  <c r="N34" i="144"/>
  <c r="E34" i="144" s="1"/>
  <c r="N41" i="144"/>
  <c r="E41" i="144" s="1"/>
  <c r="N61" i="144"/>
  <c r="E61" i="144" s="1"/>
  <c r="N19" i="144"/>
  <c r="E19" i="144" s="1"/>
  <c r="M11" i="144"/>
  <c r="N11" i="144" s="1"/>
  <c r="E11" i="144" s="1"/>
  <c r="N17" i="144"/>
  <c r="E17" i="144" s="1"/>
  <c r="M50" i="144"/>
  <c r="N50" i="144" s="1"/>
  <c r="E50" i="144" s="1"/>
  <c r="N16" i="144"/>
  <c r="E16" i="144" s="1"/>
  <c r="N15" i="144"/>
  <c r="E15" i="144" s="1"/>
  <c r="M37" i="144"/>
  <c r="N37" i="144" s="1"/>
  <c r="E37" i="144" s="1"/>
  <c r="M53" i="144"/>
  <c r="N53" i="144" s="1"/>
  <c r="E53" i="144" s="1"/>
  <c r="M36" i="144"/>
  <c r="N36" i="144" s="1"/>
  <c r="E36" i="144" s="1"/>
  <c r="M45" i="144"/>
  <c r="N45" i="144" s="1"/>
  <c r="E45" i="144" s="1"/>
  <c r="N59" i="144"/>
  <c r="E59" i="144" s="1"/>
  <c r="M29" i="144"/>
  <c r="N29" i="144" s="1"/>
  <c r="E29" i="144" s="1"/>
  <c r="M48" i="144"/>
  <c r="N48" i="144" s="1"/>
  <c r="E48" i="144" s="1"/>
  <c r="M40" i="144"/>
  <c r="N40" i="144" s="1"/>
  <c r="E40" i="144" s="1"/>
  <c r="H62" i="142" l="1"/>
  <c r="I62" i="142" s="1"/>
  <c r="J62" i="142" s="1"/>
  <c r="K62" i="142" s="1"/>
  <c r="G62" i="142"/>
  <c r="H61" i="142"/>
  <c r="I61" i="142" s="1"/>
  <c r="J61" i="142" s="1"/>
  <c r="K61" i="142" s="1"/>
  <c r="G61" i="142"/>
  <c r="I60" i="142"/>
  <c r="J60" i="142" s="1"/>
  <c r="K60" i="142" s="1"/>
  <c r="H60" i="142"/>
  <c r="G60" i="142"/>
  <c r="J59" i="142"/>
  <c r="K59" i="142" s="1"/>
  <c r="I59" i="142"/>
  <c r="H59" i="142"/>
  <c r="G59" i="142"/>
  <c r="H58" i="142"/>
  <c r="I58" i="142" s="1"/>
  <c r="J58" i="142" s="1"/>
  <c r="K58" i="142" s="1"/>
  <c r="G58" i="142"/>
  <c r="H57" i="142"/>
  <c r="I57" i="142" s="1"/>
  <c r="J57" i="142" s="1"/>
  <c r="K57" i="142" s="1"/>
  <c r="G57" i="142"/>
  <c r="I56" i="142"/>
  <c r="J56" i="142" s="1"/>
  <c r="K56" i="142" s="1"/>
  <c r="H56" i="142"/>
  <c r="G56" i="142"/>
  <c r="H55" i="142"/>
  <c r="I55" i="142" s="1"/>
  <c r="J55" i="142" s="1"/>
  <c r="K55" i="142" s="1"/>
  <c r="G55" i="142"/>
  <c r="H54" i="142"/>
  <c r="I54" i="142" s="1"/>
  <c r="J54" i="142" s="1"/>
  <c r="K54" i="142" s="1"/>
  <c r="G54" i="142"/>
  <c r="H53" i="142"/>
  <c r="I53" i="142" s="1"/>
  <c r="J53" i="142" s="1"/>
  <c r="K53" i="142" s="1"/>
  <c r="G53" i="142"/>
  <c r="I52" i="142"/>
  <c r="J52" i="142" s="1"/>
  <c r="K52" i="142" s="1"/>
  <c r="H52" i="142"/>
  <c r="G52" i="142"/>
  <c r="J51" i="142"/>
  <c r="K51" i="142" s="1"/>
  <c r="I51" i="142"/>
  <c r="H51" i="142"/>
  <c r="G51" i="142"/>
  <c r="H50" i="142"/>
  <c r="I50" i="142" s="1"/>
  <c r="J50" i="142" s="1"/>
  <c r="K50" i="142" s="1"/>
  <c r="G50" i="142"/>
  <c r="H49" i="142"/>
  <c r="I49" i="142" s="1"/>
  <c r="J49" i="142" s="1"/>
  <c r="K49" i="142" s="1"/>
  <c r="G49" i="142"/>
  <c r="I48" i="142"/>
  <c r="J48" i="142" s="1"/>
  <c r="K48" i="142" s="1"/>
  <c r="H48" i="142"/>
  <c r="G48" i="142"/>
  <c r="H47" i="142"/>
  <c r="I47" i="142" s="1"/>
  <c r="J47" i="142" s="1"/>
  <c r="K47" i="142" s="1"/>
  <c r="G47" i="142"/>
  <c r="H46" i="142"/>
  <c r="I46" i="142" s="1"/>
  <c r="J46" i="142" s="1"/>
  <c r="K46" i="142" s="1"/>
  <c r="G46" i="142"/>
  <c r="H45" i="142"/>
  <c r="I45" i="142" s="1"/>
  <c r="J45" i="142" s="1"/>
  <c r="K45" i="142" s="1"/>
  <c r="G45" i="142"/>
  <c r="I44" i="142"/>
  <c r="J44" i="142" s="1"/>
  <c r="K44" i="142" s="1"/>
  <c r="H44" i="142"/>
  <c r="G44" i="142"/>
  <c r="J43" i="142"/>
  <c r="K43" i="142" s="1"/>
  <c r="I43" i="142"/>
  <c r="H43" i="142"/>
  <c r="G43" i="142"/>
  <c r="H42" i="142"/>
  <c r="I42" i="142" s="1"/>
  <c r="J42" i="142" s="1"/>
  <c r="K42" i="142" s="1"/>
  <c r="G42" i="142"/>
  <c r="H41" i="142"/>
  <c r="I41" i="142" s="1"/>
  <c r="J41" i="142" s="1"/>
  <c r="K41" i="142" s="1"/>
  <c r="G41" i="142"/>
  <c r="I40" i="142"/>
  <c r="J40" i="142" s="1"/>
  <c r="K40" i="142" s="1"/>
  <c r="H40" i="142"/>
  <c r="G40" i="142"/>
  <c r="H39" i="142"/>
  <c r="I39" i="142" s="1"/>
  <c r="J39" i="142" s="1"/>
  <c r="K39" i="142" s="1"/>
  <c r="G39" i="142"/>
  <c r="H38" i="142"/>
  <c r="I38" i="142" s="1"/>
  <c r="J38" i="142" s="1"/>
  <c r="K38" i="142" s="1"/>
  <c r="G38" i="142"/>
  <c r="H37" i="142"/>
  <c r="I37" i="142" s="1"/>
  <c r="J37" i="142" s="1"/>
  <c r="K37" i="142" s="1"/>
  <c r="G37" i="142"/>
  <c r="I36" i="142"/>
  <c r="J36" i="142" s="1"/>
  <c r="K36" i="142" s="1"/>
  <c r="H36" i="142"/>
  <c r="G36" i="142"/>
  <c r="J35" i="142"/>
  <c r="K35" i="142" s="1"/>
  <c r="I35" i="142"/>
  <c r="H35" i="142"/>
  <c r="G35" i="142"/>
  <c r="K34" i="142"/>
  <c r="H34" i="142"/>
  <c r="I34" i="142" s="1"/>
  <c r="J34" i="142" s="1"/>
  <c r="G34" i="142"/>
  <c r="H33" i="142"/>
  <c r="I33" i="142" s="1"/>
  <c r="J33" i="142" s="1"/>
  <c r="K33" i="142" s="1"/>
  <c r="G33" i="142"/>
  <c r="I32" i="142"/>
  <c r="J32" i="142" s="1"/>
  <c r="K32" i="142" s="1"/>
  <c r="H32" i="142"/>
  <c r="G32" i="142"/>
  <c r="H31" i="142"/>
  <c r="I31" i="142" s="1"/>
  <c r="J31" i="142" s="1"/>
  <c r="K31" i="142" s="1"/>
  <c r="G31" i="142"/>
  <c r="H30" i="142"/>
  <c r="I30" i="142" s="1"/>
  <c r="J30" i="142" s="1"/>
  <c r="K30" i="142" s="1"/>
  <c r="G30" i="142"/>
  <c r="I29" i="142"/>
  <c r="J29" i="142" s="1"/>
  <c r="K29" i="142" s="1"/>
  <c r="H29" i="142"/>
  <c r="G29" i="142"/>
  <c r="I28" i="142"/>
  <c r="J28" i="142" s="1"/>
  <c r="K28" i="142" s="1"/>
  <c r="H28" i="142"/>
  <c r="G28" i="142"/>
  <c r="J27" i="142"/>
  <c r="K27" i="142" s="1"/>
  <c r="I27" i="142"/>
  <c r="H27" i="142"/>
  <c r="G27" i="142"/>
  <c r="K26" i="142"/>
  <c r="H26" i="142"/>
  <c r="I26" i="142" s="1"/>
  <c r="J26" i="142" s="1"/>
  <c r="G26" i="142"/>
  <c r="H25" i="142"/>
  <c r="I25" i="142" s="1"/>
  <c r="J25" i="142" s="1"/>
  <c r="K25" i="142" s="1"/>
  <c r="G25" i="142"/>
  <c r="I24" i="142"/>
  <c r="J24" i="142" s="1"/>
  <c r="K24" i="142" s="1"/>
  <c r="H24" i="142"/>
  <c r="G24" i="142"/>
  <c r="H23" i="142"/>
  <c r="I23" i="142" s="1"/>
  <c r="J23" i="142" s="1"/>
  <c r="K23" i="142" s="1"/>
  <c r="G23" i="142"/>
  <c r="H22" i="142"/>
  <c r="I22" i="142" s="1"/>
  <c r="J22" i="142" s="1"/>
  <c r="K22" i="142" s="1"/>
  <c r="G22" i="142"/>
  <c r="I21" i="142"/>
  <c r="J21" i="142" s="1"/>
  <c r="K21" i="142" s="1"/>
  <c r="H21" i="142"/>
  <c r="G21" i="142"/>
  <c r="I20" i="142"/>
  <c r="J20" i="142" s="1"/>
  <c r="K20" i="142" s="1"/>
  <c r="H20" i="142"/>
  <c r="G20" i="142"/>
  <c r="J19" i="142"/>
  <c r="K19" i="142" s="1"/>
  <c r="I19" i="142"/>
  <c r="H19" i="142"/>
  <c r="G19" i="142"/>
  <c r="K18" i="142"/>
  <c r="H18" i="142"/>
  <c r="I18" i="142" s="1"/>
  <c r="J18" i="142" s="1"/>
  <c r="G18" i="142"/>
  <c r="H17" i="142"/>
  <c r="I17" i="142" s="1"/>
  <c r="J17" i="142" s="1"/>
  <c r="K17" i="142" s="1"/>
  <c r="G17" i="142"/>
  <c r="I16" i="142"/>
  <c r="J16" i="142" s="1"/>
  <c r="K16" i="142" s="1"/>
  <c r="H16" i="142"/>
  <c r="G16" i="142"/>
  <c r="H15" i="142"/>
  <c r="I15" i="142" s="1"/>
  <c r="J15" i="142" s="1"/>
  <c r="K15" i="142" s="1"/>
  <c r="G15" i="142"/>
  <c r="H14" i="142"/>
  <c r="I14" i="142" s="1"/>
  <c r="J14" i="142" s="1"/>
  <c r="K14" i="142" s="1"/>
  <c r="G14" i="142"/>
  <c r="I13" i="142"/>
  <c r="J13" i="142" s="1"/>
  <c r="K13" i="142" s="1"/>
  <c r="H13" i="142"/>
  <c r="G13" i="142"/>
  <c r="I12" i="142"/>
  <c r="J12" i="142" s="1"/>
  <c r="K12" i="142" s="1"/>
  <c r="H12" i="142"/>
  <c r="G12" i="142"/>
  <c r="J11" i="142"/>
  <c r="K11" i="142" s="1"/>
  <c r="I11" i="142"/>
  <c r="H11" i="142"/>
  <c r="G11" i="142"/>
  <c r="K10" i="142"/>
  <c r="H10" i="142"/>
  <c r="I10" i="142" s="1"/>
  <c r="J10" i="142" s="1"/>
  <c r="G10" i="142"/>
  <c r="B7" i="142"/>
  <c r="I6" i="142"/>
  <c r="L26" i="142" s="1"/>
  <c r="B6" i="142"/>
  <c r="L18" i="142" l="1"/>
  <c r="L48" i="142"/>
  <c r="L10" i="142"/>
  <c r="L60" i="142"/>
  <c r="L57" i="142"/>
  <c r="L55" i="142"/>
  <c r="L28" i="142"/>
  <c r="L31" i="142"/>
  <c r="L40" i="142"/>
  <c r="L52" i="142"/>
  <c r="L20" i="142"/>
  <c r="L23" i="142"/>
  <c r="L49" i="142"/>
  <c r="L12" i="142"/>
  <c r="L15" i="142"/>
  <c r="L34" i="142"/>
  <c r="L38" i="142"/>
  <c r="L56" i="142"/>
  <c r="L27" i="142"/>
  <c r="L42" i="142"/>
  <c r="L29" i="142"/>
  <c r="L58" i="142"/>
  <c r="L53" i="142"/>
  <c r="L45" i="142"/>
  <c r="L37" i="142"/>
  <c r="L21" i="142"/>
  <c r="L59" i="142"/>
  <c r="L51" i="142"/>
  <c r="L43" i="142"/>
  <c r="L35" i="142"/>
  <c r="L19" i="142"/>
  <c r="L11" i="142"/>
  <c r="L50" i="142"/>
  <c r="L13" i="142"/>
  <c r="L17" i="142"/>
  <c r="L25" i="142"/>
  <c r="L33" i="142"/>
  <c r="L46" i="142"/>
  <c r="L61" i="142"/>
  <c r="L24" i="142"/>
  <c r="L54" i="142"/>
  <c r="I7" i="142"/>
  <c r="M50" i="142" s="1"/>
  <c r="L16" i="142"/>
  <c r="L32" i="142"/>
  <c r="L14" i="142"/>
  <c r="L22" i="142"/>
  <c r="L30" i="142"/>
  <c r="L36" i="142"/>
  <c r="L39" i="142"/>
  <c r="L62" i="142"/>
  <c r="L41" i="142"/>
  <c r="L44" i="142"/>
  <c r="L47" i="142"/>
  <c r="M45" i="142" l="1"/>
  <c r="M35" i="142"/>
  <c r="M43" i="142"/>
  <c r="M56" i="142"/>
  <c r="M46" i="142"/>
  <c r="N46" i="142" s="1"/>
  <c r="E46" i="142" s="1"/>
  <c r="M30" i="142"/>
  <c r="M14" i="142"/>
  <c r="M62" i="142"/>
  <c r="M29" i="142"/>
  <c r="M53" i="142"/>
  <c r="M49" i="142"/>
  <c r="N49" i="142" s="1"/>
  <c r="E49" i="142" s="1"/>
  <c r="M41" i="142"/>
  <c r="M20" i="142"/>
  <c r="N20" i="142" s="1"/>
  <c r="E20" i="142" s="1"/>
  <c r="M51" i="142"/>
  <c r="M22" i="142"/>
  <c r="M13" i="142"/>
  <c r="N53" i="142"/>
  <c r="E53" i="142" s="1"/>
  <c r="M23" i="142"/>
  <c r="N23" i="142" s="1"/>
  <c r="E23" i="142" s="1"/>
  <c r="M19" i="142"/>
  <c r="N19" i="142" s="1"/>
  <c r="E19" i="142" s="1"/>
  <c r="M36" i="142"/>
  <c r="N36" i="142" s="1"/>
  <c r="E36" i="142" s="1"/>
  <c r="M21" i="142"/>
  <c r="N21" i="142" s="1"/>
  <c r="E21" i="142" s="1"/>
  <c r="M38" i="142"/>
  <c r="N38" i="142" s="1"/>
  <c r="E38" i="142" s="1"/>
  <c r="N35" i="142"/>
  <c r="E35" i="142" s="1"/>
  <c r="M55" i="142"/>
  <c r="N55" i="142" s="1"/>
  <c r="E55" i="142" s="1"/>
  <c r="M27" i="142"/>
  <c r="N50" i="142"/>
  <c r="E50" i="142" s="1"/>
  <c r="N30" i="142"/>
  <c r="E30" i="142" s="1"/>
  <c r="M31" i="142"/>
  <c r="N31" i="142" s="1"/>
  <c r="E31" i="142" s="1"/>
  <c r="M10" i="142"/>
  <c r="N10" i="142" s="1"/>
  <c r="E10" i="142" s="1"/>
  <c r="M52" i="142"/>
  <c r="N52" i="142" s="1"/>
  <c r="E52" i="142" s="1"/>
  <c r="N43" i="142"/>
  <c r="E43" i="142" s="1"/>
  <c r="N29" i="142"/>
  <c r="E29" i="142" s="1"/>
  <c r="M57" i="142"/>
  <c r="N57" i="142" s="1"/>
  <c r="E57" i="142" s="1"/>
  <c r="M59" i="142"/>
  <c r="M11" i="142"/>
  <c r="N11" i="142" s="1"/>
  <c r="E11" i="142" s="1"/>
  <c r="N22" i="142"/>
  <c r="E22" i="142" s="1"/>
  <c r="M48" i="142"/>
  <c r="N48" i="142" s="1"/>
  <c r="E48" i="142" s="1"/>
  <c r="M24" i="142"/>
  <c r="N24" i="142" s="1"/>
  <c r="E24" i="142" s="1"/>
  <c r="M32" i="142"/>
  <c r="M16" i="142"/>
  <c r="N16" i="142" s="1"/>
  <c r="E16" i="142" s="1"/>
  <c r="M15" i="142"/>
  <c r="N15" i="142" s="1"/>
  <c r="E15" i="142" s="1"/>
  <c r="N51" i="142"/>
  <c r="E51" i="142" s="1"/>
  <c r="M26" i="142"/>
  <c r="N26" i="142" s="1"/>
  <c r="E26" i="142" s="1"/>
  <c r="M34" i="142"/>
  <c r="N34" i="142" s="1"/>
  <c r="E34" i="142" s="1"/>
  <c r="M58" i="142"/>
  <c r="N58" i="142" s="1"/>
  <c r="E58" i="142" s="1"/>
  <c r="M42" i="142"/>
  <c r="N42" i="142" s="1"/>
  <c r="E42" i="142" s="1"/>
  <c r="N41" i="142"/>
  <c r="E41" i="142" s="1"/>
  <c r="N62" i="142"/>
  <c r="E62" i="142" s="1"/>
  <c r="N14" i="142"/>
  <c r="E14" i="142" s="1"/>
  <c r="M44" i="142"/>
  <c r="N44" i="142" s="1"/>
  <c r="E44" i="142" s="1"/>
  <c r="M61" i="142"/>
  <c r="N61" i="142" s="1"/>
  <c r="E61" i="142" s="1"/>
  <c r="M47" i="142"/>
  <c r="N47" i="142" s="1"/>
  <c r="E47" i="142" s="1"/>
  <c r="N59" i="142"/>
  <c r="E59" i="142" s="1"/>
  <c r="N27" i="142"/>
  <c r="E27" i="142" s="1"/>
  <c r="M60" i="142"/>
  <c r="N60" i="142" s="1"/>
  <c r="E60" i="142" s="1"/>
  <c r="M40" i="142"/>
  <c r="N40" i="142" s="1"/>
  <c r="E40" i="142" s="1"/>
  <c r="M17" i="142"/>
  <c r="N17" i="142" s="1"/>
  <c r="E17" i="142" s="1"/>
  <c r="M33" i="142"/>
  <c r="N33" i="142" s="1"/>
  <c r="E33" i="142" s="1"/>
  <c r="N45" i="142"/>
  <c r="E45" i="142" s="1"/>
  <c r="M39" i="142"/>
  <c r="N39" i="142" s="1"/>
  <c r="E39" i="142" s="1"/>
  <c r="M54" i="142"/>
  <c r="N54" i="142" s="1"/>
  <c r="E54" i="142" s="1"/>
  <c r="N32" i="142"/>
  <c r="E32" i="142" s="1"/>
  <c r="M18" i="142"/>
  <c r="N18" i="142" s="1"/>
  <c r="E18" i="142" s="1"/>
  <c r="N13" i="142"/>
  <c r="E13" i="142" s="1"/>
  <c r="M37" i="142"/>
  <c r="N37" i="142" s="1"/>
  <c r="E37" i="142" s="1"/>
  <c r="N56" i="142"/>
  <c r="E56" i="142" s="1"/>
  <c r="M28" i="142"/>
  <c r="N28" i="142" s="1"/>
  <c r="E28" i="142" s="1"/>
  <c r="M25" i="142"/>
  <c r="N25" i="142" s="1"/>
  <c r="E25" i="142" s="1"/>
  <c r="M12" i="142"/>
  <c r="N12" i="142" s="1"/>
  <c r="E12" i="142" s="1"/>
  <c r="H62" i="140" l="1"/>
  <c r="I62" i="140" s="1"/>
  <c r="J62" i="140" s="1"/>
  <c r="K62" i="140" s="1"/>
  <c r="G62" i="140"/>
  <c r="H61" i="140"/>
  <c r="I61" i="140" s="1"/>
  <c r="J61" i="140" s="1"/>
  <c r="K61" i="140" s="1"/>
  <c r="G61" i="140"/>
  <c r="I60" i="140"/>
  <c r="J60" i="140" s="1"/>
  <c r="K60" i="140" s="1"/>
  <c r="H60" i="140"/>
  <c r="G60" i="140"/>
  <c r="J59" i="140"/>
  <c r="K59" i="140" s="1"/>
  <c r="I59" i="140"/>
  <c r="H59" i="140"/>
  <c r="G59" i="140"/>
  <c r="K58" i="140"/>
  <c r="H58" i="140"/>
  <c r="I58" i="140" s="1"/>
  <c r="J58" i="140" s="1"/>
  <c r="G58" i="140"/>
  <c r="H57" i="140"/>
  <c r="I57" i="140" s="1"/>
  <c r="J57" i="140" s="1"/>
  <c r="K57" i="140" s="1"/>
  <c r="G57" i="140"/>
  <c r="I56" i="140"/>
  <c r="J56" i="140" s="1"/>
  <c r="K56" i="140" s="1"/>
  <c r="H56" i="140"/>
  <c r="G56" i="140"/>
  <c r="H55" i="140"/>
  <c r="I55" i="140" s="1"/>
  <c r="J55" i="140" s="1"/>
  <c r="K55" i="140" s="1"/>
  <c r="G55" i="140"/>
  <c r="H54" i="140"/>
  <c r="I54" i="140" s="1"/>
  <c r="J54" i="140" s="1"/>
  <c r="K54" i="140" s="1"/>
  <c r="G54" i="140"/>
  <c r="I53" i="140"/>
  <c r="J53" i="140" s="1"/>
  <c r="K53" i="140" s="1"/>
  <c r="H53" i="140"/>
  <c r="G53" i="140"/>
  <c r="I52" i="140"/>
  <c r="J52" i="140" s="1"/>
  <c r="K52" i="140" s="1"/>
  <c r="H52" i="140"/>
  <c r="G52" i="140"/>
  <c r="J51" i="140"/>
  <c r="K51" i="140" s="1"/>
  <c r="I51" i="140"/>
  <c r="H51" i="140"/>
  <c r="G51" i="140"/>
  <c r="K50" i="140"/>
  <c r="H50" i="140"/>
  <c r="I50" i="140" s="1"/>
  <c r="J50" i="140" s="1"/>
  <c r="G50" i="140"/>
  <c r="H49" i="140"/>
  <c r="I49" i="140" s="1"/>
  <c r="J49" i="140" s="1"/>
  <c r="K49" i="140" s="1"/>
  <c r="G49" i="140"/>
  <c r="I48" i="140"/>
  <c r="J48" i="140" s="1"/>
  <c r="K48" i="140" s="1"/>
  <c r="H48" i="140"/>
  <c r="G48" i="140"/>
  <c r="H47" i="140"/>
  <c r="I47" i="140" s="1"/>
  <c r="J47" i="140" s="1"/>
  <c r="K47" i="140" s="1"/>
  <c r="G47" i="140"/>
  <c r="H46" i="140"/>
  <c r="I46" i="140" s="1"/>
  <c r="J46" i="140" s="1"/>
  <c r="K46" i="140" s="1"/>
  <c r="G46" i="140"/>
  <c r="I45" i="140"/>
  <c r="J45" i="140" s="1"/>
  <c r="K45" i="140" s="1"/>
  <c r="H45" i="140"/>
  <c r="G45" i="140"/>
  <c r="I44" i="140"/>
  <c r="J44" i="140" s="1"/>
  <c r="K44" i="140" s="1"/>
  <c r="H44" i="140"/>
  <c r="G44" i="140"/>
  <c r="J43" i="140"/>
  <c r="K43" i="140" s="1"/>
  <c r="I43" i="140"/>
  <c r="H43" i="140"/>
  <c r="G43" i="140"/>
  <c r="K42" i="140"/>
  <c r="H42" i="140"/>
  <c r="I42" i="140" s="1"/>
  <c r="J42" i="140" s="1"/>
  <c r="G42" i="140"/>
  <c r="H41" i="140"/>
  <c r="I41" i="140" s="1"/>
  <c r="J41" i="140" s="1"/>
  <c r="K41" i="140" s="1"/>
  <c r="G41" i="140"/>
  <c r="I40" i="140"/>
  <c r="J40" i="140" s="1"/>
  <c r="K40" i="140" s="1"/>
  <c r="H40" i="140"/>
  <c r="G40" i="140"/>
  <c r="H39" i="140"/>
  <c r="I39" i="140" s="1"/>
  <c r="J39" i="140" s="1"/>
  <c r="K39" i="140" s="1"/>
  <c r="G39" i="140"/>
  <c r="H38" i="140"/>
  <c r="I38" i="140" s="1"/>
  <c r="J38" i="140" s="1"/>
  <c r="K38" i="140" s="1"/>
  <c r="G38" i="140"/>
  <c r="H37" i="140"/>
  <c r="I37" i="140" s="1"/>
  <c r="J37" i="140" s="1"/>
  <c r="K37" i="140" s="1"/>
  <c r="G37" i="140"/>
  <c r="I36" i="140"/>
  <c r="J36" i="140" s="1"/>
  <c r="K36" i="140" s="1"/>
  <c r="H36" i="140"/>
  <c r="G36" i="140"/>
  <c r="J35" i="140"/>
  <c r="K35" i="140" s="1"/>
  <c r="I35" i="140"/>
  <c r="H35" i="140"/>
  <c r="G35" i="140"/>
  <c r="H34" i="140"/>
  <c r="I34" i="140" s="1"/>
  <c r="J34" i="140" s="1"/>
  <c r="K34" i="140" s="1"/>
  <c r="G34" i="140"/>
  <c r="H33" i="140"/>
  <c r="I33" i="140" s="1"/>
  <c r="J33" i="140" s="1"/>
  <c r="K33" i="140" s="1"/>
  <c r="G33" i="140"/>
  <c r="I32" i="140"/>
  <c r="J32" i="140" s="1"/>
  <c r="K32" i="140" s="1"/>
  <c r="H32" i="140"/>
  <c r="G32" i="140"/>
  <c r="H31" i="140"/>
  <c r="I31" i="140" s="1"/>
  <c r="J31" i="140" s="1"/>
  <c r="K31" i="140" s="1"/>
  <c r="G31" i="140"/>
  <c r="H30" i="140"/>
  <c r="I30" i="140" s="1"/>
  <c r="J30" i="140" s="1"/>
  <c r="K30" i="140" s="1"/>
  <c r="G30" i="140"/>
  <c r="H29" i="140"/>
  <c r="I29" i="140" s="1"/>
  <c r="J29" i="140" s="1"/>
  <c r="K29" i="140" s="1"/>
  <c r="G29" i="140"/>
  <c r="I28" i="140"/>
  <c r="J28" i="140" s="1"/>
  <c r="K28" i="140" s="1"/>
  <c r="H28" i="140"/>
  <c r="G28" i="140"/>
  <c r="J27" i="140"/>
  <c r="K27" i="140" s="1"/>
  <c r="I27" i="140"/>
  <c r="H27" i="140"/>
  <c r="G27" i="140"/>
  <c r="H26" i="140"/>
  <c r="I26" i="140" s="1"/>
  <c r="J26" i="140" s="1"/>
  <c r="K26" i="140" s="1"/>
  <c r="G26" i="140"/>
  <c r="H25" i="140"/>
  <c r="I25" i="140" s="1"/>
  <c r="J25" i="140" s="1"/>
  <c r="K25" i="140" s="1"/>
  <c r="G25" i="140"/>
  <c r="I24" i="140"/>
  <c r="J24" i="140" s="1"/>
  <c r="K24" i="140" s="1"/>
  <c r="H24" i="140"/>
  <c r="G24" i="140"/>
  <c r="H23" i="140"/>
  <c r="I23" i="140" s="1"/>
  <c r="J23" i="140" s="1"/>
  <c r="K23" i="140" s="1"/>
  <c r="G23" i="140"/>
  <c r="H22" i="140"/>
  <c r="I22" i="140" s="1"/>
  <c r="J22" i="140" s="1"/>
  <c r="K22" i="140" s="1"/>
  <c r="G22" i="140"/>
  <c r="H21" i="140"/>
  <c r="I21" i="140" s="1"/>
  <c r="J21" i="140" s="1"/>
  <c r="K21" i="140" s="1"/>
  <c r="G21" i="140"/>
  <c r="I20" i="140"/>
  <c r="J20" i="140" s="1"/>
  <c r="K20" i="140" s="1"/>
  <c r="H20" i="140"/>
  <c r="G20" i="140"/>
  <c r="J19" i="140"/>
  <c r="K19" i="140" s="1"/>
  <c r="I19" i="140"/>
  <c r="H19" i="140"/>
  <c r="G19" i="140"/>
  <c r="H18" i="140"/>
  <c r="I18" i="140" s="1"/>
  <c r="J18" i="140" s="1"/>
  <c r="K18" i="140" s="1"/>
  <c r="G18" i="140"/>
  <c r="H17" i="140"/>
  <c r="I17" i="140" s="1"/>
  <c r="J17" i="140" s="1"/>
  <c r="K17" i="140" s="1"/>
  <c r="G17" i="140"/>
  <c r="I16" i="140"/>
  <c r="J16" i="140" s="1"/>
  <c r="K16" i="140" s="1"/>
  <c r="H16" i="140"/>
  <c r="G16" i="140"/>
  <c r="H15" i="140"/>
  <c r="I15" i="140" s="1"/>
  <c r="J15" i="140" s="1"/>
  <c r="K15" i="140" s="1"/>
  <c r="G15" i="140"/>
  <c r="I14" i="140"/>
  <c r="J14" i="140" s="1"/>
  <c r="K14" i="140" s="1"/>
  <c r="H14" i="140"/>
  <c r="G14" i="140"/>
  <c r="H13" i="140"/>
  <c r="I13" i="140" s="1"/>
  <c r="J13" i="140" s="1"/>
  <c r="K13" i="140" s="1"/>
  <c r="G13" i="140"/>
  <c r="J12" i="140"/>
  <c r="K12" i="140" s="1"/>
  <c r="I12" i="140"/>
  <c r="H12" i="140"/>
  <c r="G12" i="140"/>
  <c r="K11" i="140"/>
  <c r="J11" i="140"/>
  <c r="I11" i="140"/>
  <c r="H11" i="140"/>
  <c r="G11" i="140"/>
  <c r="K10" i="140"/>
  <c r="I7" i="140" s="1"/>
  <c r="H10" i="140"/>
  <c r="I10" i="140" s="1"/>
  <c r="J10" i="140" s="1"/>
  <c r="G10" i="140"/>
  <c r="B7" i="140"/>
  <c r="I6" i="140"/>
  <c r="L17" i="140" s="1"/>
  <c r="B6" i="140"/>
  <c r="M15" i="140" l="1"/>
  <c r="M18" i="140"/>
  <c r="M57" i="140"/>
  <c r="M12" i="140"/>
  <c r="L16" i="140"/>
  <c r="M21" i="140"/>
  <c r="N21" i="140" s="1"/>
  <c r="E21" i="140" s="1"/>
  <c r="M24" i="140"/>
  <c r="M30" i="140"/>
  <c r="L34" i="140"/>
  <c r="L21" i="140"/>
  <c r="M13" i="140"/>
  <c r="L22" i="140"/>
  <c r="L10" i="140"/>
  <c r="L18" i="140"/>
  <c r="M29" i="140"/>
  <c r="M39" i="140"/>
  <c r="M19" i="140"/>
  <c r="M22" i="140"/>
  <c r="L25" i="140"/>
  <c r="L32" i="140"/>
  <c r="M52" i="140"/>
  <c r="M20" i="140"/>
  <c r="M59" i="140"/>
  <c r="L11" i="140"/>
  <c r="L26" i="140"/>
  <c r="N26" i="140" s="1"/>
  <c r="E26" i="140" s="1"/>
  <c r="L39" i="140"/>
  <c r="M36" i="140"/>
  <c r="M51" i="140"/>
  <c r="M27" i="140"/>
  <c r="M34" i="140"/>
  <c r="N34" i="140" s="1"/>
  <c r="E34" i="140" s="1"/>
  <c r="M49" i="140"/>
  <c r="M60" i="140"/>
  <c r="M16" i="140"/>
  <c r="N16" i="140" s="1"/>
  <c r="E16" i="140" s="1"/>
  <c r="M25" i="140"/>
  <c r="M31" i="140"/>
  <c r="M37" i="140"/>
  <c r="M43" i="140"/>
  <c r="M41" i="140"/>
  <c r="M61" i="140"/>
  <c r="M28" i="140"/>
  <c r="M38" i="140"/>
  <c r="M33" i="140"/>
  <c r="M48" i="140"/>
  <c r="M40" i="140"/>
  <c r="M17" i="140"/>
  <c r="N17" i="140" s="1"/>
  <c r="E17" i="140" s="1"/>
  <c r="M56" i="140"/>
  <c r="M14" i="140"/>
  <c r="M23" i="140"/>
  <c r="M26" i="140"/>
  <c r="M32" i="140"/>
  <c r="N32" i="140" s="1"/>
  <c r="E32" i="140" s="1"/>
  <c r="M35" i="140"/>
  <c r="N39" i="140"/>
  <c r="E39" i="140" s="1"/>
  <c r="M44" i="140"/>
  <c r="M58" i="140"/>
  <c r="M10" i="140"/>
  <c r="N10" i="140" s="1"/>
  <c r="E10" i="140" s="1"/>
  <c r="M11" i="140"/>
  <c r="N11" i="140" s="1"/>
  <c r="E11" i="140" s="1"/>
  <c r="N22" i="140"/>
  <c r="E22" i="140" s="1"/>
  <c r="M42" i="140"/>
  <c r="L61" i="140"/>
  <c r="L53" i="140"/>
  <c r="L45" i="140"/>
  <c r="L20" i="140"/>
  <c r="L12" i="140"/>
  <c r="N12" i="140" s="1"/>
  <c r="E12" i="140" s="1"/>
  <c r="L59" i="140"/>
  <c r="L51" i="140"/>
  <c r="N51" i="140" s="1"/>
  <c r="E51" i="140" s="1"/>
  <c r="L43" i="140"/>
  <c r="N43" i="140" s="1"/>
  <c r="E43" i="140" s="1"/>
  <c r="L35" i="140"/>
  <c r="N35" i="140" s="1"/>
  <c r="E35" i="140" s="1"/>
  <c r="L27" i="140"/>
  <c r="N27" i="140" s="1"/>
  <c r="E27" i="140" s="1"/>
  <c r="L42" i="140"/>
  <c r="L55" i="140"/>
  <c r="M47" i="140"/>
  <c r="L36" i="140"/>
  <c r="N36" i="140" s="1"/>
  <c r="E36" i="140" s="1"/>
  <c r="L37" i="140"/>
  <c r="N37" i="140" s="1"/>
  <c r="E37" i="140" s="1"/>
  <c r="M50" i="140"/>
  <c r="L47" i="140"/>
  <c r="L31" i="140"/>
  <c r="N31" i="140" s="1"/>
  <c r="E31" i="140" s="1"/>
  <c r="M55" i="140"/>
  <c r="L13" i="140"/>
  <c r="N13" i="140" s="1"/>
  <c r="E13" i="140" s="1"/>
  <c r="L23" i="140"/>
  <c r="N23" i="140" s="1"/>
  <c r="E23" i="140" s="1"/>
  <c r="L38" i="140"/>
  <c r="N38" i="140" s="1"/>
  <c r="E38" i="140" s="1"/>
  <c r="L41" i="140"/>
  <c r="L49" i="140"/>
  <c r="L57" i="140"/>
  <c r="N57" i="140" s="1"/>
  <c r="E57" i="140" s="1"/>
  <c r="L50" i="140"/>
  <c r="L14" i="140"/>
  <c r="N14" i="140" s="1"/>
  <c r="E14" i="140" s="1"/>
  <c r="L19" i="140"/>
  <c r="L28" i="140"/>
  <c r="N28" i="140" s="1"/>
  <c r="E28" i="140" s="1"/>
  <c r="L29" i="140"/>
  <c r="L40" i="140"/>
  <c r="N40" i="140" s="1"/>
  <c r="E40" i="140" s="1"/>
  <c r="M45" i="140"/>
  <c r="L48" i="140"/>
  <c r="N48" i="140" s="1"/>
  <c r="E48" i="140" s="1"/>
  <c r="M53" i="140"/>
  <c r="L56" i="140"/>
  <c r="N56" i="140" s="1"/>
  <c r="E56" i="140" s="1"/>
  <c r="N25" i="140"/>
  <c r="E25" i="140" s="1"/>
  <c r="L24" i="140"/>
  <c r="L58" i="140"/>
  <c r="N58" i="140" s="1"/>
  <c r="E58" i="140" s="1"/>
  <c r="L15" i="140"/>
  <c r="N15" i="140" s="1"/>
  <c r="E15" i="140" s="1"/>
  <c r="L30" i="140"/>
  <c r="N30" i="140" s="1"/>
  <c r="E30" i="140" s="1"/>
  <c r="L33" i="140"/>
  <c r="N33" i="140" s="1"/>
  <c r="E33" i="140" s="1"/>
  <c r="L46" i="140"/>
  <c r="L54" i="140"/>
  <c r="L62" i="140"/>
  <c r="L44" i="140"/>
  <c r="M46" i="140"/>
  <c r="L52" i="140"/>
  <c r="N52" i="140" s="1"/>
  <c r="E52" i="140" s="1"/>
  <c r="M54" i="140"/>
  <c r="L60" i="140"/>
  <c r="N60" i="140" s="1"/>
  <c r="E60" i="140" s="1"/>
  <c r="M62" i="140"/>
  <c r="N20" i="140" l="1"/>
  <c r="E20" i="140" s="1"/>
  <c r="N19" i="140"/>
  <c r="E19" i="140" s="1"/>
  <c r="N47" i="140"/>
  <c r="E47" i="140" s="1"/>
  <c r="N41" i="140"/>
  <c r="E41" i="140" s="1"/>
  <c r="N49" i="140"/>
  <c r="E49" i="140" s="1"/>
  <c r="N61" i="140"/>
  <c r="E61" i="140" s="1"/>
  <c r="N18" i="140"/>
  <c r="E18" i="140" s="1"/>
  <c r="N29" i="140"/>
  <c r="E29" i="140" s="1"/>
  <c r="N59" i="140"/>
  <c r="E59" i="140" s="1"/>
  <c r="N44" i="140"/>
  <c r="E44" i="140" s="1"/>
  <c r="N24" i="140"/>
  <c r="E24" i="140" s="1"/>
  <c r="N62" i="140"/>
  <c r="E62" i="140" s="1"/>
  <c r="N54" i="140"/>
  <c r="E54" i="140" s="1"/>
  <c r="N55" i="140"/>
  <c r="E55" i="140" s="1"/>
  <c r="N46" i="140"/>
  <c r="E46" i="140" s="1"/>
  <c r="N50" i="140"/>
  <c r="E50" i="140" s="1"/>
  <c r="N42" i="140"/>
  <c r="E42" i="140" s="1"/>
  <c r="N45" i="140"/>
  <c r="E45" i="140" s="1"/>
  <c r="N53" i="140"/>
  <c r="E53" i="140" s="1"/>
  <c r="I62" i="138" l="1"/>
  <c r="J62" i="138" s="1"/>
  <c r="K62" i="138" s="1"/>
  <c r="H62" i="138"/>
  <c r="G62" i="138"/>
  <c r="H61" i="138"/>
  <c r="I61" i="138" s="1"/>
  <c r="J61" i="138" s="1"/>
  <c r="K61" i="138" s="1"/>
  <c r="G61" i="138"/>
  <c r="H60" i="138"/>
  <c r="I60" i="138" s="1"/>
  <c r="J60" i="138" s="1"/>
  <c r="K60" i="138" s="1"/>
  <c r="G60" i="138"/>
  <c r="J59" i="138"/>
  <c r="K59" i="138" s="1"/>
  <c r="I59" i="138"/>
  <c r="H59" i="138"/>
  <c r="G59" i="138"/>
  <c r="J58" i="138"/>
  <c r="K58" i="138" s="1"/>
  <c r="I58" i="138"/>
  <c r="H58" i="138"/>
  <c r="G58" i="138"/>
  <c r="K57" i="138"/>
  <c r="J57" i="138"/>
  <c r="H57" i="138"/>
  <c r="I57" i="138" s="1"/>
  <c r="G57" i="138"/>
  <c r="K56" i="138"/>
  <c r="H56" i="138"/>
  <c r="I56" i="138" s="1"/>
  <c r="J56" i="138" s="1"/>
  <c r="G56" i="138"/>
  <c r="H55" i="138"/>
  <c r="I55" i="138" s="1"/>
  <c r="J55" i="138" s="1"/>
  <c r="K55" i="138" s="1"/>
  <c r="G55" i="138"/>
  <c r="H54" i="138"/>
  <c r="I54" i="138" s="1"/>
  <c r="J54" i="138" s="1"/>
  <c r="K54" i="138" s="1"/>
  <c r="G54" i="138"/>
  <c r="H53" i="138"/>
  <c r="I53" i="138" s="1"/>
  <c r="J53" i="138" s="1"/>
  <c r="K53" i="138" s="1"/>
  <c r="G53" i="138"/>
  <c r="I52" i="138"/>
  <c r="J52" i="138" s="1"/>
  <c r="K52" i="138" s="1"/>
  <c r="H52" i="138"/>
  <c r="G52" i="138"/>
  <c r="H51" i="138"/>
  <c r="I51" i="138" s="1"/>
  <c r="J51" i="138" s="1"/>
  <c r="K51" i="138" s="1"/>
  <c r="G51" i="138"/>
  <c r="I50" i="138"/>
  <c r="J50" i="138" s="1"/>
  <c r="K50" i="138" s="1"/>
  <c r="H50" i="138"/>
  <c r="G50" i="138"/>
  <c r="H49" i="138"/>
  <c r="I49" i="138" s="1"/>
  <c r="J49" i="138" s="1"/>
  <c r="K49" i="138" s="1"/>
  <c r="G49" i="138"/>
  <c r="H48" i="138"/>
  <c r="I48" i="138" s="1"/>
  <c r="J48" i="138" s="1"/>
  <c r="K48" i="138" s="1"/>
  <c r="G48" i="138"/>
  <c r="I47" i="138"/>
  <c r="J47" i="138" s="1"/>
  <c r="K47" i="138" s="1"/>
  <c r="H47" i="138"/>
  <c r="G47" i="138"/>
  <c r="I46" i="138"/>
  <c r="J46" i="138" s="1"/>
  <c r="K46" i="138" s="1"/>
  <c r="H46" i="138"/>
  <c r="G46" i="138"/>
  <c r="H45" i="138"/>
  <c r="I45" i="138" s="1"/>
  <c r="J45" i="138" s="1"/>
  <c r="K45" i="138" s="1"/>
  <c r="G45" i="138"/>
  <c r="H44" i="138"/>
  <c r="I44" i="138" s="1"/>
  <c r="J44" i="138" s="1"/>
  <c r="K44" i="138" s="1"/>
  <c r="G44" i="138"/>
  <c r="J43" i="138"/>
  <c r="K43" i="138" s="1"/>
  <c r="I43" i="138"/>
  <c r="H43" i="138"/>
  <c r="G43" i="138"/>
  <c r="J42" i="138"/>
  <c r="K42" i="138" s="1"/>
  <c r="I42" i="138"/>
  <c r="H42" i="138"/>
  <c r="G42" i="138"/>
  <c r="K41" i="138"/>
  <c r="J41" i="138"/>
  <c r="H41" i="138"/>
  <c r="I41" i="138" s="1"/>
  <c r="G41" i="138"/>
  <c r="K40" i="138"/>
  <c r="H40" i="138"/>
  <c r="I40" i="138" s="1"/>
  <c r="J40" i="138" s="1"/>
  <c r="G40" i="138"/>
  <c r="H39" i="138"/>
  <c r="I39" i="138" s="1"/>
  <c r="J39" i="138" s="1"/>
  <c r="K39" i="138" s="1"/>
  <c r="G39" i="138"/>
  <c r="H38" i="138"/>
  <c r="I38" i="138" s="1"/>
  <c r="J38" i="138" s="1"/>
  <c r="K38" i="138" s="1"/>
  <c r="G38" i="138"/>
  <c r="J37" i="138"/>
  <c r="K37" i="138" s="1"/>
  <c r="I37" i="138"/>
  <c r="H37" i="138"/>
  <c r="G37" i="138"/>
  <c r="I36" i="138"/>
  <c r="J36" i="138" s="1"/>
  <c r="K36" i="138" s="1"/>
  <c r="H36" i="138"/>
  <c r="G36" i="138"/>
  <c r="H35" i="138"/>
  <c r="I35" i="138" s="1"/>
  <c r="J35" i="138" s="1"/>
  <c r="K35" i="138" s="1"/>
  <c r="G35" i="138"/>
  <c r="I34" i="138"/>
  <c r="J34" i="138" s="1"/>
  <c r="K34" i="138" s="1"/>
  <c r="H34" i="138"/>
  <c r="G34" i="138"/>
  <c r="H33" i="138"/>
  <c r="I33" i="138" s="1"/>
  <c r="J33" i="138" s="1"/>
  <c r="K33" i="138" s="1"/>
  <c r="G33" i="138"/>
  <c r="H32" i="138"/>
  <c r="I32" i="138" s="1"/>
  <c r="J32" i="138" s="1"/>
  <c r="K32" i="138" s="1"/>
  <c r="G32" i="138"/>
  <c r="I31" i="138"/>
  <c r="J31" i="138" s="1"/>
  <c r="K31" i="138" s="1"/>
  <c r="H31" i="138"/>
  <c r="G31" i="138"/>
  <c r="I30" i="138"/>
  <c r="J30" i="138" s="1"/>
  <c r="K30" i="138" s="1"/>
  <c r="H30" i="138"/>
  <c r="G30" i="138"/>
  <c r="H29" i="138"/>
  <c r="I29" i="138" s="1"/>
  <c r="J29" i="138" s="1"/>
  <c r="K29" i="138" s="1"/>
  <c r="G29" i="138"/>
  <c r="H28" i="138"/>
  <c r="I28" i="138" s="1"/>
  <c r="J28" i="138" s="1"/>
  <c r="K28" i="138" s="1"/>
  <c r="G28" i="138"/>
  <c r="J27" i="138"/>
  <c r="K27" i="138" s="1"/>
  <c r="I27" i="138"/>
  <c r="H27" i="138"/>
  <c r="G27" i="138"/>
  <c r="J26" i="138"/>
  <c r="K26" i="138" s="1"/>
  <c r="I26" i="138"/>
  <c r="H26" i="138"/>
  <c r="G26" i="138"/>
  <c r="K25" i="138"/>
  <c r="J25" i="138"/>
  <c r="H25" i="138"/>
  <c r="I25" i="138" s="1"/>
  <c r="G25" i="138"/>
  <c r="K24" i="138"/>
  <c r="H24" i="138"/>
  <c r="I24" i="138" s="1"/>
  <c r="J24" i="138" s="1"/>
  <c r="G24" i="138"/>
  <c r="H23" i="138"/>
  <c r="I23" i="138" s="1"/>
  <c r="J23" i="138" s="1"/>
  <c r="K23" i="138" s="1"/>
  <c r="G23" i="138"/>
  <c r="H22" i="138"/>
  <c r="I22" i="138" s="1"/>
  <c r="J22" i="138" s="1"/>
  <c r="K22" i="138" s="1"/>
  <c r="G22" i="138"/>
  <c r="J21" i="138"/>
  <c r="K21" i="138" s="1"/>
  <c r="I21" i="138"/>
  <c r="H21" i="138"/>
  <c r="G21" i="138"/>
  <c r="I20" i="138"/>
  <c r="J20" i="138" s="1"/>
  <c r="K20" i="138" s="1"/>
  <c r="H20" i="138"/>
  <c r="G20" i="138"/>
  <c r="H19" i="138"/>
  <c r="I19" i="138" s="1"/>
  <c r="J19" i="138" s="1"/>
  <c r="K19" i="138" s="1"/>
  <c r="G19" i="138"/>
  <c r="I18" i="138"/>
  <c r="J18" i="138" s="1"/>
  <c r="K18" i="138" s="1"/>
  <c r="H18" i="138"/>
  <c r="G18" i="138"/>
  <c r="J17" i="138"/>
  <c r="K17" i="138" s="1"/>
  <c r="H17" i="138"/>
  <c r="I17" i="138" s="1"/>
  <c r="G17" i="138"/>
  <c r="I16" i="138"/>
  <c r="J16" i="138" s="1"/>
  <c r="K16" i="138" s="1"/>
  <c r="H16" i="138"/>
  <c r="G16" i="138"/>
  <c r="I15" i="138"/>
  <c r="J15" i="138" s="1"/>
  <c r="K15" i="138" s="1"/>
  <c r="H15" i="138"/>
  <c r="G15" i="138"/>
  <c r="I14" i="138"/>
  <c r="J14" i="138" s="1"/>
  <c r="K14" i="138" s="1"/>
  <c r="H14" i="138"/>
  <c r="G14" i="138"/>
  <c r="I13" i="138"/>
  <c r="J13" i="138" s="1"/>
  <c r="K13" i="138" s="1"/>
  <c r="H13" i="138"/>
  <c r="G13" i="138"/>
  <c r="I12" i="138"/>
  <c r="J12" i="138" s="1"/>
  <c r="K12" i="138" s="1"/>
  <c r="H12" i="138"/>
  <c r="G12" i="138"/>
  <c r="I11" i="138"/>
  <c r="J11" i="138" s="1"/>
  <c r="K11" i="138" s="1"/>
  <c r="H11" i="138"/>
  <c r="G11" i="138"/>
  <c r="J10" i="138"/>
  <c r="K10" i="138" s="1"/>
  <c r="I10" i="138"/>
  <c r="H10" i="138"/>
  <c r="G10" i="138"/>
  <c r="B7" i="138"/>
  <c r="B6" i="138"/>
  <c r="I7" i="138" l="1"/>
  <c r="M32" i="138" s="1"/>
  <c r="I6" i="138"/>
  <c r="L55" i="138" s="1"/>
  <c r="M40" i="138" l="1"/>
  <c r="M34" i="138"/>
  <c r="M28" i="138"/>
  <c r="L30" i="138"/>
  <c r="M53" i="138"/>
  <c r="M54" i="138"/>
  <c r="L28" i="138"/>
  <c r="N28" i="138" s="1"/>
  <c r="E28" i="138" s="1"/>
  <c r="L39" i="138"/>
  <c r="L48" i="138"/>
  <c r="M62" i="138"/>
  <c r="L45" i="138"/>
  <c r="M43" i="138"/>
  <c r="L22" i="138"/>
  <c r="M27" i="138"/>
  <c r="L62" i="138"/>
  <c r="N62" i="138" s="1"/>
  <c r="E62" i="138" s="1"/>
  <c r="M46" i="138"/>
  <c r="M56" i="138"/>
  <c r="M38" i="138"/>
  <c r="M26" i="138"/>
  <c r="L61" i="138"/>
  <c r="L32" i="138"/>
  <c r="N32" i="138" s="1"/>
  <c r="E32" i="138" s="1"/>
  <c r="L16" i="138"/>
  <c r="M18" i="138"/>
  <c r="L29" i="138"/>
  <c r="M19" i="138"/>
  <c r="M31" i="138"/>
  <c r="M17" i="138"/>
  <c r="M15" i="138"/>
  <c r="M20" i="138"/>
  <c r="L60" i="138"/>
  <c r="M23" i="138"/>
  <c r="L23" i="138"/>
  <c r="L46" i="138"/>
  <c r="L14" i="138"/>
  <c r="M30" i="138"/>
  <c r="N30" i="138" s="1"/>
  <c r="E30" i="138" s="1"/>
  <c r="M50" i="138"/>
  <c r="M10" i="138"/>
  <c r="L33" i="138"/>
  <c r="M29" i="138"/>
  <c r="M55" i="138"/>
  <c r="N55" i="138" s="1"/>
  <c r="E55" i="138" s="1"/>
  <c r="M59" i="138"/>
  <c r="M14" i="138"/>
  <c r="L37" i="138"/>
  <c r="L53" i="138"/>
  <c r="M22" i="138"/>
  <c r="L44" i="138"/>
  <c r="M35" i="138"/>
  <c r="M21" i="138"/>
  <c r="M52" i="138"/>
  <c r="M48" i="138"/>
  <c r="N48" i="138" s="1"/>
  <c r="E48" i="138" s="1"/>
  <c r="M57" i="138"/>
  <c r="M33" i="138"/>
  <c r="N45" i="138"/>
  <c r="E45" i="138" s="1"/>
  <c r="M41" i="138"/>
  <c r="L21" i="138"/>
  <c r="N21" i="138" s="1"/>
  <c r="E21" i="138" s="1"/>
  <c r="M13" i="138"/>
  <c r="M45" i="138"/>
  <c r="M58" i="138"/>
  <c r="M47" i="138"/>
  <c r="M24" i="138"/>
  <c r="M49" i="138"/>
  <c r="M12" i="138"/>
  <c r="M25" i="138"/>
  <c r="M44" i="138"/>
  <c r="L52" i="138"/>
  <c r="L49" i="138"/>
  <c r="L20" i="138"/>
  <c r="L18" i="138"/>
  <c r="N18" i="138" s="1"/>
  <c r="E18" i="138" s="1"/>
  <c r="L13" i="138"/>
  <c r="N13" i="138" s="1"/>
  <c r="E13" i="138" s="1"/>
  <c r="L12" i="138"/>
  <c r="L11" i="138"/>
  <c r="L19" i="138"/>
  <c r="N19" i="138" s="1"/>
  <c r="E19" i="138" s="1"/>
  <c r="L43" i="138"/>
  <c r="N43" i="138" s="1"/>
  <c r="E43" i="138" s="1"/>
  <c r="L42" i="138"/>
  <c r="L17" i="138"/>
  <c r="N17" i="138" s="1"/>
  <c r="E17" i="138" s="1"/>
  <c r="L34" i="138"/>
  <c r="N34" i="138" s="1"/>
  <c r="E34" i="138" s="1"/>
  <c r="L41" i="138"/>
  <c r="L40" i="138"/>
  <c r="N40" i="138" s="1"/>
  <c r="E40" i="138" s="1"/>
  <c r="L35" i="138"/>
  <c r="L31" i="138"/>
  <c r="N31" i="138" s="1"/>
  <c r="E31" i="138" s="1"/>
  <c r="L36" i="138"/>
  <c r="L51" i="138"/>
  <c r="L59" i="138"/>
  <c r="N59" i="138" s="1"/>
  <c r="E59" i="138" s="1"/>
  <c r="L58" i="138"/>
  <c r="L27" i="138"/>
  <c r="N27" i="138" s="1"/>
  <c r="E27" i="138" s="1"/>
  <c r="L26" i="138"/>
  <c r="N26" i="138" s="1"/>
  <c r="E26" i="138" s="1"/>
  <c r="L57" i="138"/>
  <c r="L56" i="138"/>
  <c r="N56" i="138" s="1"/>
  <c r="E56" i="138" s="1"/>
  <c r="L25" i="138"/>
  <c r="N25" i="138" s="1"/>
  <c r="E25" i="138" s="1"/>
  <c r="L24" i="138"/>
  <c r="L50" i="138"/>
  <c r="N50" i="138" s="1"/>
  <c r="E50" i="138" s="1"/>
  <c r="L47" i="138"/>
  <c r="N47" i="138" s="1"/>
  <c r="E47" i="138" s="1"/>
  <c r="M11" i="138"/>
  <c r="M39" i="138"/>
  <c r="L15" i="138"/>
  <c r="M60" i="138"/>
  <c r="L38" i="138"/>
  <c r="N38" i="138" s="1"/>
  <c r="E38" i="138" s="1"/>
  <c r="L54" i="138"/>
  <c r="N54" i="138" s="1"/>
  <c r="E54" i="138" s="1"/>
  <c r="M16" i="138"/>
  <c r="N16" i="138" s="1"/>
  <c r="E16" i="138" s="1"/>
  <c r="M36" i="138"/>
  <c r="L10" i="138"/>
  <c r="N10" i="138" s="1"/>
  <c r="E10" i="138" s="1"/>
  <c r="M61" i="138"/>
  <c r="N61" i="138" s="1"/>
  <c r="E61" i="138" s="1"/>
  <c r="M37" i="138"/>
  <c r="M42" i="138"/>
  <c r="M51" i="138"/>
  <c r="N22" i="138" l="1"/>
  <c r="E22" i="138" s="1"/>
  <c r="N41" i="138"/>
  <c r="E41" i="138" s="1"/>
  <c r="N15" i="138"/>
  <c r="E15" i="138" s="1"/>
  <c r="N24" i="138"/>
  <c r="E24" i="138" s="1"/>
  <c r="N53" i="138"/>
  <c r="E53" i="138" s="1"/>
  <c r="N57" i="138"/>
  <c r="E57" i="138" s="1"/>
  <c r="N35" i="138"/>
  <c r="E35" i="138" s="1"/>
  <c r="N39" i="138"/>
  <c r="E39" i="138" s="1"/>
  <c r="N46" i="138"/>
  <c r="E46" i="138" s="1"/>
  <c r="N58" i="138"/>
  <c r="E58" i="138" s="1"/>
  <c r="N29" i="138"/>
  <c r="E29" i="138" s="1"/>
  <c r="N33" i="138"/>
  <c r="E33" i="138" s="1"/>
  <c r="N60" i="138"/>
  <c r="E60" i="138" s="1"/>
  <c r="N11" i="138"/>
  <c r="E11" i="138" s="1"/>
  <c r="N37" i="138"/>
  <c r="E37" i="138" s="1"/>
  <c r="N12" i="138"/>
  <c r="E12" i="138" s="1"/>
  <c r="N14" i="138"/>
  <c r="E14" i="138" s="1"/>
  <c r="N20" i="138"/>
  <c r="E20" i="138" s="1"/>
  <c r="N51" i="138"/>
  <c r="E51" i="138" s="1"/>
  <c r="N42" i="138"/>
  <c r="E42" i="138" s="1"/>
  <c r="N49" i="138"/>
  <c r="E49" i="138" s="1"/>
  <c r="N44" i="138"/>
  <c r="E44" i="138" s="1"/>
  <c r="N23" i="138"/>
  <c r="E23" i="138" s="1"/>
  <c r="N36" i="138"/>
  <c r="E36" i="138" s="1"/>
  <c r="N52" i="138"/>
  <c r="E52" i="138" s="1"/>
  <c r="H62" i="136" l="1"/>
  <c r="I62" i="136" s="1"/>
  <c r="J62" i="136" s="1"/>
  <c r="K62" i="136" s="1"/>
  <c r="G62" i="136"/>
  <c r="I61" i="136"/>
  <c r="J61" i="136" s="1"/>
  <c r="K61" i="136" s="1"/>
  <c r="H61" i="136"/>
  <c r="G61" i="136"/>
  <c r="H60" i="136"/>
  <c r="I60" i="136" s="1"/>
  <c r="J60" i="136" s="1"/>
  <c r="K60" i="136" s="1"/>
  <c r="G60" i="136"/>
  <c r="I59" i="136"/>
  <c r="J59" i="136" s="1"/>
  <c r="K59" i="136" s="1"/>
  <c r="H59" i="136"/>
  <c r="G59" i="136"/>
  <c r="J58" i="136"/>
  <c r="K58" i="136" s="1"/>
  <c r="I58" i="136"/>
  <c r="H58" i="136"/>
  <c r="G58" i="136"/>
  <c r="H57" i="136"/>
  <c r="I57" i="136" s="1"/>
  <c r="J57" i="136" s="1"/>
  <c r="K57" i="136" s="1"/>
  <c r="G57" i="136"/>
  <c r="H56" i="136"/>
  <c r="I56" i="136" s="1"/>
  <c r="J56" i="136" s="1"/>
  <c r="K56" i="136" s="1"/>
  <c r="G56" i="136"/>
  <c r="I55" i="136"/>
  <c r="J55" i="136" s="1"/>
  <c r="K55" i="136" s="1"/>
  <c r="H55" i="136"/>
  <c r="G55" i="136"/>
  <c r="H54" i="136"/>
  <c r="I54" i="136" s="1"/>
  <c r="J54" i="136" s="1"/>
  <c r="K54" i="136" s="1"/>
  <c r="G54" i="136"/>
  <c r="I53" i="136"/>
  <c r="J53" i="136" s="1"/>
  <c r="K53" i="136" s="1"/>
  <c r="H53" i="136"/>
  <c r="G53" i="136"/>
  <c r="H52" i="136"/>
  <c r="I52" i="136" s="1"/>
  <c r="J52" i="136" s="1"/>
  <c r="K52" i="136" s="1"/>
  <c r="G52" i="136"/>
  <c r="I51" i="136"/>
  <c r="J51" i="136" s="1"/>
  <c r="K51" i="136" s="1"/>
  <c r="H51" i="136"/>
  <c r="G51" i="136"/>
  <c r="J50" i="136"/>
  <c r="K50" i="136" s="1"/>
  <c r="I50" i="136"/>
  <c r="H50" i="136"/>
  <c r="G50" i="136"/>
  <c r="H49" i="136"/>
  <c r="I49" i="136" s="1"/>
  <c r="J49" i="136" s="1"/>
  <c r="K49" i="136" s="1"/>
  <c r="G49" i="136"/>
  <c r="H48" i="136"/>
  <c r="I48" i="136" s="1"/>
  <c r="J48" i="136" s="1"/>
  <c r="K48" i="136" s="1"/>
  <c r="G48" i="136"/>
  <c r="I47" i="136"/>
  <c r="J47" i="136" s="1"/>
  <c r="K47" i="136" s="1"/>
  <c r="H47" i="136"/>
  <c r="G47" i="136"/>
  <c r="H46" i="136"/>
  <c r="I46" i="136" s="1"/>
  <c r="J46" i="136" s="1"/>
  <c r="K46" i="136" s="1"/>
  <c r="G46" i="136"/>
  <c r="I45" i="136"/>
  <c r="J45" i="136" s="1"/>
  <c r="K45" i="136" s="1"/>
  <c r="H45" i="136"/>
  <c r="G45" i="136"/>
  <c r="H44" i="136"/>
  <c r="I44" i="136" s="1"/>
  <c r="J44" i="136" s="1"/>
  <c r="K44" i="136" s="1"/>
  <c r="G44" i="136"/>
  <c r="I43" i="136"/>
  <c r="J43" i="136" s="1"/>
  <c r="K43" i="136" s="1"/>
  <c r="H43" i="136"/>
  <c r="G43" i="136"/>
  <c r="J42" i="136"/>
  <c r="K42" i="136" s="1"/>
  <c r="I42" i="136"/>
  <c r="H42" i="136"/>
  <c r="G42" i="136"/>
  <c r="H41" i="136"/>
  <c r="I41" i="136" s="1"/>
  <c r="J41" i="136" s="1"/>
  <c r="K41" i="136" s="1"/>
  <c r="G41" i="136"/>
  <c r="H40" i="136"/>
  <c r="I40" i="136" s="1"/>
  <c r="J40" i="136" s="1"/>
  <c r="K40" i="136" s="1"/>
  <c r="G40" i="136"/>
  <c r="I39" i="136"/>
  <c r="J39" i="136" s="1"/>
  <c r="K39" i="136" s="1"/>
  <c r="H39" i="136"/>
  <c r="G39" i="136"/>
  <c r="H38" i="136"/>
  <c r="I38" i="136" s="1"/>
  <c r="J38" i="136" s="1"/>
  <c r="K38" i="136" s="1"/>
  <c r="G38" i="136"/>
  <c r="I37" i="136"/>
  <c r="J37" i="136" s="1"/>
  <c r="K37" i="136" s="1"/>
  <c r="H37" i="136"/>
  <c r="G37" i="136"/>
  <c r="H36" i="136"/>
  <c r="I36" i="136" s="1"/>
  <c r="J36" i="136" s="1"/>
  <c r="K36" i="136" s="1"/>
  <c r="G36" i="136"/>
  <c r="I35" i="136"/>
  <c r="J35" i="136" s="1"/>
  <c r="K35" i="136" s="1"/>
  <c r="H35" i="136"/>
  <c r="G35" i="136"/>
  <c r="J34" i="136"/>
  <c r="K34" i="136" s="1"/>
  <c r="I34" i="136"/>
  <c r="H34" i="136"/>
  <c r="G34" i="136"/>
  <c r="H33" i="136"/>
  <c r="I33" i="136" s="1"/>
  <c r="J33" i="136" s="1"/>
  <c r="K33" i="136" s="1"/>
  <c r="G33" i="136"/>
  <c r="H32" i="136"/>
  <c r="I32" i="136" s="1"/>
  <c r="J32" i="136" s="1"/>
  <c r="K32" i="136" s="1"/>
  <c r="G32" i="136"/>
  <c r="I31" i="136"/>
  <c r="J31" i="136" s="1"/>
  <c r="K31" i="136" s="1"/>
  <c r="H31" i="136"/>
  <c r="G31" i="136"/>
  <c r="H30" i="136"/>
  <c r="I30" i="136" s="1"/>
  <c r="J30" i="136" s="1"/>
  <c r="K30" i="136" s="1"/>
  <c r="G30" i="136"/>
  <c r="I29" i="136"/>
  <c r="J29" i="136" s="1"/>
  <c r="K29" i="136" s="1"/>
  <c r="H29" i="136"/>
  <c r="G29" i="136"/>
  <c r="H28" i="136"/>
  <c r="I28" i="136" s="1"/>
  <c r="J28" i="136" s="1"/>
  <c r="K28" i="136" s="1"/>
  <c r="G28" i="136"/>
  <c r="I27" i="136"/>
  <c r="J27" i="136" s="1"/>
  <c r="K27" i="136" s="1"/>
  <c r="H27" i="136"/>
  <c r="G27" i="136"/>
  <c r="J26" i="136"/>
  <c r="K26" i="136" s="1"/>
  <c r="I26" i="136"/>
  <c r="H26" i="136"/>
  <c r="G26" i="136"/>
  <c r="K25" i="136"/>
  <c r="J25" i="136"/>
  <c r="I25" i="136"/>
  <c r="H25" i="136"/>
  <c r="G25" i="136"/>
  <c r="H24" i="136"/>
  <c r="I24" i="136" s="1"/>
  <c r="J24" i="136" s="1"/>
  <c r="K24" i="136" s="1"/>
  <c r="G24" i="136"/>
  <c r="I23" i="136"/>
  <c r="J23" i="136" s="1"/>
  <c r="K23" i="136" s="1"/>
  <c r="H23" i="136"/>
  <c r="G23" i="136"/>
  <c r="H22" i="136"/>
  <c r="I22" i="136" s="1"/>
  <c r="J22" i="136" s="1"/>
  <c r="K22" i="136" s="1"/>
  <c r="G22" i="136"/>
  <c r="I21" i="136"/>
  <c r="J21" i="136" s="1"/>
  <c r="K21" i="136" s="1"/>
  <c r="H21" i="136"/>
  <c r="G21" i="136"/>
  <c r="H20" i="136"/>
  <c r="I20" i="136" s="1"/>
  <c r="J20" i="136" s="1"/>
  <c r="K20" i="136" s="1"/>
  <c r="G20" i="136"/>
  <c r="I19" i="136"/>
  <c r="J19" i="136" s="1"/>
  <c r="K19" i="136" s="1"/>
  <c r="H19" i="136"/>
  <c r="G19" i="136"/>
  <c r="J18" i="136"/>
  <c r="K18" i="136" s="1"/>
  <c r="I18" i="136"/>
  <c r="H18" i="136"/>
  <c r="G18" i="136"/>
  <c r="K17" i="136"/>
  <c r="J17" i="136"/>
  <c r="I17" i="136"/>
  <c r="H17" i="136"/>
  <c r="G17" i="136"/>
  <c r="H16" i="136"/>
  <c r="I16" i="136" s="1"/>
  <c r="J16" i="136" s="1"/>
  <c r="K16" i="136" s="1"/>
  <c r="G16" i="136"/>
  <c r="I15" i="136"/>
  <c r="J15" i="136" s="1"/>
  <c r="K15" i="136" s="1"/>
  <c r="H15" i="136"/>
  <c r="G15" i="136"/>
  <c r="H14" i="136"/>
  <c r="I14" i="136" s="1"/>
  <c r="J14" i="136" s="1"/>
  <c r="K14" i="136" s="1"/>
  <c r="G14" i="136"/>
  <c r="I13" i="136"/>
  <c r="J13" i="136" s="1"/>
  <c r="K13" i="136" s="1"/>
  <c r="H13" i="136"/>
  <c r="G13" i="136"/>
  <c r="H12" i="136"/>
  <c r="I12" i="136" s="1"/>
  <c r="J12" i="136" s="1"/>
  <c r="K12" i="136" s="1"/>
  <c r="G12" i="136"/>
  <c r="I11" i="136"/>
  <c r="J11" i="136" s="1"/>
  <c r="K11" i="136" s="1"/>
  <c r="H11" i="136"/>
  <c r="G11" i="136"/>
  <c r="J10" i="136"/>
  <c r="K10" i="136" s="1"/>
  <c r="I10" i="136"/>
  <c r="H10" i="136"/>
  <c r="G10" i="136"/>
  <c r="B7" i="136"/>
  <c r="I6" i="136"/>
  <c r="L22" i="136" s="1"/>
  <c r="B6" i="136"/>
  <c r="L12" i="136" l="1"/>
  <c r="L26" i="136"/>
  <c r="L34" i="136"/>
  <c r="L40" i="136"/>
  <c r="L43" i="136"/>
  <c r="L46" i="136"/>
  <c r="L49" i="136"/>
  <c r="L23" i="136"/>
  <c r="L27" i="136"/>
  <c r="L32" i="136"/>
  <c r="L35" i="136"/>
  <c r="L38" i="136"/>
  <c r="L41" i="136"/>
  <c r="L55" i="136"/>
  <c r="L60" i="136"/>
  <c r="L13" i="136"/>
  <c r="L20" i="136"/>
  <c r="L30" i="136"/>
  <c r="L33" i="136"/>
  <c r="L47" i="136"/>
  <c r="L52" i="136"/>
  <c r="L10" i="136"/>
  <c r="L39" i="136"/>
  <c r="L61" i="136"/>
  <c r="L11" i="136"/>
  <c r="L16" i="136"/>
  <c r="L21" i="136"/>
  <c r="L31" i="136"/>
  <c r="L53" i="136"/>
  <c r="L17" i="136"/>
  <c r="L45" i="136"/>
  <c r="L58" i="136"/>
  <c r="L14" i="136"/>
  <c r="L18" i="136"/>
  <c r="L24" i="136"/>
  <c r="L28" i="136"/>
  <c r="L37" i="136"/>
  <c r="L50" i="136"/>
  <c r="L56" i="136"/>
  <c r="L59" i="136"/>
  <c r="L62" i="136"/>
  <c r="L15" i="136"/>
  <c r="L19" i="136"/>
  <c r="L25" i="136"/>
  <c r="L29" i="136"/>
  <c r="L42" i="136"/>
  <c r="L48" i="136"/>
  <c r="L51" i="136"/>
  <c r="L54" i="136"/>
  <c r="I7" i="136"/>
  <c r="M32" i="136" s="1"/>
  <c r="N32" i="136" s="1"/>
  <c r="E32" i="136" s="1"/>
  <c r="L57" i="136"/>
  <c r="L36" i="136"/>
  <c r="L44" i="136"/>
  <c r="M21" i="136" l="1"/>
  <c r="N21" i="136" s="1"/>
  <c r="E21" i="136" s="1"/>
  <c r="M39" i="136"/>
  <c r="N39" i="136" s="1"/>
  <c r="E39" i="136" s="1"/>
  <c r="M22" i="136"/>
  <c r="N22" i="136" s="1"/>
  <c r="E22" i="136" s="1"/>
  <c r="M19" i="136"/>
  <c r="N19" i="136" s="1"/>
  <c r="E19" i="136" s="1"/>
  <c r="M43" i="136"/>
  <c r="N43" i="136" s="1"/>
  <c r="E43" i="136" s="1"/>
  <c r="M34" i="136"/>
  <c r="N34" i="136" s="1"/>
  <c r="E34" i="136" s="1"/>
  <c r="M35" i="136"/>
  <c r="N35" i="136" s="1"/>
  <c r="E35" i="136" s="1"/>
  <c r="M15" i="136"/>
  <c r="N15" i="136" s="1"/>
  <c r="E15" i="136" s="1"/>
  <c r="M53" i="136"/>
  <c r="N53" i="136" s="1"/>
  <c r="E53" i="136" s="1"/>
  <c r="M17" i="136"/>
  <c r="N17" i="136" s="1"/>
  <c r="E17" i="136" s="1"/>
  <c r="M42" i="136"/>
  <c r="N42" i="136" s="1"/>
  <c r="E42" i="136" s="1"/>
  <c r="M61" i="136"/>
  <c r="N61" i="136" s="1"/>
  <c r="E61" i="136" s="1"/>
  <c r="M24" i="136"/>
  <c r="N24" i="136" s="1"/>
  <c r="E24" i="136" s="1"/>
  <c r="M47" i="136"/>
  <c r="N47" i="136" s="1"/>
  <c r="E47" i="136" s="1"/>
  <c r="M27" i="136"/>
  <c r="N27" i="136" s="1"/>
  <c r="E27" i="136" s="1"/>
  <c r="M12" i="136"/>
  <c r="N12" i="136" s="1"/>
  <c r="E12" i="136" s="1"/>
  <c r="M23" i="136"/>
  <c r="N23" i="136" s="1"/>
  <c r="E23" i="136" s="1"/>
  <c r="M10" i="136"/>
  <c r="N10" i="136" s="1"/>
  <c r="E10" i="136" s="1"/>
  <c r="M62" i="136"/>
  <c r="N62" i="136" s="1"/>
  <c r="E62" i="136" s="1"/>
  <c r="M36" i="136"/>
  <c r="N36" i="136" s="1"/>
  <c r="E36" i="136" s="1"/>
  <c r="M58" i="136"/>
  <c r="N58" i="136" s="1"/>
  <c r="E58" i="136" s="1"/>
  <c r="M38" i="136"/>
  <c r="N38" i="136" s="1"/>
  <c r="E38" i="136" s="1"/>
  <c r="M54" i="136"/>
  <c r="N54" i="136" s="1"/>
  <c r="E54" i="136" s="1"/>
  <c r="M30" i="136"/>
  <c r="N30" i="136" s="1"/>
  <c r="E30" i="136" s="1"/>
  <c r="M29" i="136"/>
  <c r="N29" i="136" s="1"/>
  <c r="E29" i="136" s="1"/>
  <c r="M26" i="136"/>
  <c r="N26" i="136" s="1"/>
  <c r="E26" i="136" s="1"/>
  <c r="M48" i="136"/>
  <c r="N48" i="136" s="1"/>
  <c r="E48" i="136" s="1"/>
  <c r="M11" i="136"/>
  <c r="N11" i="136" s="1"/>
  <c r="E11" i="136" s="1"/>
  <c r="M28" i="136"/>
  <c r="N28" i="136" s="1"/>
  <c r="E28" i="136" s="1"/>
  <c r="M33" i="136"/>
  <c r="N33" i="136" s="1"/>
  <c r="E33" i="136" s="1"/>
  <c r="M25" i="136"/>
  <c r="N25" i="136" s="1"/>
  <c r="E25" i="136" s="1"/>
  <c r="M37" i="136"/>
  <c r="N37" i="136" s="1"/>
  <c r="E37" i="136" s="1"/>
  <c r="M18" i="136"/>
  <c r="N18" i="136" s="1"/>
  <c r="E18" i="136" s="1"/>
  <c r="M44" i="136"/>
  <c r="M20" i="136"/>
  <c r="N20" i="136" s="1"/>
  <c r="E20" i="136" s="1"/>
  <c r="M16" i="136"/>
  <c r="N16" i="136" s="1"/>
  <c r="E16" i="136" s="1"/>
  <c r="M51" i="136"/>
  <c r="N51" i="136" s="1"/>
  <c r="E51" i="136" s="1"/>
  <c r="M59" i="136"/>
  <c r="N59" i="136" s="1"/>
  <c r="E59" i="136" s="1"/>
  <c r="M45" i="136"/>
  <c r="N45" i="136" s="1"/>
  <c r="E45" i="136" s="1"/>
  <c r="M31" i="136"/>
  <c r="N31" i="136" s="1"/>
  <c r="E31" i="136" s="1"/>
  <c r="M56" i="136"/>
  <c r="N56" i="136" s="1"/>
  <c r="E56" i="136" s="1"/>
  <c r="M13" i="136"/>
  <c r="N13" i="136" s="1"/>
  <c r="E13" i="136" s="1"/>
  <c r="M49" i="136"/>
  <c r="N49" i="136" s="1"/>
  <c r="E49" i="136" s="1"/>
  <c r="M55" i="136"/>
  <c r="N55" i="136" s="1"/>
  <c r="E55" i="136" s="1"/>
  <c r="N44" i="136"/>
  <c r="E44" i="136" s="1"/>
  <c r="M50" i="136"/>
  <c r="N50" i="136" s="1"/>
  <c r="E50" i="136" s="1"/>
  <c r="M14" i="136"/>
  <c r="N14" i="136" s="1"/>
  <c r="E14" i="136" s="1"/>
  <c r="M46" i="136"/>
  <c r="N46" i="136" s="1"/>
  <c r="E46" i="136" s="1"/>
  <c r="M52" i="136"/>
  <c r="N52" i="136" s="1"/>
  <c r="E52" i="136" s="1"/>
  <c r="M60" i="136"/>
  <c r="N60" i="136" s="1"/>
  <c r="E60" i="136" s="1"/>
  <c r="M40" i="136"/>
  <c r="N40" i="136" s="1"/>
  <c r="E40" i="136" s="1"/>
  <c r="M57" i="136"/>
  <c r="N57" i="136" s="1"/>
  <c r="E57" i="136" s="1"/>
  <c r="M41" i="136"/>
  <c r="N41" i="136" s="1"/>
  <c r="E41" i="136" s="1"/>
  <c r="H62" i="134" l="1"/>
  <c r="I62" i="134" s="1"/>
  <c r="J62" i="134" s="1"/>
  <c r="K62" i="134" s="1"/>
  <c r="G62" i="134"/>
  <c r="L62" i="134" s="1"/>
  <c r="H61" i="134"/>
  <c r="I61" i="134" s="1"/>
  <c r="J61" i="134" s="1"/>
  <c r="K61" i="134" s="1"/>
  <c r="G61" i="134"/>
  <c r="L61" i="134" s="1"/>
  <c r="I60" i="134"/>
  <c r="J60" i="134" s="1"/>
  <c r="K60" i="134" s="1"/>
  <c r="H60" i="134"/>
  <c r="G60" i="134"/>
  <c r="L60" i="134" s="1"/>
  <c r="J59" i="134"/>
  <c r="K59" i="134" s="1"/>
  <c r="I59" i="134"/>
  <c r="H59" i="134"/>
  <c r="G59" i="134"/>
  <c r="L59" i="134" s="1"/>
  <c r="H58" i="134"/>
  <c r="I58" i="134" s="1"/>
  <c r="J58" i="134" s="1"/>
  <c r="K58" i="134" s="1"/>
  <c r="G58" i="134"/>
  <c r="H57" i="134"/>
  <c r="I57" i="134" s="1"/>
  <c r="J57" i="134" s="1"/>
  <c r="K57" i="134" s="1"/>
  <c r="G57" i="134"/>
  <c r="I56" i="134"/>
  <c r="J56" i="134" s="1"/>
  <c r="K56" i="134" s="1"/>
  <c r="H56" i="134"/>
  <c r="G56" i="134"/>
  <c r="J55" i="134"/>
  <c r="K55" i="134" s="1"/>
  <c r="I55" i="134"/>
  <c r="H55" i="134"/>
  <c r="G55" i="134"/>
  <c r="L55" i="134" s="1"/>
  <c r="H54" i="134"/>
  <c r="I54" i="134" s="1"/>
  <c r="J54" i="134" s="1"/>
  <c r="K54" i="134" s="1"/>
  <c r="G54" i="134"/>
  <c r="L54" i="134" s="1"/>
  <c r="H53" i="134"/>
  <c r="I53" i="134" s="1"/>
  <c r="J53" i="134" s="1"/>
  <c r="K53" i="134" s="1"/>
  <c r="G53" i="134"/>
  <c r="I52" i="134"/>
  <c r="J52" i="134" s="1"/>
  <c r="K52" i="134" s="1"/>
  <c r="H52" i="134"/>
  <c r="G52" i="134"/>
  <c r="J51" i="134"/>
  <c r="K51" i="134" s="1"/>
  <c r="I51" i="134"/>
  <c r="H51" i="134"/>
  <c r="G51" i="134"/>
  <c r="L51" i="134" s="1"/>
  <c r="H50" i="134"/>
  <c r="I50" i="134" s="1"/>
  <c r="J50" i="134" s="1"/>
  <c r="K50" i="134" s="1"/>
  <c r="G50" i="134"/>
  <c r="H49" i="134"/>
  <c r="I49" i="134" s="1"/>
  <c r="J49" i="134" s="1"/>
  <c r="K49" i="134" s="1"/>
  <c r="G49" i="134"/>
  <c r="I48" i="134"/>
  <c r="J48" i="134" s="1"/>
  <c r="K48" i="134" s="1"/>
  <c r="H48" i="134"/>
  <c r="G48" i="134"/>
  <c r="J47" i="134"/>
  <c r="K47" i="134" s="1"/>
  <c r="I47" i="134"/>
  <c r="H47" i="134"/>
  <c r="G47" i="134"/>
  <c r="L47" i="134" s="1"/>
  <c r="H46" i="134"/>
  <c r="I46" i="134" s="1"/>
  <c r="J46" i="134" s="1"/>
  <c r="K46" i="134" s="1"/>
  <c r="G46" i="134"/>
  <c r="L46" i="134" s="1"/>
  <c r="H45" i="134"/>
  <c r="I45" i="134" s="1"/>
  <c r="J45" i="134" s="1"/>
  <c r="K45" i="134" s="1"/>
  <c r="G45" i="134"/>
  <c r="I44" i="134"/>
  <c r="J44" i="134" s="1"/>
  <c r="K44" i="134" s="1"/>
  <c r="H44" i="134"/>
  <c r="G44" i="134"/>
  <c r="J43" i="134"/>
  <c r="K43" i="134" s="1"/>
  <c r="I43" i="134"/>
  <c r="H43" i="134"/>
  <c r="G43" i="134"/>
  <c r="L43" i="134" s="1"/>
  <c r="H42" i="134"/>
  <c r="I42" i="134" s="1"/>
  <c r="J42" i="134" s="1"/>
  <c r="K42" i="134" s="1"/>
  <c r="G42" i="134"/>
  <c r="H41" i="134"/>
  <c r="I41" i="134" s="1"/>
  <c r="J41" i="134" s="1"/>
  <c r="K41" i="134" s="1"/>
  <c r="G41" i="134"/>
  <c r="I40" i="134"/>
  <c r="J40" i="134" s="1"/>
  <c r="K40" i="134" s="1"/>
  <c r="H40" i="134"/>
  <c r="G40" i="134"/>
  <c r="J39" i="134"/>
  <c r="K39" i="134" s="1"/>
  <c r="I39" i="134"/>
  <c r="H39" i="134"/>
  <c r="G39" i="134"/>
  <c r="L39" i="134" s="1"/>
  <c r="H38" i="134"/>
  <c r="I38" i="134" s="1"/>
  <c r="J38" i="134" s="1"/>
  <c r="K38" i="134" s="1"/>
  <c r="G38" i="134"/>
  <c r="L38" i="134" s="1"/>
  <c r="H37" i="134"/>
  <c r="I37" i="134" s="1"/>
  <c r="J37" i="134" s="1"/>
  <c r="K37" i="134" s="1"/>
  <c r="G37" i="134"/>
  <c r="I36" i="134"/>
  <c r="J36" i="134" s="1"/>
  <c r="K36" i="134" s="1"/>
  <c r="H36" i="134"/>
  <c r="G36" i="134"/>
  <c r="J35" i="134"/>
  <c r="K35" i="134" s="1"/>
  <c r="I35" i="134"/>
  <c r="H35" i="134"/>
  <c r="G35" i="134"/>
  <c r="L35" i="134" s="1"/>
  <c r="H34" i="134"/>
  <c r="I34" i="134" s="1"/>
  <c r="J34" i="134" s="1"/>
  <c r="K34" i="134" s="1"/>
  <c r="G34" i="134"/>
  <c r="H33" i="134"/>
  <c r="I33" i="134" s="1"/>
  <c r="J33" i="134" s="1"/>
  <c r="K33" i="134" s="1"/>
  <c r="G33" i="134"/>
  <c r="I32" i="134"/>
  <c r="J32" i="134" s="1"/>
  <c r="K32" i="134" s="1"/>
  <c r="H32" i="134"/>
  <c r="G32" i="134"/>
  <c r="J31" i="134"/>
  <c r="K31" i="134" s="1"/>
  <c r="I31" i="134"/>
  <c r="H31" i="134"/>
  <c r="G31" i="134"/>
  <c r="L31" i="134" s="1"/>
  <c r="H30" i="134"/>
  <c r="I30" i="134" s="1"/>
  <c r="J30" i="134" s="1"/>
  <c r="K30" i="134" s="1"/>
  <c r="G30" i="134"/>
  <c r="L30" i="134" s="1"/>
  <c r="H29" i="134"/>
  <c r="I29" i="134" s="1"/>
  <c r="J29" i="134" s="1"/>
  <c r="K29" i="134" s="1"/>
  <c r="G29" i="134"/>
  <c r="I28" i="134"/>
  <c r="J28" i="134" s="1"/>
  <c r="K28" i="134" s="1"/>
  <c r="H28" i="134"/>
  <c r="G28" i="134"/>
  <c r="J27" i="134"/>
  <c r="K27" i="134" s="1"/>
  <c r="I27" i="134"/>
  <c r="H27" i="134"/>
  <c r="G27" i="134"/>
  <c r="L27" i="134" s="1"/>
  <c r="H26" i="134"/>
  <c r="I26" i="134" s="1"/>
  <c r="J26" i="134" s="1"/>
  <c r="K26" i="134" s="1"/>
  <c r="G26" i="134"/>
  <c r="H25" i="134"/>
  <c r="I25" i="134" s="1"/>
  <c r="J25" i="134" s="1"/>
  <c r="K25" i="134" s="1"/>
  <c r="G25" i="134"/>
  <c r="I24" i="134"/>
  <c r="J24" i="134" s="1"/>
  <c r="K24" i="134" s="1"/>
  <c r="H24" i="134"/>
  <c r="G24" i="134"/>
  <c r="J23" i="134"/>
  <c r="K23" i="134" s="1"/>
  <c r="I23" i="134"/>
  <c r="H23" i="134"/>
  <c r="G23" i="134"/>
  <c r="L23" i="134" s="1"/>
  <c r="H22" i="134"/>
  <c r="I22" i="134" s="1"/>
  <c r="J22" i="134" s="1"/>
  <c r="K22" i="134" s="1"/>
  <c r="G22" i="134"/>
  <c r="L22" i="134" s="1"/>
  <c r="H21" i="134"/>
  <c r="I21" i="134" s="1"/>
  <c r="J21" i="134" s="1"/>
  <c r="K21" i="134" s="1"/>
  <c r="G21" i="134"/>
  <c r="L21" i="134" s="1"/>
  <c r="I20" i="134"/>
  <c r="J20" i="134" s="1"/>
  <c r="K20" i="134" s="1"/>
  <c r="H20" i="134"/>
  <c r="G20" i="134"/>
  <c r="J19" i="134"/>
  <c r="K19" i="134" s="1"/>
  <c r="I19" i="134"/>
  <c r="H19" i="134"/>
  <c r="G19" i="134"/>
  <c r="L19" i="134" s="1"/>
  <c r="H18" i="134"/>
  <c r="I18" i="134" s="1"/>
  <c r="J18" i="134" s="1"/>
  <c r="K18" i="134" s="1"/>
  <c r="G18" i="134"/>
  <c r="H17" i="134"/>
  <c r="I17" i="134" s="1"/>
  <c r="J17" i="134" s="1"/>
  <c r="K17" i="134" s="1"/>
  <c r="G17" i="134"/>
  <c r="I16" i="134"/>
  <c r="J16" i="134" s="1"/>
  <c r="K16" i="134" s="1"/>
  <c r="H16" i="134"/>
  <c r="G16" i="134"/>
  <c r="J15" i="134"/>
  <c r="K15" i="134" s="1"/>
  <c r="I15" i="134"/>
  <c r="H15" i="134"/>
  <c r="G15" i="134"/>
  <c r="L15" i="134" s="1"/>
  <c r="H14" i="134"/>
  <c r="I14" i="134" s="1"/>
  <c r="J14" i="134" s="1"/>
  <c r="K14" i="134" s="1"/>
  <c r="G14" i="134"/>
  <c r="L14" i="134" s="1"/>
  <c r="H13" i="134"/>
  <c r="I13" i="134" s="1"/>
  <c r="J13" i="134" s="1"/>
  <c r="K13" i="134" s="1"/>
  <c r="G13" i="134"/>
  <c r="L13" i="134" s="1"/>
  <c r="I12" i="134"/>
  <c r="J12" i="134" s="1"/>
  <c r="K12" i="134" s="1"/>
  <c r="H12" i="134"/>
  <c r="G12" i="134"/>
  <c r="J11" i="134"/>
  <c r="K11" i="134" s="1"/>
  <c r="I11" i="134"/>
  <c r="H11" i="134"/>
  <c r="G11" i="134"/>
  <c r="L11" i="134" s="1"/>
  <c r="H10" i="134"/>
  <c r="I10" i="134" s="1"/>
  <c r="J10" i="134" s="1"/>
  <c r="K10" i="134" s="1"/>
  <c r="G10" i="134"/>
  <c r="E10" i="134"/>
  <c r="B7" i="134"/>
  <c r="I6" i="134"/>
  <c r="L56" i="134" s="1"/>
  <c r="B6" i="134"/>
  <c r="I7" i="134" l="1"/>
  <c r="M10" i="134" s="1"/>
  <c r="M42" i="134"/>
  <c r="M45" i="134"/>
  <c r="M25" i="134"/>
  <c r="M14" i="134"/>
  <c r="N14" i="134" s="1"/>
  <c r="E14" i="134" s="1"/>
  <c r="M37" i="134"/>
  <c r="M26" i="134"/>
  <c r="M40" i="134"/>
  <c r="M43" i="134"/>
  <c r="N43" i="134" s="1"/>
  <c r="E43" i="134" s="1"/>
  <c r="N47" i="134"/>
  <c r="E47" i="134" s="1"/>
  <c r="M49" i="134"/>
  <c r="M58" i="134"/>
  <c r="M27" i="134"/>
  <c r="M22" i="134"/>
  <c r="N22" i="134" s="1"/>
  <c r="E22" i="134" s="1"/>
  <c r="M39" i="134"/>
  <c r="N39" i="134" s="1"/>
  <c r="E39" i="134" s="1"/>
  <c r="M16" i="134"/>
  <c r="M28" i="134"/>
  <c r="M46" i="134"/>
  <c r="M20" i="134"/>
  <c r="M29" i="134"/>
  <c r="M38" i="134"/>
  <c r="N38" i="134" s="1"/>
  <c r="E38" i="134" s="1"/>
  <c r="M55" i="134"/>
  <c r="M61" i="134"/>
  <c r="N61" i="134" s="1"/>
  <c r="E61" i="134" s="1"/>
  <c r="M33" i="134"/>
  <c r="M13" i="134"/>
  <c r="N13" i="134" s="1"/>
  <c r="E13" i="134" s="1"/>
  <c r="M54" i="134"/>
  <c r="N54" i="134" s="1"/>
  <c r="E54" i="134" s="1"/>
  <c r="M19" i="134"/>
  <c r="N46" i="134"/>
  <c r="E46" i="134" s="1"/>
  <c r="M57" i="134"/>
  <c r="M31" i="134"/>
  <c r="N31" i="134" s="1"/>
  <c r="E31" i="134" s="1"/>
  <c r="M17" i="134"/>
  <c r="M23" i="134"/>
  <c r="N23" i="134" s="1"/>
  <c r="E23" i="134" s="1"/>
  <c r="N27" i="134"/>
  <c r="E27" i="134" s="1"/>
  <c r="M18" i="134"/>
  <c r="N30" i="134"/>
  <c r="E30" i="134" s="1"/>
  <c r="M32" i="134"/>
  <c r="M41" i="134"/>
  <c r="M50" i="134"/>
  <c r="M24" i="134"/>
  <c r="M56" i="134"/>
  <c r="N56" i="134" s="1"/>
  <c r="E56" i="134" s="1"/>
  <c r="M34" i="134"/>
  <c r="M51" i="134"/>
  <c r="N55" i="134"/>
  <c r="E55" i="134" s="1"/>
  <c r="M12" i="134"/>
  <c r="M15" i="134"/>
  <c r="N15" i="134" s="1"/>
  <c r="E15" i="134" s="1"/>
  <c r="N19" i="134"/>
  <c r="E19" i="134" s="1"/>
  <c r="M30" i="134"/>
  <c r="M44" i="134"/>
  <c r="M47" i="134"/>
  <c r="N51" i="134"/>
  <c r="E51" i="134" s="1"/>
  <c r="M53" i="134"/>
  <c r="M62" i="134"/>
  <c r="N62" i="134" s="1"/>
  <c r="E62" i="134" s="1"/>
  <c r="L17" i="134"/>
  <c r="N17" i="134" s="1"/>
  <c r="E17" i="134" s="1"/>
  <c r="L25" i="134"/>
  <c r="L57" i="134"/>
  <c r="L34" i="134"/>
  <c r="N34" i="134" s="1"/>
  <c r="E34" i="134" s="1"/>
  <c r="L42" i="134"/>
  <c r="N42" i="134" s="1"/>
  <c r="E42" i="134" s="1"/>
  <c r="L50" i="134"/>
  <c r="N50" i="134" s="1"/>
  <c r="E50" i="134" s="1"/>
  <c r="L58" i="134"/>
  <c r="L12" i="134"/>
  <c r="N12" i="134" s="1"/>
  <c r="E12" i="134" s="1"/>
  <c r="L20" i="134"/>
  <c r="N20" i="134" s="1"/>
  <c r="E20" i="134" s="1"/>
  <c r="L28" i="134"/>
  <c r="N28" i="134" s="1"/>
  <c r="E28" i="134" s="1"/>
  <c r="L36" i="134"/>
  <c r="L44" i="134"/>
  <c r="N44" i="134" s="1"/>
  <c r="E44" i="134" s="1"/>
  <c r="L52" i="134"/>
  <c r="L41" i="134"/>
  <c r="N41" i="134" s="1"/>
  <c r="E41" i="134" s="1"/>
  <c r="L10" i="134"/>
  <c r="L37" i="134"/>
  <c r="L45" i="134"/>
  <c r="N45" i="134" s="1"/>
  <c r="E45" i="134" s="1"/>
  <c r="L53" i="134"/>
  <c r="L33" i="134"/>
  <c r="L49" i="134"/>
  <c r="L18" i="134"/>
  <c r="L29" i="134"/>
  <c r="L26" i="134"/>
  <c r="N26" i="134" s="1"/>
  <c r="E26" i="134" s="1"/>
  <c r="L16" i="134"/>
  <c r="L24" i="134"/>
  <c r="N24" i="134" s="1"/>
  <c r="E24" i="134" s="1"/>
  <c r="L32" i="134"/>
  <c r="L40" i="134"/>
  <c r="N40" i="134" s="1"/>
  <c r="E40" i="134" s="1"/>
  <c r="L48" i="134"/>
  <c r="N58" i="134" l="1"/>
  <c r="E58" i="134" s="1"/>
  <c r="M59" i="134"/>
  <c r="N59" i="134" s="1"/>
  <c r="E59" i="134" s="1"/>
  <c r="N29" i="134"/>
  <c r="E29" i="134" s="1"/>
  <c r="N49" i="134"/>
  <c r="E49" i="134" s="1"/>
  <c r="N16" i="134"/>
  <c r="E16" i="134" s="1"/>
  <c r="N37" i="134"/>
  <c r="E37" i="134" s="1"/>
  <c r="N10" i="134"/>
  <c r="N33" i="134"/>
  <c r="E33" i="134" s="1"/>
  <c r="N57" i="134"/>
  <c r="E57" i="134" s="1"/>
  <c r="N18" i="134"/>
  <c r="E18" i="134" s="1"/>
  <c r="N32" i="134"/>
  <c r="E32" i="134" s="1"/>
  <c r="N53" i="134"/>
  <c r="E53" i="134" s="1"/>
  <c r="N25" i="134"/>
  <c r="E25" i="134" s="1"/>
  <c r="M21" i="134"/>
  <c r="N21" i="134" s="1"/>
  <c r="E21" i="134" s="1"/>
  <c r="M36" i="134"/>
  <c r="N36" i="134" s="1"/>
  <c r="E36" i="134" s="1"/>
  <c r="M35" i="134"/>
  <c r="N35" i="134" s="1"/>
  <c r="E35" i="134" s="1"/>
  <c r="M60" i="134"/>
  <c r="N60" i="134" s="1"/>
  <c r="E60" i="134" s="1"/>
  <c r="M52" i="134"/>
  <c r="N52" i="134" s="1"/>
  <c r="E52" i="134" s="1"/>
  <c r="M48" i="134"/>
  <c r="N48" i="134" s="1"/>
  <c r="E48" i="134" s="1"/>
  <c r="M11" i="134"/>
  <c r="N11" i="134" s="1"/>
  <c r="E11" i="134" s="1"/>
  <c r="H62" i="132" l="1"/>
  <c r="I62" i="132" s="1"/>
  <c r="J62" i="132" s="1"/>
  <c r="K62" i="132" s="1"/>
  <c r="G62" i="132"/>
  <c r="H61" i="132"/>
  <c r="I61" i="132" s="1"/>
  <c r="J61" i="132" s="1"/>
  <c r="K61" i="132" s="1"/>
  <c r="G61" i="132"/>
  <c r="I60" i="132"/>
  <c r="J60" i="132" s="1"/>
  <c r="K60" i="132" s="1"/>
  <c r="H60" i="132"/>
  <c r="G60" i="132"/>
  <c r="J59" i="132"/>
  <c r="K59" i="132" s="1"/>
  <c r="I59" i="132"/>
  <c r="H59" i="132"/>
  <c r="G59" i="132"/>
  <c r="K58" i="132"/>
  <c r="J58" i="132"/>
  <c r="I58" i="132"/>
  <c r="H58" i="132"/>
  <c r="G58" i="132"/>
  <c r="H57" i="132"/>
  <c r="I57" i="132" s="1"/>
  <c r="J57" i="132" s="1"/>
  <c r="K57" i="132" s="1"/>
  <c r="G57" i="132"/>
  <c r="H56" i="132"/>
  <c r="I56" i="132" s="1"/>
  <c r="J56" i="132" s="1"/>
  <c r="K56" i="132" s="1"/>
  <c r="G56" i="132"/>
  <c r="I55" i="132"/>
  <c r="J55" i="132" s="1"/>
  <c r="K55" i="132" s="1"/>
  <c r="H55" i="132"/>
  <c r="G55" i="132"/>
  <c r="H54" i="132"/>
  <c r="I54" i="132" s="1"/>
  <c r="J54" i="132" s="1"/>
  <c r="K54" i="132" s="1"/>
  <c r="G54" i="132"/>
  <c r="H53" i="132"/>
  <c r="I53" i="132" s="1"/>
  <c r="J53" i="132" s="1"/>
  <c r="K53" i="132" s="1"/>
  <c r="G53" i="132"/>
  <c r="I52" i="132"/>
  <c r="J52" i="132" s="1"/>
  <c r="K52" i="132" s="1"/>
  <c r="H52" i="132"/>
  <c r="G52" i="132"/>
  <c r="J51" i="132"/>
  <c r="K51" i="132" s="1"/>
  <c r="I51" i="132"/>
  <c r="H51" i="132"/>
  <c r="G51" i="132"/>
  <c r="K50" i="132"/>
  <c r="J50" i="132"/>
  <c r="I50" i="132"/>
  <c r="H50" i="132"/>
  <c r="G50" i="132"/>
  <c r="H49" i="132"/>
  <c r="I49" i="132" s="1"/>
  <c r="J49" i="132" s="1"/>
  <c r="K49" i="132" s="1"/>
  <c r="G49" i="132"/>
  <c r="H48" i="132"/>
  <c r="I48" i="132" s="1"/>
  <c r="J48" i="132" s="1"/>
  <c r="K48" i="132" s="1"/>
  <c r="G48" i="132"/>
  <c r="I47" i="132"/>
  <c r="J47" i="132" s="1"/>
  <c r="K47" i="132" s="1"/>
  <c r="H47" i="132"/>
  <c r="G47" i="132"/>
  <c r="J46" i="132"/>
  <c r="K46" i="132" s="1"/>
  <c r="H46" i="132"/>
  <c r="I46" i="132" s="1"/>
  <c r="G46" i="132"/>
  <c r="K45" i="132"/>
  <c r="H45" i="132"/>
  <c r="I45" i="132" s="1"/>
  <c r="J45" i="132" s="1"/>
  <c r="G45" i="132"/>
  <c r="I44" i="132"/>
  <c r="J44" i="132" s="1"/>
  <c r="K44" i="132" s="1"/>
  <c r="H44" i="132"/>
  <c r="G44" i="132"/>
  <c r="J43" i="132"/>
  <c r="K43" i="132" s="1"/>
  <c r="I43" i="132"/>
  <c r="H43" i="132"/>
  <c r="G43" i="132"/>
  <c r="K42" i="132"/>
  <c r="J42" i="132"/>
  <c r="I42" i="132"/>
  <c r="H42" i="132"/>
  <c r="G42" i="132"/>
  <c r="H41" i="132"/>
  <c r="I41" i="132" s="1"/>
  <c r="J41" i="132" s="1"/>
  <c r="K41" i="132" s="1"/>
  <c r="G41" i="132"/>
  <c r="H40" i="132"/>
  <c r="I40" i="132" s="1"/>
  <c r="J40" i="132" s="1"/>
  <c r="K40" i="132" s="1"/>
  <c r="G40" i="132"/>
  <c r="I39" i="132"/>
  <c r="J39" i="132" s="1"/>
  <c r="K39" i="132" s="1"/>
  <c r="H39" i="132"/>
  <c r="G39" i="132"/>
  <c r="H38" i="132"/>
  <c r="I38" i="132" s="1"/>
  <c r="J38" i="132" s="1"/>
  <c r="K38" i="132" s="1"/>
  <c r="G38" i="132"/>
  <c r="H37" i="132"/>
  <c r="I37" i="132" s="1"/>
  <c r="J37" i="132" s="1"/>
  <c r="K37" i="132" s="1"/>
  <c r="G37" i="132"/>
  <c r="I36" i="132"/>
  <c r="J36" i="132" s="1"/>
  <c r="K36" i="132" s="1"/>
  <c r="H36" i="132"/>
  <c r="G36" i="132"/>
  <c r="J35" i="132"/>
  <c r="K35" i="132" s="1"/>
  <c r="I35" i="132"/>
  <c r="H35" i="132"/>
  <c r="G35" i="132"/>
  <c r="K34" i="132"/>
  <c r="J34" i="132"/>
  <c r="I34" i="132"/>
  <c r="H34" i="132"/>
  <c r="G34" i="132"/>
  <c r="H33" i="132"/>
  <c r="I33" i="132" s="1"/>
  <c r="J33" i="132" s="1"/>
  <c r="K33" i="132" s="1"/>
  <c r="G33" i="132"/>
  <c r="H32" i="132"/>
  <c r="I32" i="132" s="1"/>
  <c r="J32" i="132" s="1"/>
  <c r="K32" i="132" s="1"/>
  <c r="G32" i="132"/>
  <c r="I31" i="132"/>
  <c r="J31" i="132" s="1"/>
  <c r="K31" i="132" s="1"/>
  <c r="H31" i="132"/>
  <c r="G31" i="132"/>
  <c r="H30" i="132"/>
  <c r="I30" i="132" s="1"/>
  <c r="J30" i="132" s="1"/>
  <c r="K30" i="132" s="1"/>
  <c r="G30" i="132"/>
  <c r="H29" i="132"/>
  <c r="I29" i="132" s="1"/>
  <c r="J29" i="132" s="1"/>
  <c r="K29" i="132" s="1"/>
  <c r="G29" i="132"/>
  <c r="I28" i="132"/>
  <c r="J28" i="132" s="1"/>
  <c r="K28" i="132" s="1"/>
  <c r="H28" i="132"/>
  <c r="G28" i="132"/>
  <c r="J27" i="132"/>
  <c r="K27" i="132" s="1"/>
  <c r="I27" i="132"/>
  <c r="H27" i="132"/>
  <c r="G27" i="132"/>
  <c r="K26" i="132"/>
  <c r="J26" i="132"/>
  <c r="I26" i="132"/>
  <c r="H26" i="132"/>
  <c r="G26" i="132"/>
  <c r="H25" i="132"/>
  <c r="I25" i="132" s="1"/>
  <c r="J25" i="132" s="1"/>
  <c r="K25" i="132" s="1"/>
  <c r="G25" i="132"/>
  <c r="H24" i="132"/>
  <c r="I24" i="132" s="1"/>
  <c r="J24" i="132" s="1"/>
  <c r="K24" i="132" s="1"/>
  <c r="G24" i="132"/>
  <c r="I23" i="132"/>
  <c r="J23" i="132" s="1"/>
  <c r="K23" i="132" s="1"/>
  <c r="H23" i="132"/>
  <c r="G23" i="132"/>
  <c r="H22" i="132"/>
  <c r="I22" i="132" s="1"/>
  <c r="J22" i="132" s="1"/>
  <c r="K22" i="132" s="1"/>
  <c r="G22" i="132"/>
  <c r="H21" i="132"/>
  <c r="I21" i="132" s="1"/>
  <c r="J21" i="132" s="1"/>
  <c r="K21" i="132" s="1"/>
  <c r="G21" i="132"/>
  <c r="I20" i="132"/>
  <c r="J20" i="132" s="1"/>
  <c r="K20" i="132" s="1"/>
  <c r="H20" i="132"/>
  <c r="G20" i="132"/>
  <c r="J19" i="132"/>
  <c r="K19" i="132" s="1"/>
  <c r="I19" i="132"/>
  <c r="H19" i="132"/>
  <c r="G19" i="132"/>
  <c r="J18" i="132"/>
  <c r="K18" i="132" s="1"/>
  <c r="I18" i="132"/>
  <c r="H18" i="132"/>
  <c r="G18" i="132"/>
  <c r="H17" i="132"/>
  <c r="I17" i="132" s="1"/>
  <c r="J17" i="132" s="1"/>
  <c r="K17" i="132" s="1"/>
  <c r="G17" i="132"/>
  <c r="I16" i="132"/>
  <c r="J16" i="132" s="1"/>
  <c r="K16" i="132" s="1"/>
  <c r="H16" i="132"/>
  <c r="G16" i="132"/>
  <c r="I15" i="132"/>
  <c r="J15" i="132" s="1"/>
  <c r="K15" i="132" s="1"/>
  <c r="H15" i="132"/>
  <c r="G15" i="132"/>
  <c r="K14" i="132"/>
  <c r="J14" i="132"/>
  <c r="H14" i="132"/>
  <c r="I14" i="132" s="1"/>
  <c r="G14" i="132"/>
  <c r="H13" i="132"/>
  <c r="I13" i="132" s="1"/>
  <c r="J13" i="132" s="1"/>
  <c r="K13" i="132" s="1"/>
  <c r="G13" i="132"/>
  <c r="H12" i="132"/>
  <c r="I12" i="132" s="1"/>
  <c r="J12" i="132" s="1"/>
  <c r="K12" i="132" s="1"/>
  <c r="G12" i="132"/>
  <c r="I11" i="132"/>
  <c r="J11" i="132" s="1"/>
  <c r="K11" i="132" s="1"/>
  <c r="H11" i="132"/>
  <c r="G11" i="132"/>
  <c r="J10" i="132"/>
  <c r="K10" i="132" s="1"/>
  <c r="I10" i="132"/>
  <c r="H10" i="132"/>
  <c r="G10" i="132"/>
  <c r="B7" i="132"/>
  <c r="I6" i="132"/>
  <c r="L12" i="132" s="1"/>
  <c r="B6" i="132"/>
  <c r="L25" i="132" l="1"/>
  <c r="L30" i="132"/>
  <c r="L14" i="132"/>
  <c r="L16" i="132"/>
  <c r="L22" i="132"/>
  <c r="L17" i="132"/>
  <c r="L19" i="132"/>
  <c r="L13" i="132"/>
  <c r="L41" i="132"/>
  <c r="L33" i="132"/>
  <c r="L38" i="132"/>
  <c r="L49" i="132"/>
  <c r="I7" i="132"/>
  <c r="M35" i="132" s="1"/>
  <c r="M40" i="132"/>
  <c r="L27" i="132"/>
  <c r="L35" i="132"/>
  <c r="L46" i="132"/>
  <c r="L54" i="132"/>
  <c r="L56" i="132"/>
  <c r="L48" i="132"/>
  <c r="L40" i="132"/>
  <c r="L32" i="132"/>
  <c r="L24" i="132"/>
  <c r="L61" i="132"/>
  <c r="L53" i="132"/>
  <c r="L45" i="132"/>
  <c r="L37" i="132"/>
  <c r="L29" i="132"/>
  <c r="L60" i="132"/>
  <c r="L59" i="132"/>
  <c r="L58" i="132"/>
  <c r="L50" i="132"/>
  <c r="L42" i="132"/>
  <c r="L10" i="132"/>
  <c r="L20" i="132"/>
  <c r="L28" i="132"/>
  <c r="L36" i="132"/>
  <c r="L21" i="132"/>
  <c r="M58" i="132"/>
  <c r="M41" i="132"/>
  <c r="N41" i="132" s="1"/>
  <c r="E41" i="132" s="1"/>
  <c r="L43" i="132"/>
  <c r="L44" i="132"/>
  <c r="L47" i="132"/>
  <c r="M61" i="132"/>
  <c r="M14" i="132"/>
  <c r="N14" i="132" s="1"/>
  <c r="E14" i="132" s="1"/>
  <c r="L39" i="132"/>
  <c r="L11" i="132"/>
  <c r="M23" i="132"/>
  <c r="M26" i="132"/>
  <c r="L51" i="132"/>
  <c r="L52" i="132"/>
  <c r="L55" i="132"/>
  <c r="M57" i="132"/>
  <c r="L62" i="132"/>
  <c r="L23" i="132"/>
  <c r="L31" i="132"/>
  <c r="L15" i="132"/>
  <c r="L18" i="132"/>
  <c r="L26" i="132"/>
  <c r="L34" i="132"/>
  <c r="M47" i="132"/>
  <c r="L57" i="132"/>
  <c r="N57" i="132" s="1"/>
  <c r="E57" i="132" s="1"/>
  <c r="M42" i="132" l="1"/>
  <c r="M59" i="132"/>
  <c r="N59" i="132" s="1"/>
  <c r="E59" i="132" s="1"/>
  <c r="M18" i="132"/>
  <c r="M43" i="132"/>
  <c r="M37" i="132"/>
  <c r="N37" i="132" s="1"/>
  <c r="E37" i="132" s="1"/>
  <c r="M38" i="132"/>
  <c r="N38" i="132" s="1"/>
  <c r="E38" i="132" s="1"/>
  <c r="M20" i="132"/>
  <c r="N20" i="132" s="1"/>
  <c r="E20" i="132" s="1"/>
  <c r="M50" i="132"/>
  <c r="M28" i="132"/>
  <c r="M27" i="132"/>
  <c r="M13" i="132"/>
  <c r="N13" i="132" s="1"/>
  <c r="E13" i="132" s="1"/>
  <c r="M15" i="132"/>
  <c r="M22" i="132"/>
  <c r="N22" i="132" s="1"/>
  <c r="E22" i="132" s="1"/>
  <c r="M19" i="132"/>
  <c r="N19" i="132" s="1"/>
  <c r="E19" i="132" s="1"/>
  <c r="N26" i="132"/>
  <c r="E26" i="132" s="1"/>
  <c r="N18" i="132"/>
  <c r="E18" i="132" s="1"/>
  <c r="N47" i="132"/>
  <c r="E47" i="132" s="1"/>
  <c r="M60" i="132"/>
  <c r="N50" i="132"/>
  <c r="E50" i="132" s="1"/>
  <c r="N61" i="132"/>
  <c r="E61" i="132" s="1"/>
  <c r="M17" i="132"/>
  <c r="N17" i="132" s="1"/>
  <c r="E17" i="132" s="1"/>
  <c r="M30" i="132"/>
  <c r="N30" i="132" s="1"/>
  <c r="E30" i="132" s="1"/>
  <c r="N15" i="132"/>
  <c r="E15" i="132" s="1"/>
  <c r="M39" i="132"/>
  <c r="N39" i="132" s="1"/>
  <c r="E39" i="132" s="1"/>
  <c r="M46" i="132"/>
  <c r="N27" i="132"/>
  <c r="E27" i="132" s="1"/>
  <c r="M21" i="132"/>
  <c r="N21" i="132" s="1"/>
  <c r="E21" i="132" s="1"/>
  <c r="M54" i="132"/>
  <c r="M34" i="132"/>
  <c r="M52" i="132"/>
  <c r="M44" i="132"/>
  <c r="N44" i="132" s="1"/>
  <c r="E44" i="132" s="1"/>
  <c r="N60" i="132"/>
  <c r="E60" i="132" s="1"/>
  <c r="N40" i="132"/>
  <c r="E40" i="132" s="1"/>
  <c r="M55" i="132"/>
  <c r="M51" i="132"/>
  <c r="N51" i="132" s="1"/>
  <c r="E51" i="132" s="1"/>
  <c r="M16" i="132"/>
  <c r="N16" i="132" s="1"/>
  <c r="E16" i="132" s="1"/>
  <c r="M62" i="132"/>
  <c r="N62" i="132" s="1"/>
  <c r="E62" i="132" s="1"/>
  <c r="N23" i="132"/>
  <c r="E23" i="132" s="1"/>
  <c r="M31" i="132"/>
  <c r="N31" i="132" s="1"/>
  <c r="E31" i="132" s="1"/>
  <c r="M49" i="132"/>
  <c r="N49" i="132" s="1"/>
  <c r="E49" i="132" s="1"/>
  <c r="N28" i="132"/>
  <c r="E28" i="132" s="1"/>
  <c r="M45" i="132"/>
  <c r="N45" i="132" s="1"/>
  <c r="E45" i="132" s="1"/>
  <c r="M36" i="132"/>
  <c r="N36" i="132" s="1"/>
  <c r="E36" i="132" s="1"/>
  <c r="M53" i="132"/>
  <c r="N54" i="132"/>
  <c r="E54" i="132" s="1"/>
  <c r="M48" i="132"/>
  <c r="N48" i="132" s="1"/>
  <c r="E48" i="132" s="1"/>
  <c r="M32" i="132"/>
  <c r="N32" i="132" s="1"/>
  <c r="E32" i="132" s="1"/>
  <c r="M24" i="132"/>
  <c r="N24" i="132" s="1"/>
  <c r="E24" i="132" s="1"/>
  <c r="M25" i="132"/>
  <c r="N25" i="132" s="1"/>
  <c r="E25" i="132" s="1"/>
  <c r="M33" i="132"/>
  <c r="N33" i="132" s="1"/>
  <c r="E33" i="132" s="1"/>
  <c r="M29" i="132"/>
  <c r="N29" i="132" s="1"/>
  <c r="E29" i="132" s="1"/>
  <c r="N34" i="132"/>
  <c r="E34" i="132" s="1"/>
  <c r="N55" i="132"/>
  <c r="E55" i="132" s="1"/>
  <c r="N43" i="132"/>
  <c r="E43" i="132" s="1"/>
  <c r="N42" i="132"/>
  <c r="E42" i="132" s="1"/>
  <c r="N53" i="132"/>
  <c r="E53" i="132" s="1"/>
  <c r="N46" i="132"/>
  <c r="E46" i="132" s="1"/>
  <c r="M56" i="132"/>
  <c r="N56" i="132" s="1"/>
  <c r="E56" i="132" s="1"/>
  <c r="M12" i="132"/>
  <c r="N12" i="132" s="1"/>
  <c r="E12" i="132" s="1"/>
  <c r="M10" i="132"/>
  <c r="N10" i="132" s="1"/>
  <c r="E10" i="132" s="1"/>
  <c r="M11" i="132"/>
  <c r="N11" i="132" s="1"/>
  <c r="E11" i="132" s="1"/>
  <c r="N35" i="132"/>
  <c r="E35" i="132" s="1"/>
  <c r="N52" i="132"/>
  <c r="E52" i="132" s="1"/>
  <c r="N58" i="132"/>
  <c r="E58" i="132" s="1"/>
  <c r="H62" i="130" l="1"/>
  <c r="I62" i="130" s="1"/>
  <c r="J62" i="130" s="1"/>
  <c r="K62" i="130" s="1"/>
  <c r="G62" i="130"/>
  <c r="I61" i="130"/>
  <c r="J61" i="130" s="1"/>
  <c r="K61" i="130" s="1"/>
  <c r="H61" i="130"/>
  <c r="G61" i="130"/>
  <c r="H60" i="130"/>
  <c r="I60" i="130" s="1"/>
  <c r="J60" i="130" s="1"/>
  <c r="K60" i="130" s="1"/>
  <c r="G60" i="130"/>
  <c r="I59" i="130"/>
  <c r="J59" i="130" s="1"/>
  <c r="K59" i="130" s="1"/>
  <c r="H59" i="130"/>
  <c r="G59" i="130"/>
  <c r="J58" i="130"/>
  <c r="K58" i="130" s="1"/>
  <c r="I58" i="130"/>
  <c r="H58" i="130"/>
  <c r="G58" i="130"/>
  <c r="H57" i="130"/>
  <c r="I57" i="130" s="1"/>
  <c r="J57" i="130" s="1"/>
  <c r="K57" i="130" s="1"/>
  <c r="G57" i="130"/>
  <c r="H56" i="130"/>
  <c r="I56" i="130" s="1"/>
  <c r="J56" i="130" s="1"/>
  <c r="K56" i="130" s="1"/>
  <c r="G56" i="130"/>
  <c r="I55" i="130"/>
  <c r="J55" i="130" s="1"/>
  <c r="K55" i="130" s="1"/>
  <c r="H55" i="130"/>
  <c r="G55" i="130"/>
  <c r="H54" i="130"/>
  <c r="I54" i="130" s="1"/>
  <c r="J54" i="130" s="1"/>
  <c r="K54" i="130" s="1"/>
  <c r="G54" i="130"/>
  <c r="I53" i="130"/>
  <c r="J53" i="130" s="1"/>
  <c r="K53" i="130" s="1"/>
  <c r="H53" i="130"/>
  <c r="G53" i="130"/>
  <c r="H52" i="130"/>
  <c r="I52" i="130" s="1"/>
  <c r="J52" i="130" s="1"/>
  <c r="K52" i="130" s="1"/>
  <c r="G52" i="130"/>
  <c r="I51" i="130"/>
  <c r="J51" i="130" s="1"/>
  <c r="K51" i="130" s="1"/>
  <c r="H51" i="130"/>
  <c r="G51" i="130"/>
  <c r="J50" i="130"/>
  <c r="K50" i="130" s="1"/>
  <c r="I50" i="130"/>
  <c r="H50" i="130"/>
  <c r="G50" i="130"/>
  <c r="H49" i="130"/>
  <c r="I49" i="130" s="1"/>
  <c r="J49" i="130" s="1"/>
  <c r="K49" i="130" s="1"/>
  <c r="G49" i="130"/>
  <c r="H48" i="130"/>
  <c r="I48" i="130" s="1"/>
  <c r="J48" i="130" s="1"/>
  <c r="K48" i="130" s="1"/>
  <c r="G48" i="130"/>
  <c r="I47" i="130"/>
  <c r="J47" i="130" s="1"/>
  <c r="K47" i="130" s="1"/>
  <c r="H47" i="130"/>
  <c r="G47" i="130"/>
  <c r="H46" i="130"/>
  <c r="I46" i="130" s="1"/>
  <c r="J46" i="130" s="1"/>
  <c r="K46" i="130" s="1"/>
  <c r="G46" i="130"/>
  <c r="I45" i="130"/>
  <c r="J45" i="130" s="1"/>
  <c r="K45" i="130" s="1"/>
  <c r="H45" i="130"/>
  <c r="G45" i="130"/>
  <c r="H44" i="130"/>
  <c r="I44" i="130" s="1"/>
  <c r="J44" i="130" s="1"/>
  <c r="K44" i="130" s="1"/>
  <c r="G44" i="130"/>
  <c r="I43" i="130"/>
  <c r="J43" i="130" s="1"/>
  <c r="K43" i="130" s="1"/>
  <c r="H43" i="130"/>
  <c r="G43" i="130"/>
  <c r="J42" i="130"/>
  <c r="K42" i="130" s="1"/>
  <c r="I42" i="130"/>
  <c r="H42" i="130"/>
  <c r="G42" i="130"/>
  <c r="H41" i="130"/>
  <c r="I41" i="130" s="1"/>
  <c r="J41" i="130" s="1"/>
  <c r="K41" i="130" s="1"/>
  <c r="G41" i="130"/>
  <c r="H40" i="130"/>
  <c r="I40" i="130" s="1"/>
  <c r="J40" i="130" s="1"/>
  <c r="K40" i="130" s="1"/>
  <c r="G40" i="130"/>
  <c r="I39" i="130"/>
  <c r="J39" i="130" s="1"/>
  <c r="K39" i="130" s="1"/>
  <c r="H39" i="130"/>
  <c r="G39" i="130"/>
  <c r="H38" i="130"/>
  <c r="I38" i="130" s="1"/>
  <c r="J38" i="130" s="1"/>
  <c r="K38" i="130" s="1"/>
  <c r="G38" i="130"/>
  <c r="I37" i="130"/>
  <c r="J37" i="130" s="1"/>
  <c r="K37" i="130" s="1"/>
  <c r="H37" i="130"/>
  <c r="G37" i="130"/>
  <c r="H36" i="130"/>
  <c r="I36" i="130" s="1"/>
  <c r="J36" i="130" s="1"/>
  <c r="K36" i="130" s="1"/>
  <c r="G36" i="130"/>
  <c r="I35" i="130"/>
  <c r="J35" i="130" s="1"/>
  <c r="K35" i="130" s="1"/>
  <c r="H35" i="130"/>
  <c r="G35" i="130"/>
  <c r="J34" i="130"/>
  <c r="K34" i="130" s="1"/>
  <c r="I34" i="130"/>
  <c r="H34" i="130"/>
  <c r="G34" i="130"/>
  <c r="H33" i="130"/>
  <c r="I33" i="130" s="1"/>
  <c r="J33" i="130" s="1"/>
  <c r="K33" i="130" s="1"/>
  <c r="G33" i="130"/>
  <c r="H32" i="130"/>
  <c r="I32" i="130" s="1"/>
  <c r="J32" i="130" s="1"/>
  <c r="K32" i="130" s="1"/>
  <c r="G32" i="130"/>
  <c r="I31" i="130"/>
  <c r="J31" i="130" s="1"/>
  <c r="K31" i="130" s="1"/>
  <c r="H31" i="130"/>
  <c r="G31" i="130"/>
  <c r="H30" i="130"/>
  <c r="I30" i="130" s="1"/>
  <c r="J30" i="130" s="1"/>
  <c r="K30" i="130" s="1"/>
  <c r="G30" i="130"/>
  <c r="I29" i="130"/>
  <c r="J29" i="130" s="1"/>
  <c r="K29" i="130" s="1"/>
  <c r="H29" i="130"/>
  <c r="G29" i="130"/>
  <c r="H28" i="130"/>
  <c r="I28" i="130" s="1"/>
  <c r="J28" i="130" s="1"/>
  <c r="K28" i="130" s="1"/>
  <c r="G28" i="130"/>
  <c r="I27" i="130"/>
  <c r="J27" i="130" s="1"/>
  <c r="K27" i="130" s="1"/>
  <c r="H27" i="130"/>
  <c r="G27" i="130"/>
  <c r="J26" i="130"/>
  <c r="K26" i="130" s="1"/>
  <c r="I26" i="130"/>
  <c r="H26" i="130"/>
  <c r="G26" i="130"/>
  <c r="H25" i="130"/>
  <c r="I25" i="130" s="1"/>
  <c r="J25" i="130" s="1"/>
  <c r="K25" i="130" s="1"/>
  <c r="G25" i="130"/>
  <c r="H24" i="130"/>
  <c r="I24" i="130" s="1"/>
  <c r="J24" i="130" s="1"/>
  <c r="K24" i="130" s="1"/>
  <c r="G24" i="130"/>
  <c r="I23" i="130"/>
  <c r="J23" i="130" s="1"/>
  <c r="K23" i="130" s="1"/>
  <c r="H23" i="130"/>
  <c r="G23" i="130"/>
  <c r="H22" i="130"/>
  <c r="I22" i="130" s="1"/>
  <c r="J22" i="130" s="1"/>
  <c r="K22" i="130" s="1"/>
  <c r="G22" i="130"/>
  <c r="I21" i="130"/>
  <c r="J21" i="130" s="1"/>
  <c r="K21" i="130" s="1"/>
  <c r="H21" i="130"/>
  <c r="G21" i="130"/>
  <c r="H20" i="130"/>
  <c r="I20" i="130" s="1"/>
  <c r="J20" i="130" s="1"/>
  <c r="K20" i="130" s="1"/>
  <c r="G20" i="130"/>
  <c r="I19" i="130"/>
  <c r="J19" i="130" s="1"/>
  <c r="K19" i="130" s="1"/>
  <c r="H19" i="130"/>
  <c r="G19" i="130"/>
  <c r="J18" i="130"/>
  <c r="K18" i="130" s="1"/>
  <c r="I18" i="130"/>
  <c r="H18" i="130"/>
  <c r="G18" i="130"/>
  <c r="H17" i="130"/>
  <c r="I17" i="130" s="1"/>
  <c r="J17" i="130" s="1"/>
  <c r="K17" i="130" s="1"/>
  <c r="G17" i="130"/>
  <c r="H16" i="130"/>
  <c r="I16" i="130" s="1"/>
  <c r="J16" i="130" s="1"/>
  <c r="K16" i="130" s="1"/>
  <c r="G16" i="130"/>
  <c r="I15" i="130"/>
  <c r="J15" i="130" s="1"/>
  <c r="K15" i="130" s="1"/>
  <c r="H15" i="130"/>
  <c r="G15" i="130"/>
  <c r="H14" i="130"/>
  <c r="I14" i="130" s="1"/>
  <c r="J14" i="130" s="1"/>
  <c r="K14" i="130" s="1"/>
  <c r="G14" i="130"/>
  <c r="I13" i="130"/>
  <c r="J13" i="130" s="1"/>
  <c r="K13" i="130" s="1"/>
  <c r="H13" i="130"/>
  <c r="G13" i="130"/>
  <c r="H12" i="130"/>
  <c r="I12" i="130" s="1"/>
  <c r="J12" i="130" s="1"/>
  <c r="K12" i="130" s="1"/>
  <c r="G12" i="130"/>
  <c r="I11" i="130"/>
  <c r="J11" i="130" s="1"/>
  <c r="K11" i="130" s="1"/>
  <c r="H11" i="130"/>
  <c r="G11" i="130"/>
  <c r="J10" i="130"/>
  <c r="K10" i="130" s="1"/>
  <c r="I10" i="130"/>
  <c r="H10" i="130"/>
  <c r="G10" i="130"/>
  <c r="B7" i="130"/>
  <c r="I6" i="130"/>
  <c r="L52" i="130" s="1"/>
  <c r="B6" i="130"/>
  <c r="L23" i="130" l="1"/>
  <c r="L51" i="130"/>
  <c r="L54" i="130"/>
  <c r="L57" i="130"/>
  <c r="L15" i="130"/>
  <c r="L37" i="130"/>
  <c r="L48" i="130"/>
  <c r="L29" i="130"/>
  <c r="L43" i="130"/>
  <c r="L46" i="130"/>
  <c r="L49" i="130"/>
  <c r="L55" i="130"/>
  <c r="L21" i="130"/>
  <c r="L34" i="130"/>
  <c r="L40" i="130"/>
  <c r="L61" i="130"/>
  <c r="L13" i="130"/>
  <c r="L26" i="130"/>
  <c r="L32" i="130"/>
  <c r="L35" i="130"/>
  <c r="L38" i="130"/>
  <c r="L41" i="130"/>
  <c r="L47" i="130"/>
  <c r="L18" i="130"/>
  <c r="L24" i="130"/>
  <c r="L27" i="130"/>
  <c r="L30" i="130"/>
  <c r="L33" i="130"/>
  <c r="L53" i="130"/>
  <c r="L10" i="130"/>
  <c r="L16" i="130"/>
  <c r="L19" i="130"/>
  <c r="L22" i="130"/>
  <c r="L25" i="130"/>
  <c r="L39" i="130"/>
  <c r="L59" i="130"/>
  <c r="L62" i="130"/>
  <c r="L11" i="130"/>
  <c r="L14" i="130"/>
  <c r="L17" i="130"/>
  <c r="L31" i="130"/>
  <c r="L45" i="130"/>
  <c r="L56" i="130"/>
  <c r="I7" i="130"/>
  <c r="M14" i="130" s="1"/>
  <c r="N14" i="130" s="1"/>
  <c r="E14" i="130" s="1"/>
  <c r="L42" i="130"/>
  <c r="L50" i="130"/>
  <c r="L58" i="130"/>
  <c r="L12" i="130"/>
  <c r="L20" i="130"/>
  <c r="L28" i="130"/>
  <c r="L44" i="130"/>
  <c r="L60" i="130"/>
  <c r="L36" i="130"/>
  <c r="M52" i="130" l="1"/>
  <c r="N52" i="130" s="1"/>
  <c r="E52" i="130" s="1"/>
  <c r="M34" i="130"/>
  <c r="N34" i="130" s="1"/>
  <c r="E34" i="130" s="1"/>
  <c r="M16" i="130"/>
  <c r="N16" i="130" s="1"/>
  <c r="E16" i="130" s="1"/>
  <c r="M32" i="130"/>
  <c r="N32" i="130" s="1"/>
  <c r="E32" i="130" s="1"/>
  <c r="M48" i="130"/>
  <c r="N48" i="130" s="1"/>
  <c r="E48" i="130" s="1"/>
  <c r="M38" i="130"/>
  <c r="N38" i="130" s="1"/>
  <c r="E38" i="130" s="1"/>
  <c r="M43" i="130"/>
  <c r="N43" i="130" s="1"/>
  <c r="E43" i="130" s="1"/>
  <c r="M39" i="130"/>
  <c r="N39" i="130" s="1"/>
  <c r="E39" i="130" s="1"/>
  <c r="M57" i="130"/>
  <c r="N57" i="130" s="1"/>
  <c r="E57" i="130" s="1"/>
  <c r="M11" i="130"/>
  <c r="N11" i="130" s="1"/>
  <c r="E11" i="130" s="1"/>
  <c r="M25" i="130"/>
  <c r="N25" i="130" s="1"/>
  <c r="E25" i="130" s="1"/>
  <c r="M30" i="130"/>
  <c r="N30" i="130" s="1"/>
  <c r="E30" i="130" s="1"/>
  <c r="M28" i="130"/>
  <c r="N28" i="130" s="1"/>
  <c r="E28" i="130" s="1"/>
  <c r="M54" i="130"/>
  <c r="N54" i="130" s="1"/>
  <c r="E54" i="130" s="1"/>
  <c r="M46" i="130"/>
  <c r="N46" i="130" s="1"/>
  <c r="E46" i="130" s="1"/>
  <c r="M12" i="130"/>
  <c r="M59" i="130"/>
  <c r="N59" i="130" s="1"/>
  <c r="E59" i="130" s="1"/>
  <c r="M19" i="130"/>
  <c r="N19" i="130" s="1"/>
  <c r="E19" i="130" s="1"/>
  <c r="M53" i="130"/>
  <c r="N53" i="130" s="1"/>
  <c r="E53" i="130" s="1"/>
  <c r="M47" i="130"/>
  <c r="N47" i="130" s="1"/>
  <c r="E47" i="130" s="1"/>
  <c r="M50" i="130"/>
  <c r="N50" i="130" s="1"/>
  <c r="E50" i="130" s="1"/>
  <c r="M44" i="130"/>
  <c r="M41" i="130"/>
  <c r="N41" i="130" s="1"/>
  <c r="E41" i="130" s="1"/>
  <c r="M40" i="130"/>
  <c r="N40" i="130" s="1"/>
  <c r="E40" i="130" s="1"/>
  <c r="M20" i="130"/>
  <c r="N20" i="130" s="1"/>
  <c r="E20" i="130" s="1"/>
  <c r="N12" i="130"/>
  <c r="E12" i="130" s="1"/>
  <c r="M13" i="130"/>
  <c r="N13" i="130" s="1"/>
  <c r="E13" i="130" s="1"/>
  <c r="M26" i="130"/>
  <c r="N26" i="130" s="1"/>
  <c r="E26" i="130" s="1"/>
  <c r="M35" i="130"/>
  <c r="N35" i="130" s="1"/>
  <c r="E35" i="130" s="1"/>
  <c r="M10" i="130"/>
  <c r="N10" i="130" s="1"/>
  <c r="E10" i="130" s="1"/>
  <c r="M36" i="130"/>
  <c r="N36" i="130" s="1"/>
  <c r="E36" i="130" s="1"/>
  <c r="M27" i="130"/>
  <c r="N27" i="130" s="1"/>
  <c r="E27" i="130" s="1"/>
  <c r="M33" i="130"/>
  <c r="N33" i="130" s="1"/>
  <c r="E33" i="130" s="1"/>
  <c r="M23" i="130"/>
  <c r="N23" i="130" s="1"/>
  <c r="E23" i="130" s="1"/>
  <c r="M49" i="130"/>
  <c r="N49" i="130" s="1"/>
  <c r="E49" i="130" s="1"/>
  <c r="M15" i="130"/>
  <c r="N15" i="130" s="1"/>
  <c r="E15" i="130" s="1"/>
  <c r="M62" i="130"/>
  <c r="N62" i="130" s="1"/>
  <c r="E62" i="130" s="1"/>
  <c r="M22" i="130"/>
  <c r="N22" i="130" s="1"/>
  <c r="E22" i="130" s="1"/>
  <c r="M61" i="130"/>
  <c r="N61" i="130" s="1"/>
  <c r="E61" i="130" s="1"/>
  <c r="M24" i="130"/>
  <c r="N24" i="130" s="1"/>
  <c r="E24" i="130" s="1"/>
  <c r="M29" i="130"/>
  <c r="N29" i="130" s="1"/>
  <c r="E29" i="130" s="1"/>
  <c r="M60" i="130"/>
  <c r="N60" i="130" s="1"/>
  <c r="E60" i="130" s="1"/>
  <c r="M17" i="130"/>
  <c r="N17" i="130" s="1"/>
  <c r="E17" i="130" s="1"/>
  <c r="M45" i="130"/>
  <c r="N45" i="130" s="1"/>
  <c r="E45" i="130" s="1"/>
  <c r="M42" i="130"/>
  <c r="N42" i="130" s="1"/>
  <c r="E42" i="130" s="1"/>
  <c r="M31" i="130"/>
  <c r="N31" i="130" s="1"/>
  <c r="E31" i="130" s="1"/>
  <c r="N44" i="130"/>
  <c r="E44" i="130" s="1"/>
  <c r="M56" i="130"/>
  <c r="N56" i="130" s="1"/>
  <c r="E56" i="130" s="1"/>
  <c r="M58" i="130"/>
  <c r="N58" i="130" s="1"/>
  <c r="E58" i="130" s="1"/>
  <c r="M21" i="130"/>
  <c r="N21" i="130" s="1"/>
  <c r="E21" i="130" s="1"/>
  <c r="M55" i="130"/>
  <c r="N55" i="130" s="1"/>
  <c r="E55" i="130" s="1"/>
  <c r="M18" i="130"/>
  <c r="N18" i="130" s="1"/>
  <c r="E18" i="130" s="1"/>
  <c r="M37" i="130"/>
  <c r="N37" i="130" s="1"/>
  <c r="E37" i="130" s="1"/>
  <c r="M51" i="130"/>
  <c r="N51" i="130" s="1"/>
  <c r="E51" i="130" s="1"/>
  <c r="I62" i="128" l="1"/>
  <c r="J62" i="128" s="1"/>
  <c r="K62" i="128" s="1"/>
  <c r="H62" i="128"/>
  <c r="G62" i="128"/>
  <c r="H61" i="128"/>
  <c r="I61" i="128" s="1"/>
  <c r="J61" i="128" s="1"/>
  <c r="K61" i="128" s="1"/>
  <c r="G61" i="128"/>
  <c r="I60" i="128"/>
  <c r="J60" i="128" s="1"/>
  <c r="K60" i="128" s="1"/>
  <c r="H60" i="128"/>
  <c r="G60" i="128"/>
  <c r="H59" i="128"/>
  <c r="I59" i="128" s="1"/>
  <c r="J59" i="128" s="1"/>
  <c r="K59" i="128" s="1"/>
  <c r="G59" i="128"/>
  <c r="H58" i="128"/>
  <c r="I58" i="128" s="1"/>
  <c r="J58" i="128" s="1"/>
  <c r="K58" i="128" s="1"/>
  <c r="G58" i="128"/>
  <c r="H57" i="128"/>
  <c r="I57" i="128" s="1"/>
  <c r="J57" i="128" s="1"/>
  <c r="K57" i="128" s="1"/>
  <c r="G57" i="128"/>
  <c r="H56" i="128"/>
  <c r="I56" i="128" s="1"/>
  <c r="J56" i="128" s="1"/>
  <c r="K56" i="128" s="1"/>
  <c r="G56" i="128"/>
  <c r="I55" i="128"/>
  <c r="J55" i="128" s="1"/>
  <c r="K55" i="128" s="1"/>
  <c r="H55" i="128"/>
  <c r="G55" i="128"/>
  <c r="H54" i="128"/>
  <c r="I54" i="128" s="1"/>
  <c r="J54" i="128" s="1"/>
  <c r="K54" i="128" s="1"/>
  <c r="G54" i="128"/>
  <c r="H53" i="128"/>
  <c r="I53" i="128" s="1"/>
  <c r="J53" i="128" s="1"/>
  <c r="K53" i="128" s="1"/>
  <c r="G53" i="128"/>
  <c r="I52" i="128"/>
  <c r="J52" i="128" s="1"/>
  <c r="K52" i="128" s="1"/>
  <c r="H52" i="128"/>
  <c r="G52" i="128"/>
  <c r="H51" i="128"/>
  <c r="I51" i="128" s="1"/>
  <c r="J51" i="128" s="1"/>
  <c r="K51" i="128" s="1"/>
  <c r="G51" i="128"/>
  <c r="H50" i="128"/>
  <c r="I50" i="128" s="1"/>
  <c r="J50" i="128" s="1"/>
  <c r="K50" i="128" s="1"/>
  <c r="G50" i="128"/>
  <c r="H49" i="128"/>
  <c r="I49" i="128" s="1"/>
  <c r="J49" i="128" s="1"/>
  <c r="K49" i="128" s="1"/>
  <c r="G49" i="128"/>
  <c r="H48" i="128"/>
  <c r="I48" i="128" s="1"/>
  <c r="J48" i="128" s="1"/>
  <c r="K48" i="128" s="1"/>
  <c r="G48" i="128"/>
  <c r="I47" i="128"/>
  <c r="J47" i="128" s="1"/>
  <c r="K47" i="128" s="1"/>
  <c r="H47" i="128"/>
  <c r="G47" i="128"/>
  <c r="H46" i="128"/>
  <c r="I46" i="128" s="1"/>
  <c r="J46" i="128" s="1"/>
  <c r="K46" i="128" s="1"/>
  <c r="G46" i="128"/>
  <c r="H45" i="128"/>
  <c r="I45" i="128" s="1"/>
  <c r="J45" i="128" s="1"/>
  <c r="K45" i="128" s="1"/>
  <c r="G45" i="128"/>
  <c r="I44" i="128"/>
  <c r="J44" i="128" s="1"/>
  <c r="K44" i="128" s="1"/>
  <c r="H44" i="128"/>
  <c r="G44" i="128"/>
  <c r="H43" i="128"/>
  <c r="I43" i="128" s="1"/>
  <c r="J43" i="128" s="1"/>
  <c r="K43" i="128" s="1"/>
  <c r="G43" i="128"/>
  <c r="H42" i="128"/>
  <c r="I42" i="128" s="1"/>
  <c r="J42" i="128" s="1"/>
  <c r="K42" i="128" s="1"/>
  <c r="G42" i="128"/>
  <c r="H41" i="128"/>
  <c r="I41" i="128" s="1"/>
  <c r="J41" i="128" s="1"/>
  <c r="K41" i="128" s="1"/>
  <c r="G41" i="128"/>
  <c r="I40" i="128"/>
  <c r="J40" i="128" s="1"/>
  <c r="K40" i="128" s="1"/>
  <c r="H40" i="128"/>
  <c r="G40" i="128"/>
  <c r="H39" i="128"/>
  <c r="I39" i="128" s="1"/>
  <c r="J39" i="128" s="1"/>
  <c r="K39" i="128" s="1"/>
  <c r="G39" i="128"/>
  <c r="H38" i="128"/>
  <c r="I38" i="128" s="1"/>
  <c r="J38" i="128" s="1"/>
  <c r="K38" i="128" s="1"/>
  <c r="G38" i="128"/>
  <c r="H37" i="128"/>
  <c r="I37" i="128" s="1"/>
  <c r="J37" i="128" s="1"/>
  <c r="K37" i="128" s="1"/>
  <c r="G37" i="128"/>
  <c r="J36" i="128"/>
  <c r="K36" i="128" s="1"/>
  <c r="I36" i="128"/>
  <c r="H36" i="128"/>
  <c r="G36" i="128"/>
  <c r="J35" i="128"/>
  <c r="K35" i="128" s="1"/>
  <c r="H35" i="128"/>
  <c r="I35" i="128" s="1"/>
  <c r="G35" i="128"/>
  <c r="H34" i="128"/>
  <c r="I34" i="128" s="1"/>
  <c r="J34" i="128" s="1"/>
  <c r="K34" i="128" s="1"/>
  <c r="G34" i="128"/>
  <c r="H33" i="128"/>
  <c r="I33" i="128" s="1"/>
  <c r="J33" i="128" s="1"/>
  <c r="K33" i="128" s="1"/>
  <c r="G33" i="128"/>
  <c r="I32" i="128"/>
  <c r="J32" i="128" s="1"/>
  <c r="K32" i="128" s="1"/>
  <c r="H32" i="128"/>
  <c r="G32" i="128"/>
  <c r="J31" i="128"/>
  <c r="K31" i="128" s="1"/>
  <c r="I31" i="128"/>
  <c r="H31" i="128"/>
  <c r="G31" i="128"/>
  <c r="H30" i="128"/>
  <c r="I30" i="128" s="1"/>
  <c r="J30" i="128" s="1"/>
  <c r="K30" i="128" s="1"/>
  <c r="G30" i="128"/>
  <c r="H29" i="128"/>
  <c r="I29" i="128" s="1"/>
  <c r="J29" i="128" s="1"/>
  <c r="K29" i="128" s="1"/>
  <c r="G29" i="128"/>
  <c r="J28" i="128"/>
  <c r="K28" i="128" s="1"/>
  <c r="I28" i="128"/>
  <c r="H28" i="128"/>
  <c r="G28" i="128"/>
  <c r="J27" i="128"/>
  <c r="K27" i="128" s="1"/>
  <c r="I27" i="128"/>
  <c r="H27" i="128"/>
  <c r="G27" i="128"/>
  <c r="K26" i="128"/>
  <c r="H26" i="128"/>
  <c r="I26" i="128" s="1"/>
  <c r="J26" i="128" s="1"/>
  <c r="G26" i="128"/>
  <c r="H25" i="128"/>
  <c r="I25" i="128" s="1"/>
  <c r="J25" i="128" s="1"/>
  <c r="K25" i="128" s="1"/>
  <c r="G25" i="128"/>
  <c r="H24" i="128"/>
  <c r="I24" i="128" s="1"/>
  <c r="J24" i="128" s="1"/>
  <c r="K24" i="128" s="1"/>
  <c r="G24" i="128"/>
  <c r="H23" i="128"/>
  <c r="I23" i="128" s="1"/>
  <c r="J23" i="128" s="1"/>
  <c r="K23" i="128" s="1"/>
  <c r="G23" i="128"/>
  <c r="H22" i="128"/>
  <c r="I22" i="128" s="1"/>
  <c r="J22" i="128" s="1"/>
  <c r="K22" i="128" s="1"/>
  <c r="G22" i="128"/>
  <c r="H21" i="128"/>
  <c r="I21" i="128" s="1"/>
  <c r="J21" i="128" s="1"/>
  <c r="K21" i="128" s="1"/>
  <c r="G21" i="128"/>
  <c r="I20" i="128"/>
  <c r="J20" i="128" s="1"/>
  <c r="K20" i="128" s="1"/>
  <c r="H20" i="128"/>
  <c r="G20" i="128"/>
  <c r="I19" i="128"/>
  <c r="J19" i="128" s="1"/>
  <c r="K19" i="128" s="1"/>
  <c r="H19" i="128"/>
  <c r="G19" i="128"/>
  <c r="J18" i="128"/>
  <c r="K18" i="128" s="1"/>
  <c r="H18" i="128"/>
  <c r="I18" i="128" s="1"/>
  <c r="G18" i="128"/>
  <c r="I17" i="128"/>
  <c r="J17" i="128" s="1"/>
  <c r="K17" i="128" s="1"/>
  <c r="H17" i="128"/>
  <c r="G17" i="128"/>
  <c r="I16" i="128"/>
  <c r="J16" i="128" s="1"/>
  <c r="K16" i="128" s="1"/>
  <c r="H16" i="128"/>
  <c r="G16" i="128"/>
  <c r="I15" i="128"/>
  <c r="J15" i="128" s="1"/>
  <c r="K15" i="128" s="1"/>
  <c r="H15" i="128"/>
  <c r="G15" i="128"/>
  <c r="I14" i="128"/>
  <c r="J14" i="128" s="1"/>
  <c r="K14" i="128" s="1"/>
  <c r="H14" i="128"/>
  <c r="G14" i="128"/>
  <c r="I13" i="128"/>
  <c r="J13" i="128" s="1"/>
  <c r="K13" i="128" s="1"/>
  <c r="H13" i="128"/>
  <c r="G13" i="128"/>
  <c r="I12" i="128"/>
  <c r="J12" i="128" s="1"/>
  <c r="K12" i="128" s="1"/>
  <c r="H12" i="128"/>
  <c r="G12" i="128"/>
  <c r="J11" i="128"/>
  <c r="K11" i="128" s="1"/>
  <c r="I11" i="128"/>
  <c r="H11" i="128"/>
  <c r="G11" i="128"/>
  <c r="H10" i="128"/>
  <c r="I10" i="128" s="1"/>
  <c r="J10" i="128" s="1"/>
  <c r="K10" i="128" s="1"/>
  <c r="G10" i="128"/>
  <c r="E10" i="128"/>
  <c r="B7" i="128"/>
  <c r="B6" i="128"/>
  <c r="L11" i="128" l="1"/>
  <c r="L18" i="128"/>
  <c r="M24" i="128"/>
  <c r="L21" i="128"/>
  <c r="L25" i="128"/>
  <c r="N25" i="128" s="1"/>
  <c r="E25" i="128" s="1"/>
  <c r="M27" i="128"/>
  <c r="L57" i="128"/>
  <c r="M60" i="128"/>
  <c r="L16" i="128"/>
  <c r="N16" i="128" s="1"/>
  <c r="E16" i="128" s="1"/>
  <c r="M10" i="128"/>
  <c r="M29" i="128"/>
  <c r="M54" i="128"/>
  <c r="L58" i="128"/>
  <c r="I7" i="128"/>
  <c r="M25" i="128" s="1"/>
  <c r="M16" i="128"/>
  <c r="M22" i="128"/>
  <c r="L10" i="128"/>
  <c r="L17" i="128"/>
  <c r="M19" i="128"/>
  <c r="M55" i="128"/>
  <c r="M59" i="128"/>
  <c r="M62" i="128"/>
  <c r="L47" i="128"/>
  <c r="L62" i="128"/>
  <c r="L56" i="128"/>
  <c r="I6" i="128"/>
  <c r="L40" i="128"/>
  <c r="L55" i="128"/>
  <c r="N55" i="128" s="1"/>
  <c r="E55" i="128" s="1"/>
  <c r="L22" i="128"/>
  <c r="N22" i="128" s="1"/>
  <c r="E22" i="128" s="1"/>
  <c r="N10" i="128" l="1"/>
  <c r="N62" i="128"/>
  <c r="E62" i="128" s="1"/>
  <c r="M36" i="128"/>
  <c r="M57" i="128"/>
  <c r="N57" i="128" s="1"/>
  <c r="E57" i="128" s="1"/>
  <c r="L53" i="128"/>
  <c r="L28" i="128"/>
  <c r="L27" i="128"/>
  <c r="N27" i="128" s="1"/>
  <c r="E27" i="128" s="1"/>
  <c r="L35" i="128"/>
  <c r="L51" i="128"/>
  <c r="N51" i="128" s="1"/>
  <c r="E51" i="128" s="1"/>
  <c r="L41" i="128"/>
  <c r="L29" i="128"/>
  <c r="N29" i="128" s="1"/>
  <c r="E29" i="128" s="1"/>
  <c r="L61" i="128"/>
  <c r="L34" i="128"/>
  <c r="L13" i="128"/>
  <c r="L44" i="128"/>
  <c r="L43" i="128"/>
  <c r="N43" i="128" s="1"/>
  <c r="E43" i="128" s="1"/>
  <c r="L45" i="128"/>
  <c r="N45" i="128" s="1"/>
  <c r="E45" i="128" s="1"/>
  <c r="L60" i="128"/>
  <c r="N60" i="128" s="1"/>
  <c r="E60" i="128" s="1"/>
  <c r="L59" i="128"/>
  <c r="N59" i="128" s="1"/>
  <c r="E59" i="128" s="1"/>
  <c r="L36" i="128"/>
  <c r="L49" i="128"/>
  <c r="L37" i="128"/>
  <c r="L52" i="128"/>
  <c r="N52" i="128" s="1"/>
  <c r="E52" i="128" s="1"/>
  <c r="L50" i="128"/>
  <c r="L20" i="128"/>
  <c r="N20" i="128" s="1"/>
  <c r="E20" i="128" s="1"/>
  <c r="L19" i="128"/>
  <c r="N19" i="128" s="1"/>
  <c r="E19" i="128" s="1"/>
  <c r="L14" i="128"/>
  <c r="N14" i="128" s="1"/>
  <c r="E14" i="128" s="1"/>
  <c r="L12" i="128"/>
  <c r="L32" i="128"/>
  <c r="M48" i="128"/>
  <c r="M51" i="128"/>
  <c r="M45" i="128"/>
  <c r="L26" i="128"/>
  <c r="M50" i="128"/>
  <c r="M53" i="128"/>
  <c r="M15" i="128"/>
  <c r="M52" i="128"/>
  <c r="L38" i="128"/>
  <c r="N38" i="128" s="1"/>
  <c r="E38" i="128" s="1"/>
  <c r="L15" i="128"/>
  <c r="N15" i="128" s="1"/>
  <c r="E15" i="128" s="1"/>
  <c r="M44" i="128"/>
  <c r="M47" i="128"/>
  <c r="N47" i="128" s="1"/>
  <c r="E47" i="128" s="1"/>
  <c r="M17" i="128"/>
  <c r="N17" i="128" s="1"/>
  <c r="E17" i="128" s="1"/>
  <c r="M13" i="128"/>
  <c r="M43" i="128"/>
  <c r="M46" i="128"/>
  <c r="M56" i="128"/>
  <c r="N56" i="128" s="1"/>
  <c r="E56" i="128" s="1"/>
  <c r="M35" i="128"/>
  <c r="L30" i="128"/>
  <c r="N30" i="128" s="1"/>
  <c r="E30" i="128" s="1"/>
  <c r="M31" i="128"/>
  <c r="L48" i="128"/>
  <c r="N48" i="128" s="1"/>
  <c r="E48" i="128" s="1"/>
  <c r="M37" i="128"/>
  <c r="M58" i="128"/>
  <c r="N58" i="128" s="1"/>
  <c r="E58" i="128" s="1"/>
  <c r="M41" i="128"/>
  <c r="M20" i="128"/>
  <c r="M33" i="128"/>
  <c r="M39" i="128"/>
  <c r="M49" i="128"/>
  <c r="M12" i="128"/>
  <c r="L24" i="128"/>
  <c r="N24" i="128" s="1"/>
  <c r="E24" i="128" s="1"/>
  <c r="L46" i="128"/>
  <c r="L39" i="128"/>
  <c r="M28" i="128"/>
  <c r="M40" i="128"/>
  <c r="N40" i="128" s="1"/>
  <c r="E40" i="128" s="1"/>
  <c r="M23" i="128"/>
  <c r="L42" i="128"/>
  <c r="N42" i="128" s="1"/>
  <c r="E42" i="128" s="1"/>
  <c r="M21" i="128"/>
  <c r="N21" i="128" s="1"/>
  <c r="E21" i="128" s="1"/>
  <c r="L33" i="128"/>
  <c r="N33" i="128" s="1"/>
  <c r="E33" i="128" s="1"/>
  <c r="M42" i="128"/>
  <c r="M14" i="128"/>
  <c r="L31" i="128"/>
  <c r="L54" i="128"/>
  <c r="N54" i="128" s="1"/>
  <c r="E54" i="128" s="1"/>
  <c r="L23" i="128"/>
  <c r="N23" i="128" s="1"/>
  <c r="E23" i="128" s="1"/>
  <c r="M26" i="128"/>
  <c r="M34" i="128"/>
  <c r="M61" i="128"/>
  <c r="M38" i="128"/>
  <c r="M18" i="128"/>
  <c r="N18" i="128" s="1"/>
  <c r="E18" i="128" s="1"/>
  <c r="M30" i="128"/>
  <c r="M32" i="128"/>
  <c r="M11" i="128"/>
  <c r="N11" i="128" s="1"/>
  <c r="E11" i="128" s="1"/>
  <c r="N31" i="128" l="1"/>
  <c r="E31" i="128" s="1"/>
  <c r="N28" i="128"/>
  <c r="E28" i="128" s="1"/>
  <c r="N39" i="128"/>
  <c r="E39" i="128" s="1"/>
  <c r="N34" i="128"/>
  <c r="E34" i="128" s="1"/>
  <c r="N26" i="128"/>
  <c r="E26" i="128" s="1"/>
  <c r="N44" i="128"/>
  <c r="E44" i="128" s="1"/>
  <c r="N37" i="128"/>
  <c r="E37" i="128" s="1"/>
  <c r="N13" i="128"/>
  <c r="E13" i="128" s="1"/>
  <c r="N32" i="128"/>
  <c r="E32" i="128" s="1"/>
  <c r="N49" i="128"/>
  <c r="E49" i="128" s="1"/>
  <c r="N53" i="128"/>
  <c r="E53" i="128" s="1"/>
  <c r="N46" i="128"/>
  <c r="E46" i="128" s="1"/>
  <c r="N12" i="128"/>
  <c r="E12" i="128" s="1"/>
  <c r="N36" i="128"/>
  <c r="E36" i="128" s="1"/>
  <c r="N61" i="128"/>
  <c r="E61" i="128" s="1"/>
  <c r="N41" i="128"/>
  <c r="E41" i="128" s="1"/>
  <c r="N50" i="128"/>
  <c r="E50" i="128" s="1"/>
  <c r="N35" i="128"/>
  <c r="E35" i="128" s="1"/>
  <c r="H62" i="126"/>
  <c r="I62" i="126" s="1"/>
  <c r="J62" i="126" s="1"/>
  <c r="K62" i="126" s="1"/>
  <c r="G62" i="126"/>
  <c r="H61" i="126"/>
  <c r="I61" i="126" s="1"/>
  <c r="J61" i="126" s="1"/>
  <c r="K61" i="126" s="1"/>
  <c r="G61" i="126"/>
  <c r="I60" i="126"/>
  <c r="J60" i="126" s="1"/>
  <c r="K60" i="126" s="1"/>
  <c r="H60" i="126"/>
  <c r="G60" i="126"/>
  <c r="J59" i="126"/>
  <c r="K59" i="126" s="1"/>
  <c r="I59" i="126"/>
  <c r="H59" i="126"/>
  <c r="G59" i="126"/>
  <c r="H58" i="126"/>
  <c r="I58" i="126" s="1"/>
  <c r="J58" i="126" s="1"/>
  <c r="K58" i="126" s="1"/>
  <c r="G58" i="126"/>
  <c r="H57" i="126"/>
  <c r="I57" i="126" s="1"/>
  <c r="J57" i="126" s="1"/>
  <c r="K57" i="126" s="1"/>
  <c r="G57" i="126"/>
  <c r="I56" i="126"/>
  <c r="J56" i="126" s="1"/>
  <c r="K56" i="126" s="1"/>
  <c r="H56" i="126"/>
  <c r="G56" i="126"/>
  <c r="H55" i="126"/>
  <c r="I55" i="126" s="1"/>
  <c r="J55" i="126" s="1"/>
  <c r="K55" i="126" s="1"/>
  <c r="G55" i="126"/>
  <c r="K54" i="126"/>
  <c r="H54" i="126"/>
  <c r="I54" i="126" s="1"/>
  <c r="J54" i="126" s="1"/>
  <c r="G54" i="126"/>
  <c r="H53" i="126"/>
  <c r="I53" i="126" s="1"/>
  <c r="J53" i="126" s="1"/>
  <c r="K53" i="126" s="1"/>
  <c r="G53" i="126"/>
  <c r="J52" i="126"/>
  <c r="K52" i="126" s="1"/>
  <c r="I52" i="126"/>
  <c r="H52" i="126"/>
  <c r="G52" i="126"/>
  <c r="J51" i="126"/>
  <c r="K51" i="126" s="1"/>
  <c r="I51" i="126"/>
  <c r="H51" i="126"/>
  <c r="G51" i="126"/>
  <c r="H50" i="126"/>
  <c r="I50" i="126" s="1"/>
  <c r="J50" i="126" s="1"/>
  <c r="K50" i="126" s="1"/>
  <c r="G50" i="126"/>
  <c r="H49" i="126"/>
  <c r="I49" i="126" s="1"/>
  <c r="J49" i="126" s="1"/>
  <c r="K49" i="126" s="1"/>
  <c r="G49" i="126"/>
  <c r="I48" i="126"/>
  <c r="J48" i="126" s="1"/>
  <c r="K48" i="126" s="1"/>
  <c r="H48" i="126"/>
  <c r="G48" i="126"/>
  <c r="H47" i="126"/>
  <c r="I47" i="126" s="1"/>
  <c r="J47" i="126" s="1"/>
  <c r="K47" i="126" s="1"/>
  <c r="G47" i="126"/>
  <c r="H46" i="126"/>
  <c r="I46" i="126" s="1"/>
  <c r="J46" i="126" s="1"/>
  <c r="K46" i="126" s="1"/>
  <c r="G46" i="126"/>
  <c r="H45" i="126"/>
  <c r="I45" i="126" s="1"/>
  <c r="J45" i="126" s="1"/>
  <c r="K45" i="126" s="1"/>
  <c r="G45" i="126"/>
  <c r="H44" i="126"/>
  <c r="I44" i="126" s="1"/>
  <c r="J44" i="126" s="1"/>
  <c r="K44" i="126" s="1"/>
  <c r="G44" i="126"/>
  <c r="J43" i="126"/>
  <c r="K43" i="126" s="1"/>
  <c r="I43" i="126"/>
  <c r="H43" i="126"/>
  <c r="G43" i="126"/>
  <c r="J42" i="126"/>
  <c r="K42" i="126" s="1"/>
  <c r="H42" i="126"/>
  <c r="I42" i="126" s="1"/>
  <c r="G42" i="126"/>
  <c r="H41" i="126"/>
  <c r="I41" i="126" s="1"/>
  <c r="J41" i="126" s="1"/>
  <c r="K41" i="126" s="1"/>
  <c r="G41" i="126"/>
  <c r="I40" i="126"/>
  <c r="J40" i="126" s="1"/>
  <c r="K40" i="126" s="1"/>
  <c r="H40" i="126"/>
  <c r="G40" i="126"/>
  <c r="H39" i="126"/>
  <c r="I39" i="126" s="1"/>
  <c r="J39" i="126" s="1"/>
  <c r="K39" i="126" s="1"/>
  <c r="G39" i="126"/>
  <c r="I38" i="126"/>
  <c r="J38" i="126" s="1"/>
  <c r="K38" i="126" s="1"/>
  <c r="H38" i="126"/>
  <c r="G38" i="126"/>
  <c r="H37" i="126"/>
  <c r="I37" i="126" s="1"/>
  <c r="J37" i="126" s="1"/>
  <c r="K37" i="126" s="1"/>
  <c r="G37" i="126"/>
  <c r="H36" i="126"/>
  <c r="I36" i="126" s="1"/>
  <c r="J36" i="126" s="1"/>
  <c r="K36" i="126" s="1"/>
  <c r="G36" i="126"/>
  <c r="I35" i="126"/>
  <c r="J35" i="126" s="1"/>
  <c r="K35" i="126" s="1"/>
  <c r="H35" i="126"/>
  <c r="G35" i="126"/>
  <c r="H34" i="126"/>
  <c r="I34" i="126" s="1"/>
  <c r="J34" i="126" s="1"/>
  <c r="K34" i="126" s="1"/>
  <c r="G34" i="126"/>
  <c r="K33" i="126"/>
  <c r="H33" i="126"/>
  <c r="I33" i="126" s="1"/>
  <c r="J33" i="126" s="1"/>
  <c r="G33" i="126"/>
  <c r="I32" i="126"/>
  <c r="J32" i="126" s="1"/>
  <c r="K32" i="126" s="1"/>
  <c r="H32" i="126"/>
  <c r="G32" i="126"/>
  <c r="H31" i="126"/>
  <c r="I31" i="126" s="1"/>
  <c r="J31" i="126" s="1"/>
  <c r="K31" i="126" s="1"/>
  <c r="G31" i="126"/>
  <c r="H30" i="126"/>
  <c r="I30" i="126" s="1"/>
  <c r="J30" i="126" s="1"/>
  <c r="K30" i="126" s="1"/>
  <c r="G30" i="126"/>
  <c r="H29" i="126"/>
  <c r="I29" i="126" s="1"/>
  <c r="J29" i="126" s="1"/>
  <c r="K29" i="126" s="1"/>
  <c r="G29" i="126"/>
  <c r="H28" i="126"/>
  <c r="I28" i="126" s="1"/>
  <c r="J28" i="126" s="1"/>
  <c r="K28" i="126" s="1"/>
  <c r="G28" i="126"/>
  <c r="I27" i="126"/>
  <c r="J27" i="126" s="1"/>
  <c r="K27" i="126" s="1"/>
  <c r="H27" i="126"/>
  <c r="G27" i="126"/>
  <c r="H26" i="126"/>
  <c r="I26" i="126" s="1"/>
  <c r="J26" i="126" s="1"/>
  <c r="K26" i="126" s="1"/>
  <c r="G26" i="126"/>
  <c r="H25" i="126"/>
  <c r="I25" i="126" s="1"/>
  <c r="J25" i="126" s="1"/>
  <c r="K25" i="126" s="1"/>
  <c r="G25" i="126"/>
  <c r="I24" i="126"/>
  <c r="J24" i="126" s="1"/>
  <c r="K24" i="126" s="1"/>
  <c r="H24" i="126"/>
  <c r="G24" i="126"/>
  <c r="J23" i="126"/>
  <c r="K23" i="126" s="1"/>
  <c r="H23" i="126"/>
  <c r="I23" i="126" s="1"/>
  <c r="G23" i="126"/>
  <c r="H22" i="126"/>
  <c r="I22" i="126" s="1"/>
  <c r="J22" i="126" s="1"/>
  <c r="K22" i="126" s="1"/>
  <c r="G22" i="126"/>
  <c r="H21" i="126"/>
  <c r="I21" i="126" s="1"/>
  <c r="J21" i="126" s="1"/>
  <c r="K21" i="126" s="1"/>
  <c r="G21" i="126"/>
  <c r="H20" i="126"/>
  <c r="I20" i="126" s="1"/>
  <c r="J20" i="126" s="1"/>
  <c r="K20" i="126" s="1"/>
  <c r="G20" i="126"/>
  <c r="J19" i="126"/>
  <c r="K19" i="126" s="1"/>
  <c r="I19" i="126"/>
  <c r="H19" i="126"/>
  <c r="G19" i="126"/>
  <c r="J18" i="126"/>
  <c r="K18" i="126" s="1"/>
  <c r="H18" i="126"/>
  <c r="I18" i="126" s="1"/>
  <c r="G18" i="126"/>
  <c r="H17" i="126"/>
  <c r="I17" i="126" s="1"/>
  <c r="J17" i="126" s="1"/>
  <c r="K17" i="126" s="1"/>
  <c r="G17" i="126"/>
  <c r="I16" i="126"/>
  <c r="J16" i="126" s="1"/>
  <c r="K16" i="126" s="1"/>
  <c r="H16" i="126"/>
  <c r="G16" i="126"/>
  <c r="H15" i="126"/>
  <c r="I15" i="126" s="1"/>
  <c r="J15" i="126" s="1"/>
  <c r="K15" i="126" s="1"/>
  <c r="G15" i="126"/>
  <c r="H14" i="126"/>
  <c r="I14" i="126" s="1"/>
  <c r="J14" i="126" s="1"/>
  <c r="K14" i="126" s="1"/>
  <c r="G14" i="126"/>
  <c r="H13" i="126"/>
  <c r="I13" i="126" s="1"/>
  <c r="J13" i="126" s="1"/>
  <c r="K13" i="126" s="1"/>
  <c r="G13" i="126"/>
  <c r="H12" i="126"/>
  <c r="I12" i="126" s="1"/>
  <c r="J12" i="126" s="1"/>
  <c r="K12" i="126" s="1"/>
  <c r="G12" i="126"/>
  <c r="I11" i="126"/>
  <c r="J11" i="126" s="1"/>
  <c r="K11" i="126" s="1"/>
  <c r="H11" i="126"/>
  <c r="G11" i="126"/>
  <c r="H10" i="126"/>
  <c r="I10" i="126" s="1"/>
  <c r="J10" i="126" s="1"/>
  <c r="K10" i="126" s="1"/>
  <c r="G10" i="126"/>
  <c r="B7" i="126"/>
  <c r="I6" i="126"/>
  <c r="L61" i="126" s="1"/>
  <c r="B6" i="126"/>
  <c r="L26" i="126" l="1"/>
  <c r="L58" i="126"/>
  <c r="L40" i="126"/>
  <c r="L37" i="126"/>
  <c r="L50" i="126"/>
  <c r="L13" i="126"/>
  <c r="L24" i="126"/>
  <c r="L14" i="126"/>
  <c r="L21" i="126"/>
  <c r="I7" i="126"/>
  <c r="M56" i="126" s="1"/>
  <c r="L34" i="126"/>
  <c r="L35" i="126"/>
  <c r="L46" i="126"/>
  <c r="L56" i="126"/>
  <c r="L10" i="126"/>
  <c r="L11" i="126"/>
  <c r="L33" i="126"/>
  <c r="L49" i="126"/>
  <c r="L16" i="126"/>
  <c r="L17" i="126"/>
  <c r="L30" i="126"/>
  <c r="L42" i="126"/>
  <c r="L43" i="126"/>
  <c r="L55" i="126"/>
  <c r="L22" i="126"/>
  <c r="L48" i="126"/>
  <c r="L39" i="126"/>
  <c r="L41" i="126"/>
  <c r="L60" i="126"/>
  <c r="L20" i="126"/>
  <c r="L12" i="126"/>
  <c r="L59" i="126"/>
  <c r="L51" i="126"/>
  <c r="L15" i="126"/>
  <c r="L31" i="126"/>
  <c r="L32" i="126"/>
  <c r="L27" i="126"/>
  <c r="L44" i="126"/>
  <c r="L38" i="126"/>
  <c r="L52" i="126"/>
  <c r="L53" i="126"/>
  <c r="L29" i="126"/>
  <c r="L18" i="126"/>
  <c r="L19" i="126"/>
  <c r="L36" i="126"/>
  <c r="L47" i="126"/>
  <c r="L62" i="126"/>
  <c r="L23" i="126"/>
  <c r="L25" i="126"/>
  <c r="L28" i="126"/>
  <c r="L45" i="126"/>
  <c r="L54" i="126"/>
  <c r="L57" i="126"/>
  <c r="M22" i="126" l="1"/>
  <c r="M27" i="126"/>
  <c r="N27" i="126" s="1"/>
  <c r="E27" i="126" s="1"/>
  <c r="M10" i="126"/>
  <c r="M16" i="126"/>
  <c r="M36" i="126"/>
  <c r="M35" i="126"/>
  <c r="M38" i="126"/>
  <c r="M20" i="126"/>
  <c r="M49" i="126"/>
  <c r="N49" i="126" s="1"/>
  <c r="E49" i="126" s="1"/>
  <c r="M62" i="126"/>
  <c r="M18" i="126"/>
  <c r="N18" i="126" s="1"/>
  <c r="E18" i="126" s="1"/>
  <c r="M55" i="126"/>
  <c r="M42" i="126"/>
  <c r="N42" i="126" s="1"/>
  <c r="E42" i="126" s="1"/>
  <c r="M21" i="126"/>
  <c r="N21" i="126" s="1"/>
  <c r="E21" i="126" s="1"/>
  <c r="M54" i="126"/>
  <c r="N54" i="126" s="1"/>
  <c r="E54" i="126" s="1"/>
  <c r="N16" i="126"/>
  <c r="E16" i="126" s="1"/>
  <c r="M61" i="126"/>
  <c r="N61" i="126" s="1"/>
  <c r="E61" i="126" s="1"/>
  <c r="M14" i="126"/>
  <c r="N14" i="126" s="1"/>
  <c r="E14" i="126" s="1"/>
  <c r="M60" i="126"/>
  <c r="N60" i="126" s="1"/>
  <c r="E60" i="126" s="1"/>
  <c r="N22" i="126"/>
  <c r="E22" i="126" s="1"/>
  <c r="M47" i="126"/>
  <c r="M52" i="126"/>
  <c r="M51" i="126"/>
  <c r="N51" i="126" s="1"/>
  <c r="E51" i="126" s="1"/>
  <c r="N62" i="126"/>
  <c r="E62" i="126" s="1"/>
  <c r="M43" i="126"/>
  <c r="N43" i="126" s="1"/>
  <c r="E43" i="126" s="1"/>
  <c r="M33" i="126"/>
  <c r="M19" i="126"/>
  <c r="N19" i="126" s="1"/>
  <c r="E19" i="126" s="1"/>
  <c r="M23" i="126"/>
  <c r="N23" i="126" s="1"/>
  <c r="E23" i="126" s="1"/>
  <c r="M44" i="126"/>
  <c r="M32" i="126"/>
  <c r="N32" i="126" s="1"/>
  <c r="E32" i="126" s="1"/>
  <c r="M24" i="126"/>
  <c r="N24" i="126" s="1"/>
  <c r="E24" i="126" s="1"/>
  <c r="M57" i="126"/>
  <c r="N57" i="126" s="1"/>
  <c r="E57" i="126" s="1"/>
  <c r="M15" i="126"/>
  <c r="N15" i="126" s="1"/>
  <c r="E15" i="126" s="1"/>
  <c r="M28" i="126"/>
  <c r="N28" i="126" s="1"/>
  <c r="E28" i="126" s="1"/>
  <c r="M41" i="126"/>
  <c r="N41" i="126" s="1"/>
  <c r="E41" i="126" s="1"/>
  <c r="N52" i="126"/>
  <c r="E52" i="126" s="1"/>
  <c r="N33" i="126"/>
  <c r="E33" i="126" s="1"/>
  <c r="M26" i="126"/>
  <c r="N26" i="126" s="1"/>
  <c r="E26" i="126" s="1"/>
  <c r="M59" i="126"/>
  <c r="N59" i="126" s="1"/>
  <c r="E59" i="126" s="1"/>
  <c r="M30" i="126"/>
  <c r="N30" i="126" s="1"/>
  <c r="E30" i="126" s="1"/>
  <c r="M25" i="126"/>
  <c r="N25" i="126" s="1"/>
  <c r="E25" i="126" s="1"/>
  <c r="N35" i="126"/>
  <c r="E35" i="126" s="1"/>
  <c r="M13" i="126"/>
  <c r="N13" i="126" s="1"/>
  <c r="E13" i="126" s="1"/>
  <c r="M39" i="126"/>
  <c r="N39" i="126" s="1"/>
  <c r="E39" i="126" s="1"/>
  <c r="M46" i="126"/>
  <c r="N46" i="126" s="1"/>
  <c r="E46" i="126" s="1"/>
  <c r="M29" i="126"/>
  <c r="N29" i="126" s="1"/>
  <c r="E29" i="126" s="1"/>
  <c r="N38" i="126"/>
  <c r="E38" i="126" s="1"/>
  <c r="N55" i="126"/>
  <c r="E55" i="126" s="1"/>
  <c r="M50" i="126"/>
  <c r="N50" i="126" s="1"/>
  <c r="E50" i="126" s="1"/>
  <c r="N47" i="126"/>
  <c r="E47" i="126" s="1"/>
  <c r="N44" i="126"/>
  <c r="E44" i="126" s="1"/>
  <c r="N10" i="126"/>
  <c r="E10" i="126" s="1"/>
  <c r="M34" i="126"/>
  <c r="N34" i="126" s="1"/>
  <c r="E34" i="126" s="1"/>
  <c r="M40" i="126"/>
  <c r="N40" i="126" s="1"/>
  <c r="E40" i="126" s="1"/>
  <c r="M17" i="126"/>
  <c r="N17" i="126" s="1"/>
  <c r="E17" i="126" s="1"/>
  <c r="M53" i="126"/>
  <c r="N53" i="126" s="1"/>
  <c r="E53" i="126" s="1"/>
  <c r="N36" i="126"/>
  <c r="E36" i="126" s="1"/>
  <c r="N20" i="126"/>
  <c r="E20" i="126" s="1"/>
  <c r="N56" i="126"/>
  <c r="E56" i="126" s="1"/>
  <c r="M31" i="126"/>
  <c r="N31" i="126" s="1"/>
  <c r="E31" i="126" s="1"/>
  <c r="M45" i="126"/>
  <c r="N45" i="126" s="1"/>
  <c r="E45" i="126" s="1"/>
  <c r="M37" i="126"/>
  <c r="N37" i="126" s="1"/>
  <c r="E37" i="126" s="1"/>
  <c r="M58" i="126"/>
  <c r="N58" i="126" s="1"/>
  <c r="E58" i="126" s="1"/>
  <c r="M48" i="126"/>
  <c r="N48" i="126" s="1"/>
  <c r="E48" i="126" s="1"/>
  <c r="M12" i="126"/>
  <c r="N12" i="126" s="1"/>
  <c r="E12" i="126" s="1"/>
  <c r="M11" i="126"/>
  <c r="N11" i="126" s="1"/>
  <c r="E11" i="126" s="1"/>
  <c r="H62" i="124" l="1"/>
  <c r="I62" i="124" s="1"/>
  <c r="J62" i="124" s="1"/>
  <c r="K62" i="124" s="1"/>
  <c r="G62" i="124"/>
  <c r="I61" i="124"/>
  <c r="J61" i="124" s="1"/>
  <c r="K61" i="124" s="1"/>
  <c r="H61" i="124"/>
  <c r="G61" i="124"/>
  <c r="J60" i="124"/>
  <c r="K60" i="124" s="1"/>
  <c r="I60" i="124"/>
  <c r="H60" i="124"/>
  <c r="G60" i="124"/>
  <c r="K59" i="124"/>
  <c r="J59" i="124"/>
  <c r="I59" i="124"/>
  <c r="H59" i="124"/>
  <c r="G59" i="124"/>
  <c r="H58" i="124"/>
  <c r="I58" i="124" s="1"/>
  <c r="J58" i="124" s="1"/>
  <c r="K58" i="124" s="1"/>
  <c r="G58" i="124"/>
  <c r="H57" i="124"/>
  <c r="I57" i="124" s="1"/>
  <c r="J57" i="124" s="1"/>
  <c r="K57" i="124" s="1"/>
  <c r="G57" i="124"/>
  <c r="I56" i="124"/>
  <c r="J56" i="124" s="1"/>
  <c r="K56" i="124" s="1"/>
  <c r="H56" i="124"/>
  <c r="G56" i="124"/>
  <c r="J55" i="124"/>
  <c r="K55" i="124" s="1"/>
  <c r="I55" i="124"/>
  <c r="H55" i="124"/>
  <c r="G55" i="124"/>
  <c r="H54" i="124"/>
  <c r="I54" i="124" s="1"/>
  <c r="J54" i="124" s="1"/>
  <c r="K54" i="124" s="1"/>
  <c r="G54" i="124"/>
  <c r="I53" i="124"/>
  <c r="J53" i="124" s="1"/>
  <c r="K53" i="124" s="1"/>
  <c r="H53" i="124"/>
  <c r="G53" i="124"/>
  <c r="J52" i="124"/>
  <c r="K52" i="124" s="1"/>
  <c r="I52" i="124"/>
  <c r="H52" i="124"/>
  <c r="G52" i="124"/>
  <c r="K51" i="124"/>
  <c r="J51" i="124"/>
  <c r="I51" i="124"/>
  <c r="H51" i="124"/>
  <c r="G51" i="124"/>
  <c r="H50" i="124"/>
  <c r="I50" i="124" s="1"/>
  <c r="J50" i="124" s="1"/>
  <c r="K50" i="124" s="1"/>
  <c r="G50" i="124"/>
  <c r="H49" i="124"/>
  <c r="I49" i="124" s="1"/>
  <c r="J49" i="124" s="1"/>
  <c r="K49" i="124" s="1"/>
  <c r="G49" i="124"/>
  <c r="I48" i="124"/>
  <c r="J48" i="124" s="1"/>
  <c r="K48" i="124" s="1"/>
  <c r="H48" i="124"/>
  <c r="G48" i="124"/>
  <c r="J47" i="124"/>
  <c r="K47" i="124" s="1"/>
  <c r="I47" i="124"/>
  <c r="H47" i="124"/>
  <c r="G47" i="124"/>
  <c r="H46" i="124"/>
  <c r="I46" i="124" s="1"/>
  <c r="J46" i="124" s="1"/>
  <c r="K46" i="124" s="1"/>
  <c r="G46" i="124"/>
  <c r="I45" i="124"/>
  <c r="J45" i="124" s="1"/>
  <c r="K45" i="124" s="1"/>
  <c r="H45" i="124"/>
  <c r="G45" i="124"/>
  <c r="J44" i="124"/>
  <c r="K44" i="124" s="1"/>
  <c r="I44" i="124"/>
  <c r="H44" i="124"/>
  <c r="G44" i="124"/>
  <c r="K43" i="124"/>
  <c r="J43" i="124"/>
  <c r="I43" i="124"/>
  <c r="H43" i="124"/>
  <c r="G43" i="124"/>
  <c r="H42" i="124"/>
  <c r="I42" i="124" s="1"/>
  <c r="J42" i="124" s="1"/>
  <c r="K42" i="124" s="1"/>
  <c r="G42" i="124"/>
  <c r="H41" i="124"/>
  <c r="I41" i="124" s="1"/>
  <c r="J41" i="124" s="1"/>
  <c r="K41" i="124" s="1"/>
  <c r="G41" i="124"/>
  <c r="I40" i="124"/>
  <c r="J40" i="124" s="1"/>
  <c r="K40" i="124" s="1"/>
  <c r="H40" i="124"/>
  <c r="G40" i="124"/>
  <c r="J39" i="124"/>
  <c r="K39" i="124" s="1"/>
  <c r="I39" i="124"/>
  <c r="H39" i="124"/>
  <c r="G39" i="124"/>
  <c r="H38" i="124"/>
  <c r="I38" i="124" s="1"/>
  <c r="J38" i="124" s="1"/>
  <c r="K38" i="124" s="1"/>
  <c r="G38" i="124"/>
  <c r="I37" i="124"/>
  <c r="J37" i="124" s="1"/>
  <c r="K37" i="124" s="1"/>
  <c r="H37" i="124"/>
  <c r="G37" i="124"/>
  <c r="J36" i="124"/>
  <c r="K36" i="124" s="1"/>
  <c r="I36" i="124"/>
  <c r="H36" i="124"/>
  <c r="G36" i="124"/>
  <c r="K35" i="124"/>
  <c r="J35" i="124"/>
  <c r="I35" i="124"/>
  <c r="H35" i="124"/>
  <c r="G35" i="124"/>
  <c r="H34" i="124"/>
  <c r="I34" i="124" s="1"/>
  <c r="J34" i="124" s="1"/>
  <c r="K34" i="124" s="1"/>
  <c r="G34" i="124"/>
  <c r="H33" i="124"/>
  <c r="I33" i="124" s="1"/>
  <c r="J33" i="124" s="1"/>
  <c r="K33" i="124" s="1"/>
  <c r="G33" i="124"/>
  <c r="I32" i="124"/>
  <c r="J32" i="124" s="1"/>
  <c r="K32" i="124" s="1"/>
  <c r="H32" i="124"/>
  <c r="G32" i="124"/>
  <c r="J31" i="124"/>
  <c r="K31" i="124" s="1"/>
  <c r="I31" i="124"/>
  <c r="H31" i="124"/>
  <c r="G31" i="124"/>
  <c r="H30" i="124"/>
  <c r="I30" i="124" s="1"/>
  <c r="J30" i="124" s="1"/>
  <c r="K30" i="124" s="1"/>
  <c r="G30" i="124"/>
  <c r="I29" i="124"/>
  <c r="J29" i="124" s="1"/>
  <c r="K29" i="124" s="1"/>
  <c r="H29" i="124"/>
  <c r="G29" i="124"/>
  <c r="J28" i="124"/>
  <c r="K28" i="124" s="1"/>
  <c r="I28" i="124"/>
  <c r="H28" i="124"/>
  <c r="G28" i="124"/>
  <c r="K27" i="124"/>
  <c r="J27" i="124"/>
  <c r="I27" i="124"/>
  <c r="H27" i="124"/>
  <c r="G27" i="124"/>
  <c r="H26" i="124"/>
  <c r="I26" i="124" s="1"/>
  <c r="J26" i="124" s="1"/>
  <c r="K26" i="124" s="1"/>
  <c r="G26" i="124"/>
  <c r="H25" i="124"/>
  <c r="I25" i="124" s="1"/>
  <c r="J25" i="124" s="1"/>
  <c r="K25" i="124" s="1"/>
  <c r="G25" i="124"/>
  <c r="I24" i="124"/>
  <c r="J24" i="124" s="1"/>
  <c r="K24" i="124" s="1"/>
  <c r="H24" i="124"/>
  <c r="G24" i="124"/>
  <c r="J23" i="124"/>
  <c r="K23" i="124" s="1"/>
  <c r="I23" i="124"/>
  <c r="H23" i="124"/>
  <c r="G23" i="124"/>
  <c r="H22" i="124"/>
  <c r="I22" i="124" s="1"/>
  <c r="J22" i="124" s="1"/>
  <c r="K22" i="124" s="1"/>
  <c r="G22" i="124"/>
  <c r="I21" i="124"/>
  <c r="J21" i="124" s="1"/>
  <c r="K21" i="124" s="1"/>
  <c r="H21" i="124"/>
  <c r="G21" i="124"/>
  <c r="I20" i="124"/>
  <c r="J20" i="124" s="1"/>
  <c r="K20" i="124" s="1"/>
  <c r="H20" i="124"/>
  <c r="G20" i="124"/>
  <c r="J19" i="124"/>
  <c r="K19" i="124" s="1"/>
  <c r="I19" i="124"/>
  <c r="H19" i="124"/>
  <c r="G19" i="124"/>
  <c r="H18" i="124"/>
  <c r="I18" i="124" s="1"/>
  <c r="J18" i="124" s="1"/>
  <c r="K18" i="124" s="1"/>
  <c r="G18" i="124"/>
  <c r="H17" i="124"/>
  <c r="I17" i="124" s="1"/>
  <c r="J17" i="124" s="1"/>
  <c r="K17" i="124" s="1"/>
  <c r="G17" i="124"/>
  <c r="I16" i="124"/>
  <c r="J16" i="124" s="1"/>
  <c r="K16" i="124" s="1"/>
  <c r="H16" i="124"/>
  <c r="G16" i="124"/>
  <c r="J15" i="124"/>
  <c r="K15" i="124" s="1"/>
  <c r="I15" i="124"/>
  <c r="H15" i="124"/>
  <c r="G15" i="124"/>
  <c r="H14" i="124"/>
  <c r="I14" i="124" s="1"/>
  <c r="J14" i="124" s="1"/>
  <c r="K14" i="124" s="1"/>
  <c r="G14" i="124"/>
  <c r="H13" i="124"/>
  <c r="I13" i="124" s="1"/>
  <c r="J13" i="124" s="1"/>
  <c r="K13" i="124" s="1"/>
  <c r="G13" i="124"/>
  <c r="I12" i="124"/>
  <c r="J12" i="124" s="1"/>
  <c r="K12" i="124" s="1"/>
  <c r="H12" i="124"/>
  <c r="G12" i="124"/>
  <c r="H11" i="124"/>
  <c r="I11" i="124" s="1"/>
  <c r="J11" i="124" s="1"/>
  <c r="K11" i="124" s="1"/>
  <c r="G11" i="124"/>
  <c r="I10" i="124"/>
  <c r="J10" i="124" s="1"/>
  <c r="K10" i="124" s="1"/>
  <c r="H10" i="124"/>
  <c r="G10" i="124"/>
  <c r="B7" i="124"/>
  <c r="I6" i="124"/>
  <c r="L56" i="124" s="1"/>
  <c r="B6" i="124"/>
  <c r="L43" i="124" l="1"/>
  <c r="L22" i="124"/>
  <c r="L51" i="124"/>
  <c r="L14" i="124"/>
  <c r="L30" i="124"/>
  <c r="L59" i="124"/>
  <c r="L11" i="124"/>
  <c r="L23" i="124"/>
  <c r="L38" i="124"/>
  <c r="L15" i="124"/>
  <c r="L31" i="124"/>
  <c r="L46" i="124"/>
  <c r="L12" i="124"/>
  <c r="L39" i="124"/>
  <c r="L54" i="124"/>
  <c r="L27" i="124"/>
  <c r="L47" i="124"/>
  <c r="L62" i="124"/>
  <c r="L19" i="124"/>
  <c r="L35" i="124"/>
  <c r="L55" i="124"/>
  <c r="L60" i="124"/>
  <c r="I7" i="124"/>
  <c r="M22" i="124" s="1"/>
  <c r="N22" i="124" s="1"/>
  <c r="E22" i="124" s="1"/>
  <c r="L25" i="124"/>
  <c r="L33" i="124"/>
  <c r="L41" i="124"/>
  <c r="L49" i="124"/>
  <c r="L57" i="124"/>
  <c r="L58" i="124"/>
  <c r="L34" i="124"/>
  <c r="L42" i="124"/>
  <c r="L50" i="124"/>
  <c r="L20" i="124"/>
  <c r="L28" i="124"/>
  <c r="L36" i="124"/>
  <c r="L44" i="124"/>
  <c r="L52" i="124"/>
  <c r="L18" i="124"/>
  <c r="L26" i="124"/>
  <c r="L21" i="124"/>
  <c r="L37" i="124"/>
  <c r="L45" i="124"/>
  <c r="L53" i="124"/>
  <c r="L61" i="124"/>
  <c r="L17" i="124"/>
  <c r="L13" i="124"/>
  <c r="L29" i="124"/>
  <c r="L10" i="124"/>
  <c r="L16" i="124"/>
  <c r="L24" i="124"/>
  <c r="L32" i="124"/>
  <c r="L40" i="124"/>
  <c r="L48" i="124"/>
  <c r="M58" i="124" l="1"/>
  <c r="M54" i="124"/>
  <c r="N54" i="124" s="1"/>
  <c r="E54" i="124" s="1"/>
  <c r="M50" i="124"/>
  <c r="N50" i="124" s="1"/>
  <c r="E50" i="124" s="1"/>
  <c r="M49" i="124"/>
  <c r="M20" i="124"/>
  <c r="M33" i="124"/>
  <c r="N33" i="124" s="1"/>
  <c r="E33" i="124" s="1"/>
  <c r="M56" i="124"/>
  <c r="N56" i="124" s="1"/>
  <c r="E56" i="124" s="1"/>
  <c r="M36" i="124"/>
  <c r="M48" i="124"/>
  <c r="M35" i="124"/>
  <c r="N35" i="124" s="1"/>
  <c r="E35" i="124" s="1"/>
  <c r="M34" i="124"/>
  <c r="M46" i="124"/>
  <c r="N46" i="124" s="1"/>
  <c r="E46" i="124" s="1"/>
  <c r="M17" i="124"/>
  <c r="M19" i="124"/>
  <c r="N19" i="124" s="1"/>
  <c r="E19" i="124" s="1"/>
  <c r="M25" i="124"/>
  <c r="N25" i="124" s="1"/>
  <c r="E25" i="124" s="1"/>
  <c r="M32" i="124"/>
  <c r="M60" i="124"/>
  <c r="N60" i="124" s="1"/>
  <c r="E60" i="124" s="1"/>
  <c r="M30" i="124"/>
  <c r="N30" i="124" s="1"/>
  <c r="E30" i="124" s="1"/>
  <c r="M62" i="124"/>
  <c r="N62" i="124" s="1"/>
  <c r="E62" i="124" s="1"/>
  <c r="M10" i="124"/>
  <c r="N10" i="124" s="1"/>
  <c r="E10" i="124" s="1"/>
  <c r="M28" i="124"/>
  <c r="M41" i="124"/>
  <c r="N41" i="124" s="1"/>
  <c r="E41" i="124" s="1"/>
  <c r="M39" i="124"/>
  <c r="N39" i="124" s="1"/>
  <c r="E39" i="124" s="1"/>
  <c r="N48" i="124"/>
  <c r="E48" i="124" s="1"/>
  <c r="N17" i="124"/>
  <c r="E17" i="124" s="1"/>
  <c r="N58" i="124"/>
  <c r="E58" i="124" s="1"/>
  <c r="M57" i="124"/>
  <c r="N57" i="124" s="1"/>
  <c r="E57" i="124" s="1"/>
  <c r="M12" i="124"/>
  <c r="N12" i="124" s="1"/>
  <c r="E12" i="124" s="1"/>
  <c r="M24" i="124"/>
  <c r="N24" i="124" s="1"/>
  <c r="E24" i="124" s="1"/>
  <c r="M47" i="124"/>
  <c r="N47" i="124" s="1"/>
  <c r="E47" i="124" s="1"/>
  <c r="M52" i="124"/>
  <c r="N52" i="124" s="1"/>
  <c r="E52" i="124" s="1"/>
  <c r="M29" i="124"/>
  <c r="N29" i="124" s="1"/>
  <c r="E29" i="124" s="1"/>
  <c r="M14" i="124"/>
  <c r="N14" i="124" s="1"/>
  <c r="E14" i="124" s="1"/>
  <c r="M21" i="124"/>
  <c r="N21" i="124" s="1"/>
  <c r="E21" i="124" s="1"/>
  <c r="M51" i="124"/>
  <c r="N51" i="124" s="1"/>
  <c r="E51" i="124" s="1"/>
  <c r="M44" i="124"/>
  <c r="N44" i="124" s="1"/>
  <c r="E44" i="124" s="1"/>
  <c r="N34" i="124"/>
  <c r="E34" i="124" s="1"/>
  <c r="M15" i="124"/>
  <c r="N15" i="124" s="1"/>
  <c r="E15" i="124" s="1"/>
  <c r="M16" i="124"/>
  <c r="N16" i="124" s="1"/>
  <c r="E16" i="124" s="1"/>
  <c r="M37" i="124"/>
  <c r="M43" i="124"/>
  <c r="N43" i="124" s="1"/>
  <c r="E43" i="124" s="1"/>
  <c r="M23" i="124"/>
  <c r="N23" i="124" s="1"/>
  <c r="E23" i="124" s="1"/>
  <c r="M13" i="124"/>
  <c r="N13" i="124" s="1"/>
  <c r="E13" i="124" s="1"/>
  <c r="M26" i="124"/>
  <c r="N26" i="124" s="1"/>
  <c r="E26" i="124" s="1"/>
  <c r="M45" i="124"/>
  <c r="N45" i="124" s="1"/>
  <c r="E45" i="124" s="1"/>
  <c r="M55" i="124"/>
  <c r="N55" i="124" s="1"/>
  <c r="E55" i="124" s="1"/>
  <c r="M27" i="124"/>
  <c r="N27" i="124" s="1"/>
  <c r="E27" i="124" s="1"/>
  <c r="N28" i="124"/>
  <c r="E28" i="124" s="1"/>
  <c r="N37" i="124"/>
  <c r="E37" i="124" s="1"/>
  <c r="N20" i="124"/>
  <c r="E20" i="124" s="1"/>
  <c r="M31" i="124"/>
  <c r="N31" i="124" s="1"/>
  <c r="E31" i="124" s="1"/>
  <c r="M11" i="124"/>
  <c r="N11" i="124" s="1"/>
  <c r="E11" i="124" s="1"/>
  <c r="N32" i="124"/>
  <c r="E32" i="124" s="1"/>
  <c r="N36" i="124"/>
  <c r="E36" i="124" s="1"/>
  <c r="N49" i="124"/>
  <c r="E49" i="124" s="1"/>
  <c r="M42" i="124"/>
  <c r="N42" i="124" s="1"/>
  <c r="E42" i="124" s="1"/>
  <c r="M38" i="124"/>
  <c r="N38" i="124" s="1"/>
  <c r="E38" i="124" s="1"/>
  <c r="M59" i="124"/>
  <c r="N59" i="124" s="1"/>
  <c r="E59" i="124" s="1"/>
  <c r="M18" i="124"/>
  <c r="N18" i="124" s="1"/>
  <c r="E18" i="124" s="1"/>
  <c r="M61" i="124"/>
  <c r="N61" i="124" s="1"/>
  <c r="E61" i="124" s="1"/>
  <c r="M53" i="124"/>
  <c r="N53" i="124" s="1"/>
  <c r="E53" i="124" s="1"/>
  <c r="M40" i="124"/>
  <c r="N40" i="124" s="1"/>
  <c r="E40" i="124" s="1"/>
  <c r="H62" i="122" l="1"/>
  <c r="I62" i="122" s="1"/>
  <c r="J62" i="122" s="1"/>
  <c r="K62" i="122" s="1"/>
  <c r="G62" i="122"/>
  <c r="I61" i="122"/>
  <c r="J61" i="122" s="1"/>
  <c r="K61" i="122" s="1"/>
  <c r="H61" i="122"/>
  <c r="G61" i="122"/>
  <c r="K60" i="122"/>
  <c r="J60" i="122"/>
  <c r="I60" i="122"/>
  <c r="H60" i="122"/>
  <c r="G60" i="122"/>
  <c r="K59" i="122"/>
  <c r="J59" i="122"/>
  <c r="I59" i="122"/>
  <c r="H59" i="122"/>
  <c r="G59" i="122"/>
  <c r="H58" i="122"/>
  <c r="I58" i="122" s="1"/>
  <c r="J58" i="122" s="1"/>
  <c r="K58" i="122" s="1"/>
  <c r="G58" i="122"/>
  <c r="H57" i="122"/>
  <c r="I57" i="122" s="1"/>
  <c r="J57" i="122" s="1"/>
  <c r="K57" i="122" s="1"/>
  <c r="G57" i="122"/>
  <c r="I56" i="122"/>
  <c r="J56" i="122" s="1"/>
  <c r="K56" i="122" s="1"/>
  <c r="H56" i="122"/>
  <c r="G56" i="122"/>
  <c r="H55" i="122"/>
  <c r="I55" i="122" s="1"/>
  <c r="J55" i="122" s="1"/>
  <c r="K55" i="122" s="1"/>
  <c r="G55" i="122"/>
  <c r="I54" i="122"/>
  <c r="J54" i="122" s="1"/>
  <c r="K54" i="122" s="1"/>
  <c r="H54" i="122"/>
  <c r="G54" i="122"/>
  <c r="H53" i="122"/>
  <c r="I53" i="122" s="1"/>
  <c r="J53" i="122" s="1"/>
  <c r="K53" i="122" s="1"/>
  <c r="G53" i="122"/>
  <c r="K52" i="122"/>
  <c r="J52" i="122"/>
  <c r="I52" i="122"/>
  <c r="H52" i="122"/>
  <c r="G52" i="122"/>
  <c r="J51" i="122"/>
  <c r="K51" i="122" s="1"/>
  <c r="I51" i="122"/>
  <c r="H51" i="122"/>
  <c r="G51" i="122"/>
  <c r="H50" i="122"/>
  <c r="I50" i="122" s="1"/>
  <c r="J50" i="122" s="1"/>
  <c r="K50" i="122" s="1"/>
  <c r="G50" i="122"/>
  <c r="H49" i="122"/>
  <c r="I49" i="122" s="1"/>
  <c r="J49" i="122" s="1"/>
  <c r="K49" i="122" s="1"/>
  <c r="G49" i="122"/>
  <c r="I48" i="122"/>
  <c r="J48" i="122" s="1"/>
  <c r="K48" i="122" s="1"/>
  <c r="H48" i="122"/>
  <c r="G48" i="122"/>
  <c r="H47" i="122"/>
  <c r="I47" i="122" s="1"/>
  <c r="J47" i="122" s="1"/>
  <c r="K47" i="122" s="1"/>
  <c r="G47" i="122"/>
  <c r="H46" i="122"/>
  <c r="I46" i="122" s="1"/>
  <c r="J46" i="122" s="1"/>
  <c r="K46" i="122" s="1"/>
  <c r="G46" i="122"/>
  <c r="H45" i="122"/>
  <c r="I45" i="122" s="1"/>
  <c r="J45" i="122" s="1"/>
  <c r="K45" i="122" s="1"/>
  <c r="G45" i="122"/>
  <c r="I44" i="122"/>
  <c r="J44" i="122" s="1"/>
  <c r="K44" i="122" s="1"/>
  <c r="H44" i="122"/>
  <c r="G44" i="122"/>
  <c r="J43" i="122"/>
  <c r="K43" i="122" s="1"/>
  <c r="I43" i="122"/>
  <c r="H43" i="122"/>
  <c r="G43" i="122"/>
  <c r="H42" i="122"/>
  <c r="I42" i="122" s="1"/>
  <c r="J42" i="122" s="1"/>
  <c r="K42" i="122" s="1"/>
  <c r="G42" i="122"/>
  <c r="H41" i="122"/>
  <c r="I41" i="122" s="1"/>
  <c r="J41" i="122" s="1"/>
  <c r="K41" i="122" s="1"/>
  <c r="G41" i="122"/>
  <c r="I40" i="122"/>
  <c r="J40" i="122" s="1"/>
  <c r="K40" i="122" s="1"/>
  <c r="H40" i="122"/>
  <c r="G40" i="122"/>
  <c r="H39" i="122"/>
  <c r="I39" i="122" s="1"/>
  <c r="J39" i="122" s="1"/>
  <c r="K39" i="122" s="1"/>
  <c r="G39" i="122"/>
  <c r="H38" i="122"/>
  <c r="I38" i="122" s="1"/>
  <c r="J38" i="122" s="1"/>
  <c r="K38" i="122" s="1"/>
  <c r="G38" i="122"/>
  <c r="H37" i="122"/>
  <c r="I37" i="122" s="1"/>
  <c r="J37" i="122" s="1"/>
  <c r="K37" i="122" s="1"/>
  <c r="G37" i="122"/>
  <c r="K36" i="122"/>
  <c r="J36" i="122"/>
  <c r="I36" i="122"/>
  <c r="H36" i="122"/>
  <c r="G36" i="122"/>
  <c r="J35" i="122"/>
  <c r="K35" i="122" s="1"/>
  <c r="I35" i="122"/>
  <c r="H35" i="122"/>
  <c r="G35" i="122"/>
  <c r="H34" i="122"/>
  <c r="I34" i="122" s="1"/>
  <c r="J34" i="122" s="1"/>
  <c r="K34" i="122" s="1"/>
  <c r="G34" i="122"/>
  <c r="H33" i="122"/>
  <c r="I33" i="122" s="1"/>
  <c r="J33" i="122" s="1"/>
  <c r="K33" i="122" s="1"/>
  <c r="G33" i="122"/>
  <c r="I32" i="122"/>
  <c r="J32" i="122" s="1"/>
  <c r="K32" i="122" s="1"/>
  <c r="H32" i="122"/>
  <c r="G32" i="122"/>
  <c r="H31" i="122"/>
  <c r="I31" i="122" s="1"/>
  <c r="J31" i="122" s="1"/>
  <c r="K31" i="122" s="1"/>
  <c r="G31" i="122"/>
  <c r="H30" i="122"/>
  <c r="I30" i="122" s="1"/>
  <c r="J30" i="122" s="1"/>
  <c r="K30" i="122" s="1"/>
  <c r="G30" i="122"/>
  <c r="J29" i="122"/>
  <c r="K29" i="122" s="1"/>
  <c r="I29" i="122"/>
  <c r="H29" i="122"/>
  <c r="G29" i="122"/>
  <c r="I28" i="122"/>
  <c r="J28" i="122" s="1"/>
  <c r="K28" i="122" s="1"/>
  <c r="H28" i="122"/>
  <c r="G28" i="122"/>
  <c r="J27" i="122"/>
  <c r="K27" i="122" s="1"/>
  <c r="I27" i="122"/>
  <c r="H27" i="122"/>
  <c r="G27" i="122"/>
  <c r="H26" i="122"/>
  <c r="I26" i="122" s="1"/>
  <c r="J26" i="122" s="1"/>
  <c r="K26" i="122" s="1"/>
  <c r="G26" i="122"/>
  <c r="H25" i="122"/>
  <c r="I25" i="122" s="1"/>
  <c r="J25" i="122" s="1"/>
  <c r="K25" i="122" s="1"/>
  <c r="G25" i="122"/>
  <c r="I24" i="122"/>
  <c r="J24" i="122" s="1"/>
  <c r="K24" i="122" s="1"/>
  <c r="H24" i="122"/>
  <c r="G24" i="122"/>
  <c r="H23" i="122"/>
  <c r="I23" i="122" s="1"/>
  <c r="J23" i="122" s="1"/>
  <c r="K23" i="122" s="1"/>
  <c r="G23" i="122"/>
  <c r="K22" i="122"/>
  <c r="I22" i="122"/>
  <c r="J22" i="122" s="1"/>
  <c r="H22" i="122"/>
  <c r="G22" i="122"/>
  <c r="H21" i="122"/>
  <c r="I21" i="122" s="1"/>
  <c r="J21" i="122" s="1"/>
  <c r="K21" i="122" s="1"/>
  <c r="G21" i="122"/>
  <c r="K20" i="122"/>
  <c r="J20" i="122"/>
  <c r="I20" i="122"/>
  <c r="H20" i="122"/>
  <c r="G20" i="122"/>
  <c r="K19" i="122"/>
  <c r="J19" i="122"/>
  <c r="I19" i="122"/>
  <c r="H19" i="122"/>
  <c r="G19" i="122"/>
  <c r="K18" i="122"/>
  <c r="H18" i="122"/>
  <c r="I18" i="122" s="1"/>
  <c r="J18" i="122" s="1"/>
  <c r="G18" i="122"/>
  <c r="H17" i="122"/>
  <c r="I17" i="122" s="1"/>
  <c r="J17" i="122" s="1"/>
  <c r="K17" i="122" s="1"/>
  <c r="G17" i="122"/>
  <c r="I16" i="122"/>
  <c r="J16" i="122" s="1"/>
  <c r="K16" i="122" s="1"/>
  <c r="H16" i="122"/>
  <c r="G16" i="122"/>
  <c r="H15" i="122"/>
  <c r="I15" i="122" s="1"/>
  <c r="J15" i="122" s="1"/>
  <c r="K15" i="122" s="1"/>
  <c r="G15" i="122"/>
  <c r="K14" i="122"/>
  <c r="I14" i="122"/>
  <c r="J14" i="122" s="1"/>
  <c r="H14" i="122"/>
  <c r="G14" i="122"/>
  <c r="H13" i="122"/>
  <c r="I13" i="122" s="1"/>
  <c r="J13" i="122" s="1"/>
  <c r="K13" i="122" s="1"/>
  <c r="G13" i="122"/>
  <c r="I12" i="122"/>
  <c r="J12" i="122" s="1"/>
  <c r="K12" i="122" s="1"/>
  <c r="H12" i="122"/>
  <c r="G12" i="122"/>
  <c r="J11" i="122"/>
  <c r="K11" i="122" s="1"/>
  <c r="I11" i="122"/>
  <c r="H11" i="122"/>
  <c r="G11" i="122"/>
  <c r="H10" i="122"/>
  <c r="I10" i="122" s="1"/>
  <c r="J10" i="122" s="1"/>
  <c r="K10" i="122" s="1"/>
  <c r="G10" i="122"/>
  <c r="I6" i="122" s="1"/>
  <c r="B7" i="122"/>
  <c r="B6" i="122"/>
  <c r="L61" i="122" l="1"/>
  <c r="L53" i="122"/>
  <c r="L52" i="122"/>
  <c r="L44" i="122"/>
  <c r="L36" i="122"/>
  <c r="L28" i="122"/>
  <c r="L20" i="122"/>
  <c r="L12" i="122"/>
  <c r="L49" i="122"/>
  <c r="L37" i="122"/>
  <c r="L19" i="122"/>
  <c r="L18" i="122"/>
  <c r="L57" i="122"/>
  <c r="L27" i="122"/>
  <c r="L13" i="122"/>
  <c r="L29" i="122"/>
  <c r="L33" i="122"/>
  <c r="L21" i="122"/>
  <c r="L58" i="122"/>
  <c r="L51" i="122"/>
  <c r="L45" i="122"/>
  <c r="L17" i="122"/>
  <c r="L59" i="122"/>
  <c r="L35" i="122"/>
  <c r="L41" i="122"/>
  <c r="L14" i="122"/>
  <c r="L43" i="122"/>
  <c r="L42" i="122"/>
  <c r="L25" i="122"/>
  <c r="L11" i="122"/>
  <c r="L50" i="122"/>
  <c r="L26" i="122"/>
  <c r="I7" i="122"/>
  <c r="M13" i="122" s="1"/>
  <c r="L34" i="122"/>
  <c r="L24" i="122"/>
  <c r="L31" i="122"/>
  <c r="L38" i="122"/>
  <c r="L40" i="122"/>
  <c r="L55" i="122"/>
  <c r="L15" i="122"/>
  <c r="L30" i="122"/>
  <c r="L60" i="122"/>
  <c r="L10" i="122"/>
  <c r="L32" i="122"/>
  <c r="L39" i="122"/>
  <c r="L46" i="122"/>
  <c r="L62" i="122"/>
  <c r="L47" i="122"/>
  <c r="L23" i="122"/>
  <c r="L22" i="122"/>
  <c r="L54" i="122"/>
  <c r="L56" i="122"/>
  <c r="L16" i="122"/>
  <c r="L48" i="122"/>
  <c r="M30" i="122" l="1"/>
  <c r="M18" i="122"/>
  <c r="M29" i="122"/>
  <c r="M61" i="122"/>
  <c r="M27" i="122"/>
  <c r="N27" i="122" s="1"/>
  <c r="E27" i="122" s="1"/>
  <c r="M15" i="122"/>
  <c r="M28" i="122"/>
  <c r="N28" i="122" s="1"/>
  <c r="E28" i="122" s="1"/>
  <c r="M47" i="122"/>
  <c r="N47" i="122" s="1"/>
  <c r="E47" i="122" s="1"/>
  <c r="M31" i="122"/>
  <c r="N31" i="122" s="1"/>
  <c r="E31" i="122" s="1"/>
  <c r="M14" i="122"/>
  <c r="M60" i="122"/>
  <c r="M58" i="122"/>
  <c r="N58" i="122" s="1"/>
  <c r="E58" i="122" s="1"/>
  <c r="M40" i="122"/>
  <c r="N40" i="122" s="1"/>
  <c r="E40" i="122" s="1"/>
  <c r="M22" i="122"/>
  <c r="N13" i="122"/>
  <c r="E13" i="122" s="1"/>
  <c r="M55" i="122"/>
  <c r="M57" i="122"/>
  <c r="N57" i="122" s="1"/>
  <c r="E57" i="122" s="1"/>
  <c r="M17" i="122"/>
  <c r="N17" i="122" s="1"/>
  <c r="E17" i="122" s="1"/>
  <c r="M51" i="122"/>
  <c r="M53" i="122"/>
  <c r="M37" i="122"/>
  <c r="N22" i="122"/>
  <c r="E22" i="122" s="1"/>
  <c r="M42" i="122"/>
  <c r="N42" i="122" s="1"/>
  <c r="E42" i="122" s="1"/>
  <c r="M54" i="122"/>
  <c r="M39" i="122"/>
  <c r="N39" i="122" s="1"/>
  <c r="E39" i="122" s="1"/>
  <c r="M33" i="122"/>
  <c r="N33" i="122" s="1"/>
  <c r="E33" i="122" s="1"/>
  <c r="M36" i="122"/>
  <c r="N36" i="122" s="1"/>
  <c r="E36" i="122" s="1"/>
  <c r="M12" i="122"/>
  <c r="N12" i="122" s="1"/>
  <c r="E12" i="122" s="1"/>
  <c r="M26" i="122"/>
  <c r="N26" i="122" s="1"/>
  <c r="E26" i="122" s="1"/>
  <c r="N30" i="122"/>
  <c r="E30" i="122" s="1"/>
  <c r="M45" i="122"/>
  <c r="N45" i="122" s="1"/>
  <c r="E45" i="122" s="1"/>
  <c r="M38" i="122"/>
  <c r="N38" i="122" s="1"/>
  <c r="E38" i="122" s="1"/>
  <c r="M24" i="122"/>
  <c r="N24" i="122" s="1"/>
  <c r="E24" i="122" s="1"/>
  <c r="M46" i="122"/>
  <c r="N46" i="122" s="1"/>
  <c r="E46" i="122" s="1"/>
  <c r="M23" i="122"/>
  <c r="N51" i="122"/>
  <c r="E51" i="122" s="1"/>
  <c r="N18" i="122"/>
  <c r="E18" i="122" s="1"/>
  <c r="N55" i="122"/>
  <c r="E55" i="122" s="1"/>
  <c r="N60" i="122"/>
  <c r="E60" i="122" s="1"/>
  <c r="M34" i="122"/>
  <c r="N29" i="122"/>
  <c r="E29" i="122" s="1"/>
  <c r="M52" i="122"/>
  <c r="N52" i="122" s="1"/>
  <c r="E52" i="122" s="1"/>
  <c r="N54" i="122"/>
  <c r="E54" i="122" s="1"/>
  <c r="N15" i="122"/>
  <c r="E15" i="122" s="1"/>
  <c r="M19" i="122"/>
  <c r="N19" i="122" s="1"/>
  <c r="E19" i="122" s="1"/>
  <c r="N34" i="122"/>
  <c r="E34" i="122" s="1"/>
  <c r="M21" i="122"/>
  <c r="N21" i="122" s="1"/>
  <c r="E21" i="122" s="1"/>
  <c r="M11" i="122"/>
  <c r="M41" i="122"/>
  <c r="N41" i="122" s="1"/>
  <c r="E41" i="122" s="1"/>
  <c r="N37" i="122"/>
  <c r="E37" i="122" s="1"/>
  <c r="N53" i="122"/>
  <c r="E53" i="122" s="1"/>
  <c r="M25" i="122"/>
  <c r="N25" i="122" s="1"/>
  <c r="E25" i="122" s="1"/>
  <c r="M56" i="122"/>
  <c r="N56" i="122" s="1"/>
  <c r="E56" i="122" s="1"/>
  <c r="M49" i="122"/>
  <c r="M32" i="122"/>
  <c r="N32" i="122" s="1"/>
  <c r="E32" i="122" s="1"/>
  <c r="M20" i="122"/>
  <c r="N20" i="122" s="1"/>
  <c r="E20" i="122" s="1"/>
  <c r="M44" i="122"/>
  <c r="N44" i="122" s="1"/>
  <c r="E44" i="122" s="1"/>
  <c r="M35" i="122"/>
  <c r="N35" i="122" s="1"/>
  <c r="E35" i="122" s="1"/>
  <c r="N11" i="122"/>
  <c r="E11" i="122" s="1"/>
  <c r="N14" i="122"/>
  <c r="E14" i="122" s="1"/>
  <c r="N23" i="122"/>
  <c r="E23" i="122" s="1"/>
  <c r="M59" i="122"/>
  <c r="N59" i="122" s="1"/>
  <c r="E59" i="122" s="1"/>
  <c r="M62" i="122"/>
  <c r="N62" i="122" s="1"/>
  <c r="E62" i="122" s="1"/>
  <c r="M48" i="122"/>
  <c r="N48" i="122" s="1"/>
  <c r="E48" i="122" s="1"/>
  <c r="M10" i="122"/>
  <c r="N10" i="122" s="1"/>
  <c r="E10" i="122" s="1"/>
  <c r="M16" i="122"/>
  <c r="N16" i="122" s="1"/>
  <c r="E16" i="122" s="1"/>
  <c r="M43" i="122"/>
  <c r="N43" i="122" s="1"/>
  <c r="E43" i="122" s="1"/>
  <c r="M50" i="122"/>
  <c r="N50" i="122" s="1"/>
  <c r="E50" i="122" s="1"/>
  <c r="N49" i="122"/>
  <c r="E49" i="122" s="1"/>
  <c r="N61" i="122"/>
  <c r="E61" i="122" s="1"/>
  <c r="H62" i="120" l="1"/>
  <c r="I62" i="120" s="1"/>
  <c r="J62" i="120" s="1"/>
  <c r="K62" i="120" s="1"/>
  <c r="M62" i="120" s="1"/>
  <c r="G62" i="120"/>
  <c r="H61" i="120"/>
  <c r="I61" i="120" s="1"/>
  <c r="J61" i="120" s="1"/>
  <c r="K61" i="120" s="1"/>
  <c r="M61" i="120" s="1"/>
  <c r="G61" i="120"/>
  <c r="J60" i="120"/>
  <c r="K60" i="120" s="1"/>
  <c r="M60" i="120" s="1"/>
  <c r="I60" i="120"/>
  <c r="H60" i="120"/>
  <c r="G60" i="120"/>
  <c r="K59" i="120"/>
  <c r="J59" i="120"/>
  <c r="H59" i="120"/>
  <c r="I59" i="120" s="1"/>
  <c r="G59" i="120"/>
  <c r="K58" i="120"/>
  <c r="M58" i="120" s="1"/>
  <c r="I58" i="120"/>
  <c r="J58" i="120" s="1"/>
  <c r="H58" i="120"/>
  <c r="G58" i="120"/>
  <c r="H57" i="120"/>
  <c r="I57" i="120" s="1"/>
  <c r="J57" i="120" s="1"/>
  <c r="K57" i="120" s="1"/>
  <c r="M57" i="120" s="1"/>
  <c r="G57" i="120"/>
  <c r="H56" i="120"/>
  <c r="I56" i="120" s="1"/>
  <c r="J56" i="120" s="1"/>
  <c r="K56" i="120" s="1"/>
  <c r="G56" i="120"/>
  <c r="H55" i="120"/>
  <c r="I55" i="120" s="1"/>
  <c r="J55" i="120" s="1"/>
  <c r="K55" i="120" s="1"/>
  <c r="G55" i="120"/>
  <c r="H54" i="120"/>
  <c r="I54" i="120" s="1"/>
  <c r="J54" i="120" s="1"/>
  <c r="K54" i="120" s="1"/>
  <c r="M54" i="120" s="1"/>
  <c r="G54" i="120"/>
  <c r="H53" i="120"/>
  <c r="I53" i="120" s="1"/>
  <c r="J53" i="120" s="1"/>
  <c r="K53" i="120" s="1"/>
  <c r="M53" i="120" s="1"/>
  <c r="G53" i="120"/>
  <c r="I52" i="120"/>
  <c r="J52" i="120" s="1"/>
  <c r="K52" i="120" s="1"/>
  <c r="M52" i="120" s="1"/>
  <c r="H52" i="120"/>
  <c r="G52" i="120"/>
  <c r="H51" i="120"/>
  <c r="I51" i="120" s="1"/>
  <c r="J51" i="120" s="1"/>
  <c r="K51" i="120" s="1"/>
  <c r="M51" i="120" s="1"/>
  <c r="G51" i="120"/>
  <c r="I50" i="120"/>
  <c r="J50" i="120" s="1"/>
  <c r="K50" i="120" s="1"/>
  <c r="M50" i="120" s="1"/>
  <c r="H50" i="120"/>
  <c r="G50" i="120"/>
  <c r="H49" i="120"/>
  <c r="I49" i="120" s="1"/>
  <c r="J49" i="120" s="1"/>
  <c r="K49" i="120" s="1"/>
  <c r="G49" i="120"/>
  <c r="H48" i="120"/>
  <c r="I48" i="120" s="1"/>
  <c r="J48" i="120" s="1"/>
  <c r="K48" i="120" s="1"/>
  <c r="M48" i="120" s="1"/>
  <c r="G48" i="120"/>
  <c r="H47" i="120"/>
  <c r="I47" i="120" s="1"/>
  <c r="J47" i="120" s="1"/>
  <c r="K47" i="120" s="1"/>
  <c r="G47" i="120"/>
  <c r="H46" i="120"/>
  <c r="I46" i="120" s="1"/>
  <c r="J46" i="120" s="1"/>
  <c r="K46" i="120" s="1"/>
  <c r="M46" i="120" s="1"/>
  <c r="G46" i="120"/>
  <c r="J45" i="120"/>
  <c r="K45" i="120" s="1"/>
  <c r="I45" i="120"/>
  <c r="H45" i="120"/>
  <c r="G45" i="120"/>
  <c r="J44" i="120"/>
  <c r="K44" i="120" s="1"/>
  <c r="M44" i="120" s="1"/>
  <c r="I44" i="120"/>
  <c r="H44" i="120"/>
  <c r="G44" i="120"/>
  <c r="H43" i="120"/>
  <c r="I43" i="120" s="1"/>
  <c r="J43" i="120" s="1"/>
  <c r="K43" i="120" s="1"/>
  <c r="M43" i="120" s="1"/>
  <c r="G43" i="120"/>
  <c r="I42" i="120"/>
  <c r="J42" i="120" s="1"/>
  <c r="K42" i="120" s="1"/>
  <c r="M42" i="120" s="1"/>
  <c r="H42" i="120"/>
  <c r="G42" i="120"/>
  <c r="H41" i="120"/>
  <c r="I41" i="120" s="1"/>
  <c r="J41" i="120" s="1"/>
  <c r="K41" i="120" s="1"/>
  <c r="M41" i="120" s="1"/>
  <c r="G41" i="120"/>
  <c r="L41" i="120" s="1"/>
  <c r="N41" i="120" s="1"/>
  <c r="E41" i="120" s="1"/>
  <c r="H40" i="120"/>
  <c r="I40" i="120" s="1"/>
  <c r="J40" i="120" s="1"/>
  <c r="K40" i="120" s="1"/>
  <c r="M40" i="120" s="1"/>
  <c r="G40" i="120"/>
  <c r="I39" i="120"/>
  <c r="J39" i="120" s="1"/>
  <c r="K39" i="120" s="1"/>
  <c r="H39" i="120"/>
  <c r="G39" i="120"/>
  <c r="J38" i="120"/>
  <c r="K38" i="120" s="1"/>
  <c r="I38" i="120"/>
  <c r="H38" i="120"/>
  <c r="G38" i="120"/>
  <c r="I37" i="120"/>
  <c r="J37" i="120" s="1"/>
  <c r="K37" i="120" s="1"/>
  <c r="M37" i="120" s="1"/>
  <c r="H37" i="120"/>
  <c r="G37" i="120"/>
  <c r="I36" i="120"/>
  <c r="J36" i="120" s="1"/>
  <c r="K36" i="120" s="1"/>
  <c r="M36" i="120" s="1"/>
  <c r="H36" i="120"/>
  <c r="G36" i="120"/>
  <c r="H35" i="120"/>
  <c r="I35" i="120" s="1"/>
  <c r="J35" i="120" s="1"/>
  <c r="K35" i="120" s="1"/>
  <c r="M35" i="120" s="1"/>
  <c r="G35" i="120"/>
  <c r="K34" i="120"/>
  <c r="I34" i="120"/>
  <c r="J34" i="120" s="1"/>
  <c r="H34" i="120"/>
  <c r="G34" i="120"/>
  <c r="H33" i="120"/>
  <c r="I33" i="120" s="1"/>
  <c r="J33" i="120" s="1"/>
  <c r="K33" i="120" s="1"/>
  <c r="M33" i="120" s="1"/>
  <c r="G33" i="120"/>
  <c r="H32" i="120"/>
  <c r="I32" i="120" s="1"/>
  <c r="J32" i="120" s="1"/>
  <c r="K32" i="120" s="1"/>
  <c r="G32" i="120"/>
  <c r="I31" i="120"/>
  <c r="J31" i="120" s="1"/>
  <c r="K31" i="120" s="1"/>
  <c r="H31" i="120"/>
  <c r="G31" i="120"/>
  <c r="I30" i="120"/>
  <c r="J30" i="120" s="1"/>
  <c r="K30" i="120" s="1"/>
  <c r="M30" i="120" s="1"/>
  <c r="H30" i="120"/>
  <c r="G30" i="120"/>
  <c r="H29" i="120"/>
  <c r="I29" i="120" s="1"/>
  <c r="J29" i="120" s="1"/>
  <c r="K29" i="120" s="1"/>
  <c r="M29" i="120" s="1"/>
  <c r="G29" i="120"/>
  <c r="J28" i="120"/>
  <c r="K28" i="120" s="1"/>
  <c r="M28" i="120" s="1"/>
  <c r="I28" i="120"/>
  <c r="H28" i="120"/>
  <c r="G28" i="120"/>
  <c r="H27" i="120"/>
  <c r="I27" i="120" s="1"/>
  <c r="J27" i="120" s="1"/>
  <c r="K27" i="120" s="1"/>
  <c r="M27" i="120" s="1"/>
  <c r="G27" i="120"/>
  <c r="I26" i="120"/>
  <c r="J26" i="120" s="1"/>
  <c r="K26" i="120" s="1"/>
  <c r="M26" i="120" s="1"/>
  <c r="H26" i="120"/>
  <c r="G26" i="120"/>
  <c r="H25" i="120"/>
  <c r="I25" i="120" s="1"/>
  <c r="J25" i="120" s="1"/>
  <c r="K25" i="120" s="1"/>
  <c r="G25" i="120"/>
  <c r="L25" i="120" s="1"/>
  <c r="H24" i="120"/>
  <c r="I24" i="120" s="1"/>
  <c r="J24" i="120" s="1"/>
  <c r="K24" i="120" s="1"/>
  <c r="G24" i="120"/>
  <c r="H23" i="120"/>
  <c r="I23" i="120" s="1"/>
  <c r="J23" i="120" s="1"/>
  <c r="K23" i="120" s="1"/>
  <c r="M23" i="120" s="1"/>
  <c r="G23" i="120"/>
  <c r="H22" i="120"/>
  <c r="I22" i="120" s="1"/>
  <c r="J22" i="120" s="1"/>
  <c r="K22" i="120" s="1"/>
  <c r="M22" i="120" s="1"/>
  <c r="G22" i="120"/>
  <c r="H21" i="120"/>
  <c r="I21" i="120" s="1"/>
  <c r="J21" i="120" s="1"/>
  <c r="K21" i="120" s="1"/>
  <c r="M21" i="120" s="1"/>
  <c r="G21" i="120"/>
  <c r="K20" i="120"/>
  <c r="M20" i="120" s="1"/>
  <c r="J20" i="120"/>
  <c r="I20" i="120"/>
  <c r="H20" i="120"/>
  <c r="G20" i="120"/>
  <c r="L20" i="120" s="1"/>
  <c r="N20" i="120" s="1"/>
  <c r="E20" i="120" s="1"/>
  <c r="J19" i="120"/>
  <c r="K19" i="120" s="1"/>
  <c r="M19" i="120" s="1"/>
  <c r="H19" i="120"/>
  <c r="I19" i="120" s="1"/>
  <c r="G19" i="120"/>
  <c r="K18" i="120"/>
  <c r="M18" i="120" s="1"/>
  <c r="I18" i="120"/>
  <c r="J18" i="120" s="1"/>
  <c r="H18" i="120"/>
  <c r="G18" i="120"/>
  <c r="J17" i="120"/>
  <c r="K17" i="120" s="1"/>
  <c r="M17" i="120" s="1"/>
  <c r="H17" i="120"/>
  <c r="I17" i="120" s="1"/>
  <c r="G17" i="120"/>
  <c r="L17" i="120" s="1"/>
  <c r="K16" i="120"/>
  <c r="M16" i="120" s="1"/>
  <c r="H16" i="120"/>
  <c r="I16" i="120" s="1"/>
  <c r="J16" i="120" s="1"/>
  <c r="G16" i="120"/>
  <c r="H15" i="120"/>
  <c r="I15" i="120" s="1"/>
  <c r="J15" i="120" s="1"/>
  <c r="K15" i="120" s="1"/>
  <c r="M15" i="120" s="1"/>
  <c r="G15" i="120"/>
  <c r="I14" i="120"/>
  <c r="J14" i="120" s="1"/>
  <c r="K14" i="120" s="1"/>
  <c r="M14" i="120" s="1"/>
  <c r="H14" i="120"/>
  <c r="G14" i="120"/>
  <c r="I13" i="120"/>
  <c r="J13" i="120" s="1"/>
  <c r="K13" i="120" s="1"/>
  <c r="M13" i="120" s="1"/>
  <c r="H13" i="120"/>
  <c r="G13" i="120"/>
  <c r="J12" i="120"/>
  <c r="K12" i="120" s="1"/>
  <c r="M12" i="120" s="1"/>
  <c r="I12" i="120"/>
  <c r="H12" i="120"/>
  <c r="G12" i="120"/>
  <c r="L12" i="120" s="1"/>
  <c r="H11" i="120"/>
  <c r="I11" i="120" s="1"/>
  <c r="J11" i="120" s="1"/>
  <c r="K11" i="120" s="1"/>
  <c r="M11" i="120" s="1"/>
  <c r="G11" i="120"/>
  <c r="K10" i="120"/>
  <c r="M10" i="120" s="1"/>
  <c r="I10" i="120"/>
  <c r="J10" i="120" s="1"/>
  <c r="H10" i="120"/>
  <c r="G10" i="120"/>
  <c r="E10" i="120"/>
  <c r="I7" i="120"/>
  <c r="M24" i="120" s="1"/>
  <c r="B7" i="120"/>
  <c r="I6" i="120"/>
  <c r="B6" i="120"/>
  <c r="N25" i="120" l="1"/>
  <c r="E25" i="120" s="1"/>
  <c r="N17" i="120"/>
  <c r="E17" i="120" s="1"/>
  <c r="N12" i="120"/>
  <c r="E12" i="120" s="1"/>
  <c r="L29" i="120"/>
  <c r="N29" i="120" s="1"/>
  <c r="E29" i="120" s="1"/>
  <c r="L21" i="120"/>
  <c r="N21" i="120" s="1"/>
  <c r="E21" i="120" s="1"/>
  <c r="L13" i="120"/>
  <c r="N13" i="120" s="1"/>
  <c r="E13" i="120" s="1"/>
  <c r="L60" i="120"/>
  <c r="N60" i="120" s="1"/>
  <c r="E60" i="120" s="1"/>
  <c r="L52" i="120"/>
  <c r="N52" i="120" s="1"/>
  <c r="E52" i="120" s="1"/>
  <c r="L61" i="120"/>
  <c r="N61" i="120" s="1"/>
  <c r="E61" i="120" s="1"/>
  <c r="L53" i="120"/>
  <c r="N53" i="120" s="1"/>
  <c r="E53" i="120" s="1"/>
  <c r="L45" i="120"/>
  <c r="L37" i="120"/>
  <c r="N37" i="120" s="1"/>
  <c r="E37" i="120" s="1"/>
  <c r="L30" i="120"/>
  <c r="N30" i="120" s="1"/>
  <c r="E30" i="120" s="1"/>
  <c r="L22" i="120"/>
  <c r="N22" i="120" s="1"/>
  <c r="E22" i="120" s="1"/>
  <c r="L33" i="120"/>
  <c r="N33" i="120" s="1"/>
  <c r="E33" i="120" s="1"/>
  <c r="L34" i="120"/>
  <c r="N34" i="120" s="1"/>
  <c r="E34" i="120" s="1"/>
  <c r="L46" i="120"/>
  <c r="N46" i="120" s="1"/>
  <c r="E46" i="120" s="1"/>
  <c r="L48" i="120"/>
  <c r="N48" i="120" s="1"/>
  <c r="E48" i="120" s="1"/>
  <c r="M49" i="120"/>
  <c r="M56" i="120"/>
  <c r="L39" i="120"/>
  <c r="M59" i="120"/>
  <c r="L18" i="120"/>
  <c r="N18" i="120" s="1"/>
  <c r="E18" i="120" s="1"/>
  <c r="L27" i="120"/>
  <c r="N27" i="120" s="1"/>
  <c r="E27" i="120" s="1"/>
  <c r="L55" i="120"/>
  <c r="N55" i="120" s="1"/>
  <c r="E55" i="120" s="1"/>
  <c r="L59" i="120"/>
  <c r="N59" i="120" s="1"/>
  <c r="E59" i="120" s="1"/>
  <c r="L10" i="120"/>
  <c r="N10" i="120" s="1"/>
  <c r="L16" i="120"/>
  <c r="N16" i="120" s="1"/>
  <c r="E16" i="120" s="1"/>
  <c r="M39" i="120"/>
  <c r="L44" i="120"/>
  <c r="N44" i="120" s="1"/>
  <c r="E44" i="120" s="1"/>
  <c r="M55" i="120"/>
  <c r="L19" i="120"/>
  <c r="N19" i="120" s="1"/>
  <c r="E19" i="120" s="1"/>
  <c r="L23" i="120"/>
  <c r="N23" i="120" s="1"/>
  <c r="E23" i="120" s="1"/>
  <c r="L28" i="120"/>
  <c r="N28" i="120" s="1"/>
  <c r="E28" i="120" s="1"/>
  <c r="L32" i="120"/>
  <c r="M34" i="120"/>
  <c r="L26" i="120"/>
  <c r="N26" i="120" s="1"/>
  <c r="E26" i="120" s="1"/>
  <c r="M32" i="120"/>
  <c r="L24" i="120"/>
  <c r="N24" i="120" s="1"/>
  <c r="E24" i="120" s="1"/>
  <c r="L43" i="120"/>
  <c r="N43" i="120" s="1"/>
  <c r="E43" i="120" s="1"/>
  <c r="L47" i="120"/>
  <c r="L51" i="120"/>
  <c r="N51" i="120" s="1"/>
  <c r="E51" i="120" s="1"/>
  <c r="L58" i="120"/>
  <c r="N58" i="120" s="1"/>
  <c r="E58" i="120" s="1"/>
  <c r="M25" i="120"/>
  <c r="L31" i="120"/>
  <c r="N31" i="120" s="1"/>
  <c r="E31" i="120" s="1"/>
  <c r="L38" i="120"/>
  <c r="L14" i="120"/>
  <c r="N14" i="120" s="1"/>
  <c r="E14" i="120" s="1"/>
  <c r="L42" i="120"/>
  <c r="N42" i="120" s="1"/>
  <c r="E42" i="120" s="1"/>
  <c r="M47" i="120"/>
  <c r="L57" i="120"/>
  <c r="N57" i="120" s="1"/>
  <c r="E57" i="120" s="1"/>
  <c r="L62" i="120"/>
  <c r="N62" i="120" s="1"/>
  <c r="E62" i="120" s="1"/>
  <c r="L11" i="120"/>
  <c r="N11" i="120" s="1"/>
  <c r="E11" i="120" s="1"/>
  <c r="L15" i="120"/>
  <c r="N15" i="120" s="1"/>
  <c r="E15" i="120" s="1"/>
  <c r="M31" i="120"/>
  <c r="L36" i="120"/>
  <c r="N36" i="120" s="1"/>
  <c r="E36" i="120" s="1"/>
  <c r="L40" i="120"/>
  <c r="N40" i="120" s="1"/>
  <c r="E40" i="120" s="1"/>
  <c r="L50" i="120"/>
  <c r="N50" i="120" s="1"/>
  <c r="E50" i="120" s="1"/>
  <c r="L54" i="120"/>
  <c r="N54" i="120" s="1"/>
  <c r="E54" i="120" s="1"/>
  <c r="L56" i="120"/>
  <c r="L35" i="120"/>
  <c r="N35" i="120" s="1"/>
  <c r="E35" i="120" s="1"/>
  <c r="M38" i="120"/>
  <c r="M45" i="120"/>
  <c r="L49" i="120"/>
  <c r="N49" i="120" s="1"/>
  <c r="E49" i="120" s="1"/>
  <c r="N47" i="120" l="1"/>
  <c r="E47" i="120" s="1"/>
  <c r="N38" i="120"/>
  <c r="E38" i="120" s="1"/>
  <c r="N39" i="120"/>
  <c r="E39" i="120" s="1"/>
  <c r="N56" i="120"/>
  <c r="E56" i="120" s="1"/>
  <c r="N32" i="120"/>
  <c r="E32" i="120" s="1"/>
  <c r="N45" i="120"/>
  <c r="E45" i="120" s="1"/>
  <c r="H62" i="118" l="1"/>
  <c r="I62" i="118" s="1"/>
  <c r="J62" i="118" s="1"/>
  <c r="K62" i="118" s="1"/>
  <c r="G62" i="118"/>
  <c r="H61" i="118"/>
  <c r="I61" i="118" s="1"/>
  <c r="J61" i="118" s="1"/>
  <c r="K61" i="118" s="1"/>
  <c r="G61" i="118"/>
  <c r="J60" i="118"/>
  <c r="K60" i="118" s="1"/>
  <c r="I60" i="118"/>
  <c r="H60" i="118"/>
  <c r="G60" i="118"/>
  <c r="K59" i="118"/>
  <c r="J59" i="118"/>
  <c r="H59" i="118"/>
  <c r="I59" i="118" s="1"/>
  <c r="G59" i="118"/>
  <c r="K58" i="118"/>
  <c r="H58" i="118"/>
  <c r="I58" i="118" s="1"/>
  <c r="J58" i="118" s="1"/>
  <c r="G58" i="118"/>
  <c r="H57" i="118"/>
  <c r="I57" i="118" s="1"/>
  <c r="J57" i="118" s="1"/>
  <c r="K57" i="118" s="1"/>
  <c r="G57" i="118"/>
  <c r="J56" i="118"/>
  <c r="K56" i="118" s="1"/>
  <c r="I56" i="118"/>
  <c r="H56" i="118"/>
  <c r="G56" i="118"/>
  <c r="I55" i="118"/>
  <c r="J55" i="118" s="1"/>
  <c r="K55" i="118" s="1"/>
  <c r="H55" i="118"/>
  <c r="G55" i="118"/>
  <c r="H54" i="118"/>
  <c r="I54" i="118" s="1"/>
  <c r="J54" i="118" s="1"/>
  <c r="K54" i="118" s="1"/>
  <c r="G54" i="118"/>
  <c r="I53" i="118"/>
  <c r="J53" i="118" s="1"/>
  <c r="K53" i="118" s="1"/>
  <c r="H53" i="118"/>
  <c r="G53" i="118"/>
  <c r="I52" i="118"/>
  <c r="J52" i="118" s="1"/>
  <c r="K52" i="118" s="1"/>
  <c r="H52" i="118"/>
  <c r="G52" i="118"/>
  <c r="J51" i="118"/>
  <c r="K51" i="118" s="1"/>
  <c r="H51" i="118"/>
  <c r="I51" i="118" s="1"/>
  <c r="G51" i="118"/>
  <c r="H50" i="118"/>
  <c r="I50" i="118" s="1"/>
  <c r="J50" i="118" s="1"/>
  <c r="K50" i="118" s="1"/>
  <c r="G50" i="118"/>
  <c r="I49" i="118"/>
  <c r="J49" i="118" s="1"/>
  <c r="K49" i="118" s="1"/>
  <c r="H49" i="118"/>
  <c r="G49" i="118"/>
  <c r="I48" i="118"/>
  <c r="J48" i="118" s="1"/>
  <c r="K48" i="118" s="1"/>
  <c r="H48" i="118"/>
  <c r="G48" i="118"/>
  <c r="H47" i="118"/>
  <c r="I47" i="118" s="1"/>
  <c r="J47" i="118" s="1"/>
  <c r="K47" i="118" s="1"/>
  <c r="G47" i="118"/>
  <c r="J46" i="118"/>
  <c r="K46" i="118" s="1"/>
  <c r="I46" i="118"/>
  <c r="H46" i="118"/>
  <c r="G46" i="118"/>
  <c r="I45" i="118"/>
  <c r="J45" i="118" s="1"/>
  <c r="K45" i="118" s="1"/>
  <c r="H45" i="118"/>
  <c r="G45" i="118"/>
  <c r="I44" i="118"/>
  <c r="J44" i="118" s="1"/>
  <c r="K44" i="118" s="1"/>
  <c r="H44" i="118"/>
  <c r="G44" i="118"/>
  <c r="J43" i="118"/>
  <c r="K43" i="118" s="1"/>
  <c r="H43" i="118"/>
  <c r="I43" i="118" s="1"/>
  <c r="G43" i="118"/>
  <c r="H42" i="118"/>
  <c r="I42" i="118" s="1"/>
  <c r="J42" i="118" s="1"/>
  <c r="K42" i="118" s="1"/>
  <c r="G42" i="118"/>
  <c r="I41" i="118"/>
  <c r="J41" i="118" s="1"/>
  <c r="K41" i="118" s="1"/>
  <c r="H41" i="118"/>
  <c r="G41" i="118"/>
  <c r="H40" i="118"/>
  <c r="I40" i="118" s="1"/>
  <c r="J40" i="118" s="1"/>
  <c r="K40" i="118" s="1"/>
  <c r="G40" i="118"/>
  <c r="J39" i="118"/>
  <c r="K39" i="118" s="1"/>
  <c r="I39" i="118"/>
  <c r="H39" i="118"/>
  <c r="G39" i="118"/>
  <c r="I38" i="118"/>
  <c r="J38" i="118" s="1"/>
  <c r="K38" i="118" s="1"/>
  <c r="H38" i="118"/>
  <c r="G38" i="118"/>
  <c r="H37" i="118"/>
  <c r="I37" i="118" s="1"/>
  <c r="J37" i="118" s="1"/>
  <c r="K37" i="118" s="1"/>
  <c r="G37" i="118"/>
  <c r="K36" i="118"/>
  <c r="J36" i="118"/>
  <c r="I36" i="118"/>
  <c r="H36" i="118"/>
  <c r="G36" i="118"/>
  <c r="H35" i="118"/>
  <c r="I35" i="118" s="1"/>
  <c r="J35" i="118" s="1"/>
  <c r="K35" i="118" s="1"/>
  <c r="G35" i="118"/>
  <c r="K34" i="118"/>
  <c r="H34" i="118"/>
  <c r="I34" i="118" s="1"/>
  <c r="J34" i="118" s="1"/>
  <c r="G34" i="118"/>
  <c r="I33" i="118"/>
  <c r="J33" i="118" s="1"/>
  <c r="K33" i="118" s="1"/>
  <c r="H33" i="118"/>
  <c r="G33" i="118"/>
  <c r="H32" i="118"/>
  <c r="I32" i="118" s="1"/>
  <c r="J32" i="118" s="1"/>
  <c r="K32" i="118" s="1"/>
  <c r="G32" i="118"/>
  <c r="I31" i="118"/>
  <c r="J31" i="118" s="1"/>
  <c r="K31" i="118" s="1"/>
  <c r="H31" i="118"/>
  <c r="G31" i="118"/>
  <c r="H30" i="118"/>
  <c r="I30" i="118" s="1"/>
  <c r="J30" i="118" s="1"/>
  <c r="K30" i="118" s="1"/>
  <c r="G30" i="118"/>
  <c r="J29" i="118"/>
  <c r="K29" i="118" s="1"/>
  <c r="I29" i="118"/>
  <c r="H29" i="118"/>
  <c r="G29" i="118"/>
  <c r="J28" i="118"/>
  <c r="K28" i="118" s="1"/>
  <c r="I28" i="118"/>
  <c r="H28" i="118"/>
  <c r="G28" i="118"/>
  <c r="K27" i="118"/>
  <c r="J27" i="118"/>
  <c r="H27" i="118"/>
  <c r="I27" i="118" s="1"/>
  <c r="G27" i="118"/>
  <c r="K26" i="118"/>
  <c r="H26" i="118"/>
  <c r="I26" i="118" s="1"/>
  <c r="J26" i="118" s="1"/>
  <c r="G26" i="118"/>
  <c r="H25" i="118"/>
  <c r="I25" i="118" s="1"/>
  <c r="J25" i="118" s="1"/>
  <c r="K25" i="118" s="1"/>
  <c r="G25" i="118"/>
  <c r="J24" i="118"/>
  <c r="K24" i="118" s="1"/>
  <c r="I24" i="118"/>
  <c r="H24" i="118"/>
  <c r="G24" i="118"/>
  <c r="I23" i="118"/>
  <c r="J23" i="118" s="1"/>
  <c r="K23" i="118" s="1"/>
  <c r="H23" i="118"/>
  <c r="G23" i="118"/>
  <c r="H22" i="118"/>
  <c r="I22" i="118" s="1"/>
  <c r="J22" i="118" s="1"/>
  <c r="K22" i="118" s="1"/>
  <c r="G22" i="118"/>
  <c r="I21" i="118"/>
  <c r="J21" i="118" s="1"/>
  <c r="K21" i="118" s="1"/>
  <c r="H21" i="118"/>
  <c r="G21" i="118"/>
  <c r="I20" i="118"/>
  <c r="J20" i="118" s="1"/>
  <c r="K20" i="118" s="1"/>
  <c r="H20" i="118"/>
  <c r="G20" i="118"/>
  <c r="J19" i="118"/>
  <c r="K19" i="118" s="1"/>
  <c r="H19" i="118"/>
  <c r="I19" i="118" s="1"/>
  <c r="G19" i="118"/>
  <c r="H18" i="118"/>
  <c r="I18" i="118" s="1"/>
  <c r="J18" i="118" s="1"/>
  <c r="K18" i="118" s="1"/>
  <c r="G18" i="118"/>
  <c r="I17" i="118"/>
  <c r="J17" i="118" s="1"/>
  <c r="K17" i="118" s="1"/>
  <c r="H17" i="118"/>
  <c r="G17" i="118"/>
  <c r="I16" i="118"/>
  <c r="J16" i="118" s="1"/>
  <c r="K16" i="118" s="1"/>
  <c r="H16" i="118"/>
  <c r="G16" i="118"/>
  <c r="I15" i="118"/>
  <c r="J15" i="118" s="1"/>
  <c r="K15" i="118" s="1"/>
  <c r="H15" i="118"/>
  <c r="G15" i="118"/>
  <c r="I14" i="118"/>
  <c r="J14" i="118" s="1"/>
  <c r="K14" i="118" s="1"/>
  <c r="H14" i="118"/>
  <c r="G14" i="118"/>
  <c r="I13" i="118"/>
  <c r="J13" i="118" s="1"/>
  <c r="K13" i="118" s="1"/>
  <c r="H13" i="118"/>
  <c r="G13" i="118"/>
  <c r="J12" i="118"/>
  <c r="K12" i="118" s="1"/>
  <c r="I12" i="118"/>
  <c r="H12" i="118"/>
  <c r="G12" i="118"/>
  <c r="H11" i="118"/>
  <c r="I11" i="118" s="1"/>
  <c r="J11" i="118" s="1"/>
  <c r="K11" i="118" s="1"/>
  <c r="G11" i="118"/>
  <c r="H10" i="118"/>
  <c r="I10" i="118" s="1"/>
  <c r="J10" i="118" s="1"/>
  <c r="K10" i="118" s="1"/>
  <c r="G10" i="118"/>
  <c r="B7" i="118"/>
  <c r="I6" i="118"/>
  <c r="L62" i="118" s="1"/>
  <c r="B6" i="118"/>
  <c r="L25" i="118" l="1"/>
  <c r="L33" i="118"/>
  <c r="L41" i="118"/>
  <c r="L42" i="118"/>
  <c r="L59" i="118"/>
  <c r="L51" i="118"/>
  <c r="L54" i="118"/>
  <c r="L22" i="118"/>
  <c r="L19" i="118"/>
  <c r="L46" i="118"/>
  <c r="L57" i="118"/>
  <c r="M25" i="118"/>
  <c r="N25" i="118" s="1"/>
  <c r="E25" i="118" s="1"/>
  <c r="M38" i="118"/>
  <c r="M58" i="118"/>
  <c r="M31" i="118"/>
  <c r="M34" i="118"/>
  <c r="I7" i="118"/>
  <c r="M43" i="118" s="1"/>
  <c r="L13" i="118"/>
  <c r="L14" i="118"/>
  <c r="L15" i="118"/>
  <c r="L28" i="118"/>
  <c r="L29" i="118"/>
  <c r="L32" i="118"/>
  <c r="L60" i="118"/>
  <c r="L61" i="118"/>
  <c r="L38" i="118"/>
  <c r="L36" i="118"/>
  <c r="L37" i="118"/>
  <c r="L40" i="118"/>
  <c r="L39" i="118"/>
  <c r="L31" i="118"/>
  <c r="L34" i="118"/>
  <c r="L35" i="118"/>
  <c r="L16" i="118"/>
  <c r="L43" i="118"/>
  <c r="L44" i="118"/>
  <c r="L45" i="118"/>
  <c r="L48" i="118"/>
  <c r="L18" i="118"/>
  <c r="L47" i="118"/>
  <c r="L50" i="118"/>
  <c r="L10" i="118"/>
  <c r="L21" i="118"/>
  <c r="L24" i="118"/>
  <c r="L49" i="118"/>
  <c r="L52" i="118"/>
  <c r="L53" i="118"/>
  <c r="L56" i="118"/>
  <c r="L11" i="118"/>
  <c r="L17" i="118"/>
  <c r="L20" i="118"/>
  <c r="L12" i="118"/>
  <c r="L23" i="118"/>
  <c r="L26" i="118"/>
  <c r="L27" i="118"/>
  <c r="L30" i="118"/>
  <c r="L55" i="118"/>
  <c r="L58" i="118"/>
  <c r="M29" i="118" l="1"/>
  <c r="M44" i="118"/>
  <c r="N44" i="118" s="1"/>
  <c r="E44" i="118" s="1"/>
  <c r="M40" i="118"/>
  <c r="M62" i="118"/>
  <c r="N62" i="118" s="1"/>
  <c r="E62" i="118" s="1"/>
  <c r="M28" i="118"/>
  <c r="M32" i="118"/>
  <c r="M59" i="118"/>
  <c r="N59" i="118" s="1"/>
  <c r="E59" i="118" s="1"/>
  <c r="M50" i="118"/>
  <c r="N50" i="118" s="1"/>
  <c r="E50" i="118" s="1"/>
  <c r="M21" i="118"/>
  <c r="M60" i="118"/>
  <c r="M41" i="118"/>
  <c r="N41" i="118" s="1"/>
  <c r="E41" i="118" s="1"/>
  <c r="N32" i="118"/>
  <c r="E32" i="118" s="1"/>
  <c r="M18" i="118"/>
  <c r="N18" i="118" s="1"/>
  <c r="E18" i="118" s="1"/>
  <c r="M27" i="118"/>
  <c r="N27" i="118" s="1"/>
  <c r="E27" i="118" s="1"/>
  <c r="N29" i="118"/>
  <c r="E29" i="118" s="1"/>
  <c r="M54" i="118"/>
  <c r="N54" i="118" s="1"/>
  <c r="E54" i="118" s="1"/>
  <c r="M10" i="118"/>
  <c r="N10" i="118" s="1"/>
  <c r="E10" i="118" s="1"/>
  <c r="M15" i="118"/>
  <c r="M61" i="118"/>
  <c r="N61" i="118" s="1"/>
  <c r="E61" i="118" s="1"/>
  <c r="M20" i="118"/>
  <c r="N20" i="118" s="1"/>
  <c r="E20" i="118" s="1"/>
  <c r="M14" i="118"/>
  <c r="N14" i="118" s="1"/>
  <c r="E14" i="118" s="1"/>
  <c r="M57" i="118"/>
  <c r="N57" i="118" s="1"/>
  <c r="E57" i="118" s="1"/>
  <c r="N40" i="118"/>
  <c r="E40" i="118" s="1"/>
  <c r="N28" i="118"/>
  <c r="E28" i="118" s="1"/>
  <c r="M51" i="118"/>
  <c r="N51" i="118" s="1"/>
  <c r="E51" i="118" s="1"/>
  <c r="M56" i="118"/>
  <c r="N56" i="118" s="1"/>
  <c r="E56" i="118" s="1"/>
  <c r="M26" i="118"/>
  <c r="N26" i="118" s="1"/>
  <c r="E26" i="118" s="1"/>
  <c r="M53" i="118"/>
  <c r="N53" i="118" s="1"/>
  <c r="E53" i="118" s="1"/>
  <c r="M30" i="118"/>
  <c r="N30" i="118" s="1"/>
  <c r="E30" i="118" s="1"/>
  <c r="M55" i="118"/>
  <c r="N55" i="118" s="1"/>
  <c r="E55" i="118" s="1"/>
  <c r="M35" i="118"/>
  <c r="N35" i="118" s="1"/>
  <c r="E35" i="118" s="1"/>
  <c r="M22" i="118"/>
  <c r="N22" i="118" s="1"/>
  <c r="E22" i="118" s="1"/>
  <c r="N60" i="118"/>
  <c r="E60" i="118" s="1"/>
  <c r="N31" i="118"/>
  <c r="E31" i="118" s="1"/>
  <c r="M33" i="118"/>
  <c r="N33" i="118" s="1"/>
  <c r="E33" i="118" s="1"/>
  <c r="N21" i="118"/>
  <c r="E21" i="118" s="1"/>
  <c r="M47" i="118"/>
  <c r="N47" i="118" s="1"/>
  <c r="E47" i="118" s="1"/>
  <c r="M42" i="118"/>
  <c r="N42" i="118" s="1"/>
  <c r="E42" i="118" s="1"/>
  <c r="M23" i="118"/>
  <c r="N23" i="118" s="1"/>
  <c r="E23" i="118" s="1"/>
  <c r="M49" i="118"/>
  <c r="N49" i="118" s="1"/>
  <c r="E49" i="118" s="1"/>
  <c r="M11" i="118"/>
  <c r="N11" i="118" s="1"/>
  <c r="E11" i="118" s="1"/>
  <c r="N34" i="118"/>
  <c r="E34" i="118" s="1"/>
  <c r="M16" i="118"/>
  <c r="N16" i="118" s="1"/>
  <c r="E16" i="118" s="1"/>
  <c r="N15" i="118"/>
  <c r="E15" i="118" s="1"/>
  <c r="M48" i="118"/>
  <c r="N48" i="118" s="1"/>
  <c r="E48" i="118" s="1"/>
  <c r="M12" i="118"/>
  <c r="N12" i="118" s="1"/>
  <c r="E12" i="118" s="1"/>
  <c r="M52" i="118"/>
  <c r="N52" i="118" s="1"/>
  <c r="E52" i="118" s="1"/>
  <c r="M24" i="118"/>
  <c r="N24" i="118" s="1"/>
  <c r="E24" i="118" s="1"/>
  <c r="M19" i="118"/>
  <c r="N19" i="118" s="1"/>
  <c r="E19" i="118" s="1"/>
  <c r="N43" i="118"/>
  <c r="E43" i="118" s="1"/>
  <c r="M45" i="118"/>
  <c r="N45" i="118" s="1"/>
  <c r="E45" i="118" s="1"/>
  <c r="N58" i="118"/>
  <c r="E58" i="118" s="1"/>
  <c r="N38" i="118"/>
  <c r="E38" i="118" s="1"/>
  <c r="N13" i="118"/>
  <c r="E13" i="118" s="1"/>
  <c r="M37" i="118"/>
  <c r="N37" i="118" s="1"/>
  <c r="E37" i="118" s="1"/>
  <c r="M39" i="118"/>
  <c r="N39" i="118" s="1"/>
  <c r="E39" i="118" s="1"/>
  <c r="M17" i="118"/>
  <c r="N17" i="118" s="1"/>
  <c r="E17" i="118" s="1"/>
  <c r="M36" i="118"/>
  <c r="N36" i="118" s="1"/>
  <c r="E36" i="118" s="1"/>
  <c r="M13" i="118"/>
  <c r="M46" i="118"/>
  <c r="N46" i="118" s="1"/>
  <c r="E46" i="118" s="1"/>
  <c r="H62" i="116" l="1"/>
  <c r="I62" i="116" s="1"/>
  <c r="J62" i="116" s="1"/>
  <c r="K62" i="116" s="1"/>
  <c r="G62" i="116"/>
  <c r="I61" i="116"/>
  <c r="J61" i="116" s="1"/>
  <c r="K61" i="116" s="1"/>
  <c r="H61" i="116"/>
  <c r="G61" i="116"/>
  <c r="J60" i="116"/>
  <c r="K60" i="116" s="1"/>
  <c r="I60" i="116"/>
  <c r="H60" i="116"/>
  <c r="G60" i="116"/>
  <c r="K59" i="116"/>
  <c r="J59" i="116"/>
  <c r="I59" i="116"/>
  <c r="H59" i="116"/>
  <c r="G59" i="116"/>
  <c r="H58" i="116"/>
  <c r="I58" i="116" s="1"/>
  <c r="J58" i="116" s="1"/>
  <c r="K58" i="116" s="1"/>
  <c r="G58" i="116"/>
  <c r="I57" i="116"/>
  <c r="J57" i="116" s="1"/>
  <c r="K57" i="116" s="1"/>
  <c r="H57" i="116"/>
  <c r="G57" i="116"/>
  <c r="J56" i="116"/>
  <c r="K56" i="116" s="1"/>
  <c r="I56" i="116"/>
  <c r="H56" i="116"/>
  <c r="G56" i="116"/>
  <c r="H55" i="116"/>
  <c r="I55" i="116" s="1"/>
  <c r="J55" i="116" s="1"/>
  <c r="K55" i="116" s="1"/>
  <c r="G55" i="116"/>
  <c r="H54" i="116"/>
  <c r="I54" i="116" s="1"/>
  <c r="J54" i="116" s="1"/>
  <c r="K54" i="116" s="1"/>
  <c r="G54" i="116"/>
  <c r="I53" i="116"/>
  <c r="J53" i="116" s="1"/>
  <c r="K53" i="116" s="1"/>
  <c r="H53" i="116"/>
  <c r="G53" i="116"/>
  <c r="J52" i="116"/>
  <c r="K52" i="116" s="1"/>
  <c r="I52" i="116"/>
  <c r="H52" i="116"/>
  <c r="G52" i="116"/>
  <c r="K51" i="116"/>
  <c r="J51" i="116"/>
  <c r="I51" i="116"/>
  <c r="H51" i="116"/>
  <c r="G51" i="116"/>
  <c r="H50" i="116"/>
  <c r="I50" i="116" s="1"/>
  <c r="J50" i="116" s="1"/>
  <c r="K50" i="116" s="1"/>
  <c r="G50" i="116"/>
  <c r="I49" i="116"/>
  <c r="J49" i="116" s="1"/>
  <c r="K49" i="116" s="1"/>
  <c r="H49" i="116"/>
  <c r="G49" i="116"/>
  <c r="J48" i="116"/>
  <c r="K48" i="116" s="1"/>
  <c r="I48" i="116"/>
  <c r="H48" i="116"/>
  <c r="G48" i="116"/>
  <c r="H47" i="116"/>
  <c r="I47" i="116" s="1"/>
  <c r="J47" i="116" s="1"/>
  <c r="K47" i="116" s="1"/>
  <c r="G47" i="116"/>
  <c r="H46" i="116"/>
  <c r="I46" i="116" s="1"/>
  <c r="J46" i="116" s="1"/>
  <c r="K46" i="116" s="1"/>
  <c r="G46" i="116"/>
  <c r="I45" i="116"/>
  <c r="J45" i="116" s="1"/>
  <c r="K45" i="116" s="1"/>
  <c r="H45" i="116"/>
  <c r="G45" i="116"/>
  <c r="J44" i="116"/>
  <c r="K44" i="116" s="1"/>
  <c r="I44" i="116"/>
  <c r="H44" i="116"/>
  <c r="G44" i="116"/>
  <c r="K43" i="116"/>
  <c r="J43" i="116"/>
  <c r="I43" i="116"/>
  <c r="H43" i="116"/>
  <c r="G43" i="116"/>
  <c r="H42" i="116"/>
  <c r="I42" i="116" s="1"/>
  <c r="J42" i="116" s="1"/>
  <c r="K42" i="116" s="1"/>
  <c r="G42" i="116"/>
  <c r="I41" i="116"/>
  <c r="J41" i="116" s="1"/>
  <c r="K41" i="116" s="1"/>
  <c r="H41" i="116"/>
  <c r="G41" i="116"/>
  <c r="J40" i="116"/>
  <c r="K40" i="116" s="1"/>
  <c r="I40" i="116"/>
  <c r="H40" i="116"/>
  <c r="G40" i="116"/>
  <c r="H39" i="116"/>
  <c r="I39" i="116" s="1"/>
  <c r="J39" i="116" s="1"/>
  <c r="K39" i="116" s="1"/>
  <c r="G39" i="116"/>
  <c r="H38" i="116"/>
  <c r="I38" i="116" s="1"/>
  <c r="J38" i="116" s="1"/>
  <c r="K38" i="116" s="1"/>
  <c r="G38" i="116"/>
  <c r="I37" i="116"/>
  <c r="J37" i="116" s="1"/>
  <c r="K37" i="116" s="1"/>
  <c r="H37" i="116"/>
  <c r="G37" i="116"/>
  <c r="J36" i="116"/>
  <c r="K36" i="116" s="1"/>
  <c r="I36" i="116"/>
  <c r="H36" i="116"/>
  <c r="G36" i="116"/>
  <c r="K35" i="116"/>
  <c r="J35" i="116"/>
  <c r="I35" i="116"/>
  <c r="H35" i="116"/>
  <c r="G35" i="116"/>
  <c r="K34" i="116"/>
  <c r="H34" i="116"/>
  <c r="I34" i="116" s="1"/>
  <c r="J34" i="116" s="1"/>
  <c r="G34" i="116"/>
  <c r="I33" i="116"/>
  <c r="J33" i="116" s="1"/>
  <c r="K33" i="116" s="1"/>
  <c r="H33" i="116"/>
  <c r="G33" i="116"/>
  <c r="J32" i="116"/>
  <c r="K32" i="116" s="1"/>
  <c r="I32" i="116"/>
  <c r="H32" i="116"/>
  <c r="G32" i="116"/>
  <c r="H31" i="116"/>
  <c r="I31" i="116" s="1"/>
  <c r="J31" i="116" s="1"/>
  <c r="K31" i="116" s="1"/>
  <c r="G31" i="116"/>
  <c r="H30" i="116"/>
  <c r="I30" i="116" s="1"/>
  <c r="J30" i="116" s="1"/>
  <c r="K30" i="116" s="1"/>
  <c r="G30" i="116"/>
  <c r="H29" i="116"/>
  <c r="I29" i="116" s="1"/>
  <c r="J29" i="116" s="1"/>
  <c r="K29" i="116" s="1"/>
  <c r="G29" i="116"/>
  <c r="I28" i="116"/>
  <c r="J28" i="116" s="1"/>
  <c r="K28" i="116" s="1"/>
  <c r="H28" i="116"/>
  <c r="G28" i="116"/>
  <c r="J27" i="116"/>
  <c r="K27" i="116" s="1"/>
  <c r="I27" i="116"/>
  <c r="H27" i="116"/>
  <c r="G27" i="116"/>
  <c r="K26" i="116"/>
  <c r="H26" i="116"/>
  <c r="I26" i="116" s="1"/>
  <c r="J26" i="116" s="1"/>
  <c r="G26" i="116"/>
  <c r="I25" i="116"/>
  <c r="J25" i="116" s="1"/>
  <c r="K25" i="116" s="1"/>
  <c r="H25" i="116"/>
  <c r="G25" i="116"/>
  <c r="J24" i="116"/>
  <c r="K24" i="116" s="1"/>
  <c r="I24" i="116"/>
  <c r="H24" i="116"/>
  <c r="G24" i="116"/>
  <c r="H23" i="116"/>
  <c r="I23" i="116" s="1"/>
  <c r="J23" i="116" s="1"/>
  <c r="K23" i="116" s="1"/>
  <c r="G23" i="116"/>
  <c r="H22" i="116"/>
  <c r="I22" i="116" s="1"/>
  <c r="J22" i="116" s="1"/>
  <c r="K22" i="116" s="1"/>
  <c r="G22" i="116"/>
  <c r="I21" i="116"/>
  <c r="J21" i="116" s="1"/>
  <c r="K21" i="116" s="1"/>
  <c r="H21" i="116"/>
  <c r="G21" i="116"/>
  <c r="I20" i="116"/>
  <c r="J20" i="116" s="1"/>
  <c r="K20" i="116" s="1"/>
  <c r="H20" i="116"/>
  <c r="G20" i="116"/>
  <c r="K19" i="116"/>
  <c r="J19" i="116"/>
  <c r="I19" i="116"/>
  <c r="H19" i="116"/>
  <c r="G19" i="116"/>
  <c r="K18" i="116"/>
  <c r="H18" i="116"/>
  <c r="I18" i="116" s="1"/>
  <c r="J18" i="116" s="1"/>
  <c r="G18" i="116"/>
  <c r="I17" i="116"/>
  <c r="J17" i="116" s="1"/>
  <c r="K17" i="116" s="1"/>
  <c r="H17" i="116"/>
  <c r="G17" i="116"/>
  <c r="J16" i="116"/>
  <c r="K16" i="116" s="1"/>
  <c r="I16" i="116"/>
  <c r="H16" i="116"/>
  <c r="G16" i="116"/>
  <c r="H15" i="116"/>
  <c r="I15" i="116" s="1"/>
  <c r="J15" i="116" s="1"/>
  <c r="K15" i="116" s="1"/>
  <c r="G15" i="116"/>
  <c r="K14" i="116"/>
  <c r="I14" i="116"/>
  <c r="J14" i="116" s="1"/>
  <c r="H14" i="116"/>
  <c r="G14" i="116"/>
  <c r="I13" i="116"/>
  <c r="J13" i="116" s="1"/>
  <c r="K13" i="116" s="1"/>
  <c r="H13" i="116"/>
  <c r="G13" i="116"/>
  <c r="I12" i="116"/>
  <c r="J12" i="116" s="1"/>
  <c r="K12" i="116" s="1"/>
  <c r="H12" i="116"/>
  <c r="G12" i="116"/>
  <c r="J11" i="116"/>
  <c r="K11" i="116" s="1"/>
  <c r="I11" i="116"/>
  <c r="H11" i="116"/>
  <c r="G11" i="116"/>
  <c r="H10" i="116"/>
  <c r="I10" i="116" s="1"/>
  <c r="J10" i="116" s="1"/>
  <c r="K10" i="116" s="1"/>
  <c r="G10" i="116"/>
  <c r="E10" i="116"/>
  <c r="B7" i="116"/>
  <c r="B6" i="116"/>
  <c r="M20" i="116" l="1"/>
  <c r="M16" i="116"/>
  <c r="M21" i="116"/>
  <c r="L22" i="116"/>
  <c r="L10" i="116"/>
  <c r="N10" i="116" s="1"/>
  <c r="M12" i="116"/>
  <c r="M17" i="116"/>
  <c r="M27" i="116"/>
  <c r="I7" i="116"/>
  <c r="M10" i="116"/>
  <c r="M15" i="116"/>
  <c r="M25" i="116"/>
  <c r="M41" i="116"/>
  <c r="M28" i="116"/>
  <c r="M13" i="116"/>
  <c r="M57" i="116"/>
  <c r="L31" i="116"/>
  <c r="M38" i="116"/>
  <c r="M44" i="116"/>
  <c r="M53" i="116"/>
  <c r="M58" i="116"/>
  <c r="L16" i="116"/>
  <c r="N16" i="116" s="1"/>
  <c r="E16" i="116" s="1"/>
  <c r="M51" i="116"/>
  <c r="L54" i="116"/>
  <c r="M39" i="116"/>
  <c r="M36" i="116"/>
  <c r="M45" i="116"/>
  <c r="M50" i="116"/>
  <c r="L55" i="116"/>
  <c r="L48" i="116"/>
  <c r="M22" i="116"/>
  <c r="L32" i="116"/>
  <c r="M43" i="116"/>
  <c r="L46" i="116"/>
  <c r="M55" i="116"/>
  <c r="I6" i="116"/>
  <c r="L30" i="116"/>
  <c r="M46" i="116"/>
  <c r="M52" i="116"/>
  <c r="M61" i="116"/>
  <c r="M31" i="116"/>
  <c r="M56" i="116"/>
  <c r="L40" i="116"/>
  <c r="M19" i="116"/>
  <c r="L23" i="116"/>
  <c r="N23" i="116" s="1"/>
  <c r="E23" i="116" s="1"/>
  <c r="M30" i="116"/>
  <c r="M37" i="116"/>
  <c r="M42" i="116"/>
  <c r="L47" i="116"/>
  <c r="M59" i="116"/>
  <c r="L15" i="116"/>
  <c r="L24" i="116"/>
  <c r="M60" i="116"/>
  <c r="M14" i="116"/>
  <c r="M23" i="116"/>
  <c r="M26" i="116"/>
  <c r="L38" i="116"/>
  <c r="M40" i="116"/>
  <c r="M47" i="116"/>
  <c r="L60" i="116"/>
  <c r="M62" i="116"/>
  <c r="N22" i="116" l="1"/>
  <c r="E22" i="116" s="1"/>
  <c r="N15" i="116"/>
  <c r="E15" i="116" s="1"/>
  <c r="N30" i="116"/>
  <c r="E30" i="116" s="1"/>
  <c r="N48" i="116"/>
  <c r="E48" i="116" s="1"/>
  <c r="N54" i="116"/>
  <c r="E54" i="116" s="1"/>
  <c r="N31" i="116"/>
  <c r="E31" i="116" s="1"/>
  <c r="N38" i="116"/>
  <c r="E38" i="116" s="1"/>
  <c r="N40" i="116"/>
  <c r="E40" i="116" s="1"/>
  <c r="L62" i="116"/>
  <c r="N62" i="116" s="1"/>
  <c r="E62" i="116" s="1"/>
  <c r="L61" i="116"/>
  <c r="N61" i="116" s="1"/>
  <c r="E61" i="116" s="1"/>
  <c r="L53" i="116"/>
  <c r="N53" i="116" s="1"/>
  <c r="E53" i="116" s="1"/>
  <c r="L45" i="116"/>
  <c r="N45" i="116" s="1"/>
  <c r="E45" i="116" s="1"/>
  <c r="L37" i="116"/>
  <c r="N37" i="116" s="1"/>
  <c r="E37" i="116" s="1"/>
  <c r="L29" i="116"/>
  <c r="L21" i="116"/>
  <c r="N21" i="116" s="1"/>
  <c r="E21" i="116" s="1"/>
  <c r="L52" i="116"/>
  <c r="N52" i="116" s="1"/>
  <c r="E52" i="116" s="1"/>
  <c r="L44" i="116"/>
  <c r="N44" i="116" s="1"/>
  <c r="E44" i="116" s="1"/>
  <c r="L36" i="116"/>
  <c r="N36" i="116" s="1"/>
  <c r="E36" i="116" s="1"/>
  <c r="L28" i="116"/>
  <c r="N28" i="116" s="1"/>
  <c r="E28" i="116" s="1"/>
  <c r="L20" i="116"/>
  <c r="N20" i="116" s="1"/>
  <c r="E20" i="116" s="1"/>
  <c r="L12" i="116"/>
  <c r="N12" i="116" s="1"/>
  <c r="E12" i="116" s="1"/>
  <c r="L59" i="116"/>
  <c r="N59" i="116" s="1"/>
  <c r="E59" i="116" s="1"/>
  <c r="L51" i="116"/>
  <c r="N51" i="116" s="1"/>
  <c r="E51" i="116" s="1"/>
  <c r="L43" i="116"/>
  <c r="N43" i="116" s="1"/>
  <c r="E43" i="116" s="1"/>
  <c r="L35" i="116"/>
  <c r="L57" i="116"/>
  <c r="N57" i="116" s="1"/>
  <c r="E57" i="116" s="1"/>
  <c r="L49" i="116"/>
  <c r="L41" i="116"/>
  <c r="N41" i="116" s="1"/>
  <c r="E41" i="116" s="1"/>
  <c r="L42" i="116"/>
  <c r="N42" i="116" s="1"/>
  <c r="E42" i="116" s="1"/>
  <c r="L17" i="116"/>
  <c r="N17" i="116" s="1"/>
  <c r="E17" i="116" s="1"/>
  <c r="L14" i="116"/>
  <c r="N14" i="116" s="1"/>
  <c r="E14" i="116" s="1"/>
  <c r="L25" i="116"/>
  <c r="N25" i="116" s="1"/>
  <c r="E25" i="116" s="1"/>
  <c r="L33" i="116"/>
  <c r="L50" i="116"/>
  <c r="N50" i="116" s="1"/>
  <c r="E50" i="116" s="1"/>
  <c r="L11" i="116"/>
  <c r="L34" i="116"/>
  <c r="L13" i="116"/>
  <c r="N13" i="116" s="1"/>
  <c r="E13" i="116" s="1"/>
  <c r="L58" i="116"/>
  <c r="N58" i="116" s="1"/>
  <c r="E58" i="116" s="1"/>
  <c r="L18" i="116"/>
  <c r="N18" i="116" s="1"/>
  <c r="E18" i="116" s="1"/>
  <c r="L26" i="116"/>
  <c r="N26" i="116" s="1"/>
  <c r="E26" i="116" s="1"/>
  <c r="L39" i="116"/>
  <c r="N39" i="116" s="1"/>
  <c r="E39" i="116" s="1"/>
  <c r="M24" i="116"/>
  <c r="N24" i="116" s="1"/>
  <c r="E24" i="116" s="1"/>
  <c r="M49" i="116"/>
  <c r="M18" i="116"/>
  <c r="M32" i="116"/>
  <c r="N32" i="116" s="1"/>
  <c r="E32" i="116" s="1"/>
  <c r="M29" i="116"/>
  <c r="M35" i="116"/>
  <c r="L56" i="116"/>
  <c r="N56" i="116" s="1"/>
  <c r="E56" i="116" s="1"/>
  <c r="M54" i="116"/>
  <c r="M48" i="116"/>
  <c r="L27" i="116"/>
  <c r="N27" i="116" s="1"/>
  <c r="E27" i="116" s="1"/>
  <c r="M34" i="116"/>
  <c r="L19" i="116"/>
  <c r="N19" i="116" s="1"/>
  <c r="E19" i="116" s="1"/>
  <c r="M33" i="116"/>
  <c r="M11" i="116"/>
  <c r="N47" i="116"/>
  <c r="E47" i="116" s="1"/>
  <c r="N55" i="116"/>
  <c r="E55" i="116" s="1"/>
  <c r="N60" i="116"/>
  <c r="E60" i="116" s="1"/>
  <c r="N46" i="116"/>
  <c r="E46" i="116" s="1"/>
  <c r="N29" i="116" l="1"/>
  <c r="E29" i="116" s="1"/>
  <c r="N34" i="116"/>
  <c r="E34" i="116" s="1"/>
  <c r="N33" i="116"/>
  <c r="E33" i="116" s="1"/>
  <c r="N35" i="116"/>
  <c r="E35" i="116" s="1"/>
  <c r="N11" i="116"/>
  <c r="E11" i="116" s="1"/>
  <c r="N49" i="116"/>
  <c r="E49" i="116" s="1"/>
  <c r="H62" i="114"/>
  <c r="I62" i="114" s="1"/>
  <c r="J62" i="114" s="1"/>
  <c r="K62" i="114" s="1"/>
  <c r="G62" i="114"/>
  <c r="I61" i="114"/>
  <c r="J61" i="114" s="1"/>
  <c r="K61" i="114" s="1"/>
  <c r="H61" i="114"/>
  <c r="G61" i="114"/>
  <c r="J60" i="114"/>
  <c r="K60" i="114" s="1"/>
  <c r="I60" i="114"/>
  <c r="H60" i="114"/>
  <c r="G60" i="114"/>
  <c r="H59" i="114"/>
  <c r="I59" i="114" s="1"/>
  <c r="J59" i="114" s="1"/>
  <c r="K59" i="114" s="1"/>
  <c r="G59" i="114"/>
  <c r="I58" i="114"/>
  <c r="J58" i="114" s="1"/>
  <c r="K58" i="114" s="1"/>
  <c r="H58" i="114"/>
  <c r="G58" i="114"/>
  <c r="H57" i="114"/>
  <c r="I57" i="114" s="1"/>
  <c r="J57" i="114" s="1"/>
  <c r="K57" i="114" s="1"/>
  <c r="G57" i="114"/>
  <c r="H56" i="114"/>
  <c r="I56" i="114" s="1"/>
  <c r="J56" i="114" s="1"/>
  <c r="K56" i="114" s="1"/>
  <c r="G56" i="114"/>
  <c r="L56" i="114" s="1"/>
  <c r="H55" i="114"/>
  <c r="I55" i="114" s="1"/>
  <c r="J55" i="114" s="1"/>
  <c r="K55" i="114" s="1"/>
  <c r="G55" i="114"/>
  <c r="I54" i="114"/>
  <c r="J54" i="114" s="1"/>
  <c r="K54" i="114" s="1"/>
  <c r="H54" i="114"/>
  <c r="G54" i="114"/>
  <c r="I53" i="114"/>
  <c r="J53" i="114" s="1"/>
  <c r="K53" i="114" s="1"/>
  <c r="M53" i="114" s="1"/>
  <c r="H53" i="114"/>
  <c r="G53" i="114"/>
  <c r="L52" i="114"/>
  <c r="K52" i="114"/>
  <c r="J52" i="114"/>
  <c r="I52" i="114"/>
  <c r="H52" i="114"/>
  <c r="G52" i="114"/>
  <c r="K51" i="114"/>
  <c r="J51" i="114"/>
  <c r="H51" i="114"/>
  <c r="I51" i="114" s="1"/>
  <c r="G51" i="114"/>
  <c r="I50" i="114"/>
  <c r="J50" i="114" s="1"/>
  <c r="K50" i="114" s="1"/>
  <c r="H50" i="114"/>
  <c r="G50" i="114"/>
  <c r="H49" i="114"/>
  <c r="I49" i="114" s="1"/>
  <c r="J49" i="114" s="1"/>
  <c r="K49" i="114" s="1"/>
  <c r="M49" i="114" s="1"/>
  <c r="G49" i="114"/>
  <c r="L49" i="114" s="1"/>
  <c r="H48" i="114"/>
  <c r="I48" i="114" s="1"/>
  <c r="J48" i="114" s="1"/>
  <c r="K48" i="114" s="1"/>
  <c r="G48" i="114"/>
  <c r="I47" i="114"/>
  <c r="J47" i="114" s="1"/>
  <c r="K47" i="114" s="1"/>
  <c r="H47" i="114"/>
  <c r="G47" i="114"/>
  <c r="I46" i="114"/>
  <c r="J46" i="114" s="1"/>
  <c r="K46" i="114" s="1"/>
  <c r="M46" i="114" s="1"/>
  <c r="H46" i="114"/>
  <c r="G46" i="114"/>
  <c r="K45" i="114"/>
  <c r="J45" i="114"/>
  <c r="I45" i="114"/>
  <c r="H45" i="114"/>
  <c r="G45" i="114"/>
  <c r="I44" i="114"/>
  <c r="J44" i="114" s="1"/>
  <c r="K44" i="114" s="1"/>
  <c r="M44" i="114" s="1"/>
  <c r="H44" i="114"/>
  <c r="G44" i="114"/>
  <c r="H43" i="114"/>
  <c r="I43" i="114" s="1"/>
  <c r="J43" i="114" s="1"/>
  <c r="K43" i="114" s="1"/>
  <c r="G43" i="114"/>
  <c r="I42" i="114"/>
  <c r="J42" i="114" s="1"/>
  <c r="K42" i="114" s="1"/>
  <c r="H42" i="114"/>
  <c r="G42" i="114"/>
  <c r="H41" i="114"/>
  <c r="I41" i="114" s="1"/>
  <c r="J41" i="114" s="1"/>
  <c r="K41" i="114" s="1"/>
  <c r="M41" i="114" s="1"/>
  <c r="G41" i="114"/>
  <c r="L41" i="114" s="1"/>
  <c r="N41" i="114" s="1"/>
  <c r="E41" i="114" s="1"/>
  <c r="K40" i="114"/>
  <c r="H40" i="114"/>
  <c r="I40" i="114" s="1"/>
  <c r="J40" i="114" s="1"/>
  <c r="G40" i="114"/>
  <c r="I39" i="114"/>
  <c r="J39" i="114" s="1"/>
  <c r="K39" i="114" s="1"/>
  <c r="H39" i="114"/>
  <c r="G39" i="114"/>
  <c r="H38" i="114"/>
  <c r="I38" i="114" s="1"/>
  <c r="J38" i="114" s="1"/>
  <c r="K38" i="114" s="1"/>
  <c r="M38" i="114" s="1"/>
  <c r="G38" i="114"/>
  <c r="L38" i="114" s="1"/>
  <c r="H37" i="114"/>
  <c r="I37" i="114" s="1"/>
  <c r="J37" i="114" s="1"/>
  <c r="K37" i="114" s="1"/>
  <c r="G37" i="114"/>
  <c r="L36" i="114"/>
  <c r="K36" i="114"/>
  <c r="J36" i="114"/>
  <c r="I36" i="114"/>
  <c r="H36" i="114"/>
  <c r="G36" i="114"/>
  <c r="K35" i="114"/>
  <c r="J35" i="114"/>
  <c r="H35" i="114"/>
  <c r="I35" i="114" s="1"/>
  <c r="G35" i="114"/>
  <c r="I34" i="114"/>
  <c r="J34" i="114" s="1"/>
  <c r="K34" i="114" s="1"/>
  <c r="H34" i="114"/>
  <c r="G34" i="114"/>
  <c r="H33" i="114"/>
  <c r="I33" i="114" s="1"/>
  <c r="J33" i="114" s="1"/>
  <c r="K33" i="114" s="1"/>
  <c r="M33" i="114" s="1"/>
  <c r="G33" i="114"/>
  <c r="L33" i="114" s="1"/>
  <c r="K32" i="114"/>
  <c r="H32" i="114"/>
  <c r="I32" i="114" s="1"/>
  <c r="J32" i="114" s="1"/>
  <c r="G32" i="114"/>
  <c r="H31" i="114"/>
  <c r="I31" i="114" s="1"/>
  <c r="J31" i="114" s="1"/>
  <c r="K31" i="114" s="1"/>
  <c r="G31" i="114"/>
  <c r="L31" i="114" s="1"/>
  <c r="J30" i="114"/>
  <c r="K30" i="114" s="1"/>
  <c r="M30" i="114" s="1"/>
  <c r="I30" i="114"/>
  <c r="H30" i="114"/>
  <c r="G30" i="114"/>
  <c r="H29" i="114"/>
  <c r="I29" i="114" s="1"/>
  <c r="J29" i="114" s="1"/>
  <c r="K29" i="114" s="1"/>
  <c r="G29" i="114"/>
  <c r="I28" i="114"/>
  <c r="J28" i="114" s="1"/>
  <c r="K28" i="114" s="1"/>
  <c r="H28" i="114"/>
  <c r="G28" i="114"/>
  <c r="L28" i="114" s="1"/>
  <c r="H27" i="114"/>
  <c r="I27" i="114" s="1"/>
  <c r="J27" i="114" s="1"/>
  <c r="K27" i="114" s="1"/>
  <c r="M27" i="114" s="1"/>
  <c r="G27" i="114"/>
  <c r="K26" i="114"/>
  <c r="I26" i="114"/>
  <c r="J26" i="114" s="1"/>
  <c r="H26" i="114"/>
  <c r="G26" i="114"/>
  <c r="J25" i="114"/>
  <c r="K25" i="114" s="1"/>
  <c r="H25" i="114"/>
  <c r="I25" i="114" s="1"/>
  <c r="G25" i="114"/>
  <c r="K24" i="114"/>
  <c r="H24" i="114"/>
  <c r="I24" i="114" s="1"/>
  <c r="J24" i="114" s="1"/>
  <c r="G24" i="114"/>
  <c r="H23" i="114"/>
  <c r="I23" i="114" s="1"/>
  <c r="J23" i="114" s="1"/>
  <c r="K23" i="114" s="1"/>
  <c r="G23" i="114"/>
  <c r="L23" i="114" s="1"/>
  <c r="H22" i="114"/>
  <c r="I22" i="114" s="1"/>
  <c r="J22" i="114" s="1"/>
  <c r="K22" i="114" s="1"/>
  <c r="G22" i="114"/>
  <c r="K21" i="114"/>
  <c r="J21" i="114"/>
  <c r="I21" i="114"/>
  <c r="H21" i="114"/>
  <c r="G21" i="114"/>
  <c r="J20" i="114"/>
  <c r="K20" i="114" s="1"/>
  <c r="I20" i="114"/>
  <c r="H20" i="114"/>
  <c r="G20" i="114"/>
  <c r="H19" i="114"/>
  <c r="I19" i="114" s="1"/>
  <c r="J19" i="114" s="1"/>
  <c r="K19" i="114" s="1"/>
  <c r="G19" i="114"/>
  <c r="I18" i="114"/>
  <c r="J18" i="114" s="1"/>
  <c r="K18" i="114" s="1"/>
  <c r="H18" i="114"/>
  <c r="G18" i="114"/>
  <c r="L18" i="114" s="1"/>
  <c r="H17" i="114"/>
  <c r="I17" i="114" s="1"/>
  <c r="J17" i="114" s="1"/>
  <c r="K17" i="114" s="1"/>
  <c r="G17" i="114"/>
  <c r="L17" i="114" s="1"/>
  <c r="H16" i="114"/>
  <c r="I16" i="114" s="1"/>
  <c r="J16" i="114" s="1"/>
  <c r="K16" i="114" s="1"/>
  <c r="M16" i="114" s="1"/>
  <c r="G16" i="114"/>
  <c r="H15" i="114"/>
  <c r="I15" i="114" s="1"/>
  <c r="J15" i="114" s="1"/>
  <c r="K15" i="114" s="1"/>
  <c r="G15" i="114"/>
  <c r="H14" i="114"/>
  <c r="I14" i="114" s="1"/>
  <c r="J14" i="114" s="1"/>
  <c r="K14" i="114" s="1"/>
  <c r="G14" i="114"/>
  <c r="I13" i="114"/>
  <c r="J13" i="114" s="1"/>
  <c r="K13" i="114" s="1"/>
  <c r="M13" i="114" s="1"/>
  <c r="H13" i="114"/>
  <c r="G13" i="114"/>
  <c r="I12" i="114"/>
  <c r="J12" i="114" s="1"/>
  <c r="K12" i="114" s="1"/>
  <c r="H12" i="114"/>
  <c r="G12" i="114"/>
  <c r="H11" i="114"/>
  <c r="I11" i="114" s="1"/>
  <c r="J11" i="114" s="1"/>
  <c r="K11" i="114" s="1"/>
  <c r="G11" i="114"/>
  <c r="K10" i="114"/>
  <c r="I7" i="114" s="1"/>
  <c r="I10" i="114"/>
  <c r="J10" i="114" s="1"/>
  <c r="H10" i="114"/>
  <c r="G10" i="114"/>
  <c r="E10" i="114"/>
  <c r="B7" i="114"/>
  <c r="I6" i="114"/>
  <c r="L43" i="114" s="1"/>
  <c r="B6" i="114"/>
  <c r="M26" i="114" l="1"/>
  <c r="M25" i="114"/>
  <c r="M57" i="114"/>
  <c r="M40" i="114"/>
  <c r="M60" i="114"/>
  <c r="M28" i="114"/>
  <c r="N28" i="114" s="1"/>
  <c r="E28" i="114" s="1"/>
  <c r="M31" i="114"/>
  <c r="N31" i="114" s="1"/>
  <c r="E31" i="114" s="1"/>
  <c r="M34" i="114"/>
  <c r="M50" i="114"/>
  <c r="M54" i="114"/>
  <c r="M17" i="114"/>
  <c r="N18" i="114"/>
  <c r="E18" i="114" s="1"/>
  <c r="N23" i="114"/>
  <c r="E23" i="114" s="1"/>
  <c r="N43" i="114"/>
  <c r="E43" i="114" s="1"/>
  <c r="M14" i="114"/>
  <c r="M42" i="114"/>
  <c r="M29" i="114"/>
  <c r="M55" i="114"/>
  <c r="M61" i="114"/>
  <c r="N17" i="114"/>
  <c r="E17" i="114" s="1"/>
  <c r="M22" i="114"/>
  <c r="M20" i="114"/>
  <c r="M11" i="114"/>
  <c r="M23" i="114"/>
  <c r="M58" i="114"/>
  <c r="M18" i="114"/>
  <c r="M15" i="114"/>
  <c r="M32" i="114"/>
  <c r="M43" i="114"/>
  <c r="M48" i="114"/>
  <c r="M59" i="114"/>
  <c r="M12" i="114"/>
  <c r="M19" i="114"/>
  <c r="M24" i="114"/>
  <c r="N33" i="114"/>
  <c r="E33" i="114" s="1"/>
  <c r="M35" i="114"/>
  <c r="M37" i="114"/>
  <c r="N49" i="114"/>
  <c r="E49" i="114" s="1"/>
  <c r="M51" i="114"/>
  <c r="M56" i="114"/>
  <c r="N56" i="114" s="1"/>
  <c r="E56" i="114" s="1"/>
  <c r="M62" i="114"/>
  <c r="L25" i="114"/>
  <c r="N25" i="114" s="1"/>
  <c r="E25" i="114" s="1"/>
  <c r="L26" i="114"/>
  <c r="N26" i="114" s="1"/>
  <c r="E26" i="114" s="1"/>
  <c r="M36" i="114"/>
  <c r="N36" i="114" s="1"/>
  <c r="E36" i="114" s="1"/>
  <c r="M52" i="114"/>
  <c r="N52" i="114" s="1"/>
  <c r="E52" i="114" s="1"/>
  <c r="L57" i="114"/>
  <c r="N57" i="114" s="1"/>
  <c r="E57" i="114" s="1"/>
  <c r="L58" i="114"/>
  <c r="N58" i="114" s="1"/>
  <c r="E58" i="114" s="1"/>
  <c r="M39" i="114"/>
  <c r="L20" i="114"/>
  <c r="L22" i="114"/>
  <c r="L34" i="114"/>
  <c r="L50" i="114"/>
  <c r="N50" i="114" s="1"/>
  <c r="E50" i="114" s="1"/>
  <c r="M21" i="114"/>
  <c r="M45" i="114"/>
  <c r="L12" i="114"/>
  <c r="N12" i="114" s="1"/>
  <c r="E12" i="114" s="1"/>
  <c r="L51" i="114"/>
  <c r="N51" i="114" s="1"/>
  <c r="E51" i="114" s="1"/>
  <c r="M10" i="114"/>
  <c r="L19" i="114"/>
  <c r="N19" i="114" s="1"/>
  <c r="E19" i="114" s="1"/>
  <c r="L62" i="114"/>
  <c r="N62" i="114" s="1"/>
  <c r="E62" i="114" s="1"/>
  <c r="M47" i="114"/>
  <c r="L10" i="114"/>
  <c r="L11" i="114"/>
  <c r="N11" i="114" s="1"/>
  <c r="E11" i="114" s="1"/>
  <c r="L13" i="114"/>
  <c r="N13" i="114" s="1"/>
  <c r="E13" i="114" s="1"/>
  <c r="L16" i="114"/>
  <c r="N16" i="114" s="1"/>
  <c r="E16" i="114" s="1"/>
  <c r="L35" i="114"/>
  <c r="L39" i="114"/>
  <c r="N39" i="114" s="1"/>
  <c r="E39" i="114" s="1"/>
  <c r="L14" i="114"/>
  <c r="N14" i="114" s="1"/>
  <c r="E14" i="114" s="1"/>
  <c r="L44" i="114"/>
  <c r="N44" i="114" s="1"/>
  <c r="E44" i="114" s="1"/>
  <c r="L48" i="114"/>
  <c r="L40" i="114"/>
  <c r="N38" i="114"/>
  <c r="E38" i="114" s="1"/>
  <c r="L61" i="114"/>
  <c r="N61" i="114" s="1"/>
  <c r="E61" i="114" s="1"/>
  <c r="L53" i="114"/>
  <c r="N53" i="114" s="1"/>
  <c r="E53" i="114" s="1"/>
  <c r="L45" i="114"/>
  <c r="N45" i="114" s="1"/>
  <c r="E45" i="114" s="1"/>
  <c r="L37" i="114"/>
  <c r="N37" i="114" s="1"/>
  <c r="E37" i="114" s="1"/>
  <c r="L29" i="114"/>
  <c r="N29" i="114" s="1"/>
  <c r="E29" i="114" s="1"/>
  <c r="L21" i="114"/>
  <c r="L32" i="114"/>
  <c r="L46" i="114"/>
  <c r="N46" i="114" s="1"/>
  <c r="E46" i="114" s="1"/>
  <c r="L55" i="114"/>
  <c r="N55" i="114" s="1"/>
  <c r="E55" i="114" s="1"/>
  <c r="L30" i="114"/>
  <c r="N30" i="114" s="1"/>
  <c r="E30" i="114" s="1"/>
  <c r="L42" i="114"/>
  <c r="N42" i="114" s="1"/>
  <c r="E42" i="114" s="1"/>
  <c r="L60" i="114"/>
  <c r="N60" i="114" s="1"/>
  <c r="E60" i="114" s="1"/>
  <c r="L15" i="114"/>
  <c r="L24" i="114"/>
  <c r="L27" i="114"/>
  <c r="N27" i="114" s="1"/>
  <c r="E27" i="114" s="1"/>
  <c r="L47" i="114"/>
  <c r="L54" i="114"/>
  <c r="N54" i="114" s="1"/>
  <c r="E54" i="114" s="1"/>
  <c r="L59" i="114"/>
  <c r="N59" i="114" s="1"/>
  <c r="E59" i="114" s="1"/>
  <c r="N22" i="114" l="1"/>
  <c r="E22" i="114" s="1"/>
  <c r="N32" i="114"/>
  <c r="E32" i="114" s="1"/>
  <c r="N40" i="114"/>
  <c r="E40" i="114" s="1"/>
  <c r="N34" i="114"/>
  <c r="E34" i="114" s="1"/>
  <c r="N20" i="114"/>
  <c r="E20" i="114" s="1"/>
  <c r="N24" i="114"/>
  <c r="E24" i="114" s="1"/>
  <c r="N21" i="114"/>
  <c r="E21" i="114" s="1"/>
  <c r="N48" i="114"/>
  <c r="E48" i="114" s="1"/>
  <c r="N10" i="114"/>
  <c r="N35" i="114"/>
  <c r="E35" i="114" s="1"/>
  <c r="N47" i="114"/>
  <c r="E47" i="114" s="1"/>
  <c r="N15" i="114"/>
  <c r="E15" i="114" s="1"/>
  <c r="H62" i="112" l="1"/>
  <c r="I62" i="112" s="1"/>
  <c r="J62" i="112" s="1"/>
  <c r="K62" i="112" s="1"/>
  <c r="G62" i="112"/>
  <c r="L62" i="112" s="1"/>
  <c r="H61" i="112"/>
  <c r="I61" i="112" s="1"/>
  <c r="J61" i="112" s="1"/>
  <c r="K61" i="112" s="1"/>
  <c r="G61" i="112"/>
  <c r="I60" i="112"/>
  <c r="J60" i="112" s="1"/>
  <c r="K60" i="112" s="1"/>
  <c r="H60" i="112"/>
  <c r="G60" i="112"/>
  <c r="K59" i="112"/>
  <c r="J59" i="112"/>
  <c r="I59" i="112"/>
  <c r="H59" i="112"/>
  <c r="G59" i="112"/>
  <c r="K58" i="112"/>
  <c r="H58" i="112"/>
  <c r="I58" i="112" s="1"/>
  <c r="J58" i="112" s="1"/>
  <c r="G58" i="112"/>
  <c r="I57" i="112"/>
  <c r="J57" i="112" s="1"/>
  <c r="K57" i="112" s="1"/>
  <c r="H57" i="112"/>
  <c r="G57" i="112"/>
  <c r="J56" i="112"/>
  <c r="K56" i="112" s="1"/>
  <c r="I56" i="112"/>
  <c r="H56" i="112"/>
  <c r="G56" i="112"/>
  <c r="H55" i="112"/>
  <c r="I55" i="112" s="1"/>
  <c r="J55" i="112" s="1"/>
  <c r="K55" i="112" s="1"/>
  <c r="G55" i="112"/>
  <c r="H54" i="112"/>
  <c r="I54" i="112" s="1"/>
  <c r="J54" i="112" s="1"/>
  <c r="K54" i="112" s="1"/>
  <c r="G54" i="112"/>
  <c r="H53" i="112"/>
  <c r="I53" i="112" s="1"/>
  <c r="J53" i="112" s="1"/>
  <c r="K53" i="112" s="1"/>
  <c r="G53" i="112"/>
  <c r="J52" i="112"/>
  <c r="K52" i="112" s="1"/>
  <c r="I52" i="112"/>
  <c r="H52" i="112"/>
  <c r="G52" i="112"/>
  <c r="J51" i="112"/>
  <c r="K51" i="112" s="1"/>
  <c r="I51" i="112"/>
  <c r="H51" i="112"/>
  <c r="G51" i="112"/>
  <c r="K50" i="112"/>
  <c r="H50" i="112"/>
  <c r="I50" i="112" s="1"/>
  <c r="J50" i="112" s="1"/>
  <c r="G50" i="112"/>
  <c r="I49" i="112"/>
  <c r="J49" i="112" s="1"/>
  <c r="K49" i="112" s="1"/>
  <c r="H49" i="112"/>
  <c r="G49" i="112"/>
  <c r="J48" i="112"/>
  <c r="K48" i="112" s="1"/>
  <c r="I48" i="112"/>
  <c r="H48" i="112"/>
  <c r="G48" i="112"/>
  <c r="H47" i="112"/>
  <c r="I47" i="112" s="1"/>
  <c r="J47" i="112" s="1"/>
  <c r="K47" i="112" s="1"/>
  <c r="G47" i="112"/>
  <c r="H46" i="112"/>
  <c r="I46" i="112" s="1"/>
  <c r="J46" i="112" s="1"/>
  <c r="K46" i="112" s="1"/>
  <c r="G46" i="112"/>
  <c r="H45" i="112"/>
  <c r="I45" i="112" s="1"/>
  <c r="J45" i="112" s="1"/>
  <c r="K45" i="112" s="1"/>
  <c r="G45" i="112"/>
  <c r="J44" i="112"/>
  <c r="K44" i="112" s="1"/>
  <c r="I44" i="112"/>
  <c r="H44" i="112"/>
  <c r="G44" i="112"/>
  <c r="J43" i="112"/>
  <c r="K43" i="112" s="1"/>
  <c r="I43" i="112"/>
  <c r="H43" i="112"/>
  <c r="G43" i="112"/>
  <c r="H42" i="112"/>
  <c r="I42" i="112" s="1"/>
  <c r="J42" i="112" s="1"/>
  <c r="K42" i="112" s="1"/>
  <c r="G42" i="112"/>
  <c r="L41" i="112"/>
  <c r="I41" i="112"/>
  <c r="J41" i="112" s="1"/>
  <c r="K41" i="112" s="1"/>
  <c r="H41" i="112"/>
  <c r="G41" i="112"/>
  <c r="J40" i="112"/>
  <c r="K40" i="112" s="1"/>
  <c r="I40" i="112"/>
  <c r="H40" i="112"/>
  <c r="G40" i="112"/>
  <c r="H39" i="112"/>
  <c r="I39" i="112" s="1"/>
  <c r="J39" i="112" s="1"/>
  <c r="K39" i="112" s="1"/>
  <c r="G39" i="112"/>
  <c r="H38" i="112"/>
  <c r="I38" i="112" s="1"/>
  <c r="J38" i="112" s="1"/>
  <c r="K38" i="112" s="1"/>
  <c r="G38" i="112"/>
  <c r="L38" i="112" s="1"/>
  <c r="H37" i="112"/>
  <c r="I37" i="112" s="1"/>
  <c r="J37" i="112" s="1"/>
  <c r="K37" i="112" s="1"/>
  <c r="G37" i="112"/>
  <c r="I36" i="112"/>
  <c r="J36" i="112" s="1"/>
  <c r="K36" i="112" s="1"/>
  <c r="H36" i="112"/>
  <c r="G36" i="112"/>
  <c r="K35" i="112"/>
  <c r="J35" i="112"/>
  <c r="I35" i="112"/>
  <c r="H35" i="112"/>
  <c r="G35" i="112"/>
  <c r="H34" i="112"/>
  <c r="I34" i="112" s="1"/>
  <c r="J34" i="112" s="1"/>
  <c r="K34" i="112" s="1"/>
  <c r="G34" i="112"/>
  <c r="L33" i="112"/>
  <c r="I33" i="112"/>
  <c r="J33" i="112" s="1"/>
  <c r="K33" i="112" s="1"/>
  <c r="H33" i="112"/>
  <c r="G33" i="112"/>
  <c r="J32" i="112"/>
  <c r="K32" i="112" s="1"/>
  <c r="I32" i="112"/>
  <c r="H32" i="112"/>
  <c r="G32" i="112"/>
  <c r="H31" i="112"/>
  <c r="I31" i="112" s="1"/>
  <c r="J31" i="112" s="1"/>
  <c r="K31" i="112" s="1"/>
  <c r="G31" i="112"/>
  <c r="H30" i="112"/>
  <c r="I30" i="112" s="1"/>
  <c r="J30" i="112" s="1"/>
  <c r="K30" i="112" s="1"/>
  <c r="G30" i="112"/>
  <c r="L30" i="112" s="1"/>
  <c r="H29" i="112"/>
  <c r="I29" i="112" s="1"/>
  <c r="J29" i="112" s="1"/>
  <c r="K29" i="112" s="1"/>
  <c r="G29" i="112"/>
  <c r="I28" i="112"/>
  <c r="J28" i="112" s="1"/>
  <c r="K28" i="112" s="1"/>
  <c r="H28" i="112"/>
  <c r="G28" i="112"/>
  <c r="K27" i="112"/>
  <c r="J27" i="112"/>
  <c r="I27" i="112"/>
  <c r="H27" i="112"/>
  <c r="G27" i="112"/>
  <c r="K26" i="112"/>
  <c r="H26" i="112"/>
  <c r="I26" i="112" s="1"/>
  <c r="J26" i="112" s="1"/>
  <c r="G26" i="112"/>
  <c r="I25" i="112"/>
  <c r="J25" i="112" s="1"/>
  <c r="K25" i="112" s="1"/>
  <c r="H25" i="112"/>
  <c r="G25" i="112"/>
  <c r="J24" i="112"/>
  <c r="K24" i="112" s="1"/>
  <c r="I24" i="112"/>
  <c r="H24" i="112"/>
  <c r="G24" i="112"/>
  <c r="H23" i="112"/>
  <c r="I23" i="112" s="1"/>
  <c r="J23" i="112" s="1"/>
  <c r="K23" i="112" s="1"/>
  <c r="G23" i="112"/>
  <c r="H22" i="112"/>
  <c r="I22" i="112" s="1"/>
  <c r="J22" i="112" s="1"/>
  <c r="K22" i="112" s="1"/>
  <c r="G22" i="112"/>
  <c r="H21" i="112"/>
  <c r="I21" i="112" s="1"/>
  <c r="J21" i="112" s="1"/>
  <c r="K21" i="112" s="1"/>
  <c r="G21" i="112"/>
  <c r="J20" i="112"/>
  <c r="K20" i="112" s="1"/>
  <c r="I20" i="112"/>
  <c r="H20" i="112"/>
  <c r="G20" i="112"/>
  <c r="J19" i="112"/>
  <c r="K19" i="112" s="1"/>
  <c r="I19" i="112"/>
  <c r="H19" i="112"/>
  <c r="G19" i="112"/>
  <c r="K18" i="112"/>
  <c r="H18" i="112"/>
  <c r="I18" i="112" s="1"/>
  <c r="J18" i="112" s="1"/>
  <c r="G18" i="112"/>
  <c r="I17" i="112"/>
  <c r="J17" i="112" s="1"/>
  <c r="K17" i="112" s="1"/>
  <c r="H17" i="112"/>
  <c r="G17" i="112"/>
  <c r="J16" i="112"/>
  <c r="K16" i="112" s="1"/>
  <c r="I16" i="112"/>
  <c r="H16" i="112"/>
  <c r="G16" i="112"/>
  <c r="H15" i="112"/>
  <c r="I15" i="112" s="1"/>
  <c r="J15" i="112" s="1"/>
  <c r="K15" i="112" s="1"/>
  <c r="G15" i="112"/>
  <c r="H14" i="112"/>
  <c r="I14" i="112" s="1"/>
  <c r="J14" i="112" s="1"/>
  <c r="K14" i="112" s="1"/>
  <c r="G14" i="112"/>
  <c r="H13" i="112"/>
  <c r="I13" i="112" s="1"/>
  <c r="J13" i="112" s="1"/>
  <c r="K13" i="112" s="1"/>
  <c r="G13" i="112"/>
  <c r="J12" i="112"/>
  <c r="K12" i="112" s="1"/>
  <c r="I12" i="112"/>
  <c r="H12" i="112"/>
  <c r="G12" i="112"/>
  <c r="J11" i="112"/>
  <c r="K11" i="112" s="1"/>
  <c r="I11" i="112"/>
  <c r="H11" i="112"/>
  <c r="G11" i="112"/>
  <c r="H10" i="112"/>
  <c r="I10" i="112" s="1"/>
  <c r="J10" i="112" s="1"/>
  <c r="K10" i="112" s="1"/>
  <c r="G10" i="112"/>
  <c r="E10" i="112"/>
  <c r="B7" i="112"/>
  <c r="I6" i="112"/>
  <c r="L57" i="112" s="1"/>
  <c r="B6" i="112"/>
  <c r="M13" i="112" l="1"/>
  <c r="M29" i="112"/>
  <c r="M32" i="112"/>
  <c r="M45" i="112"/>
  <c r="M53" i="112"/>
  <c r="I7" i="112"/>
  <c r="M49" i="112" s="1"/>
  <c r="M10" i="112"/>
  <c r="M60" i="112"/>
  <c r="M21" i="112"/>
  <c r="M24" i="112"/>
  <c r="M37" i="112"/>
  <c r="M34" i="112"/>
  <c r="M42" i="112"/>
  <c r="M11" i="112"/>
  <c r="M19" i="112"/>
  <c r="M23" i="112"/>
  <c r="M58" i="112"/>
  <c r="L16" i="112"/>
  <c r="L31" i="112"/>
  <c r="L46" i="112"/>
  <c r="L49" i="112"/>
  <c r="M47" i="112"/>
  <c r="M55" i="112"/>
  <c r="L21" i="112"/>
  <c r="N21" i="112" s="1"/>
  <c r="E21" i="112" s="1"/>
  <c r="L26" i="112"/>
  <c r="L53" i="112"/>
  <c r="L58" i="112"/>
  <c r="L29" i="112"/>
  <c r="L34" i="112"/>
  <c r="N34" i="112" s="1"/>
  <c r="E34" i="112" s="1"/>
  <c r="L39" i="112"/>
  <c r="M46" i="112"/>
  <c r="L56" i="112"/>
  <c r="M35" i="112"/>
  <c r="M52" i="112"/>
  <c r="M38" i="112"/>
  <c r="N38" i="112" s="1"/>
  <c r="E38" i="112" s="1"/>
  <c r="L48" i="112"/>
  <c r="L14" i="112"/>
  <c r="L17" i="112"/>
  <c r="L24" i="112"/>
  <c r="L10" i="112"/>
  <c r="L22" i="112"/>
  <c r="L25" i="112"/>
  <c r="M39" i="112"/>
  <c r="L54" i="112"/>
  <c r="M27" i="112"/>
  <c r="L61" i="112"/>
  <c r="L35" i="112"/>
  <c r="N35" i="112" s="1"/>
  <c r="E35" i="112" s="1"/>
  <c r="L27" i="112"/>
  <c r="L19" i="112"/>
  <c r="L60" i="112"/>
  <c r="N60" i="112" s="1"/>
  <c r="E60" i="112" s="1"/>
  <c r="L52" i="112"/>
  <c r="L44" i="112"/>
  <c r="L36" i="112"/>
  <c r="L28" i="112"/>
  <c r="L20" i="112"/>
  <c r="L12" i="112"/>
  <c r="L59" i="112"/>
  <c r="N59" i="112" s="1"/>
  <c r="E59" i="112" s="1"/>
  <c r="L51" i="112"/>
  <c r="L43" i="112"/>
  <c r="L11" i="112"/>
  <c r="L15" i="112"/>
  <c r="M22" i="112"/>
  <c r="L32" i="112"/>
  <c r="L37" i="112"/>
  <c r="L42" i="112"/>
  <c r="N42" i="112" s="1"/>
  <c r="E42" i="112" s="1"/>
  <c r="L47" i="112"/>
  <c r="N47" i="112" s="1"/>
  <c r="E47" i="112" s="1"/>
  <c r="M59" i="112"/>
  <c r="L13" i="112"/>
  <c r="N13" i="112" s="1"/>
  <c r="E13" i="112" s="1"/>
  <c r="L18" i="112"/>
  <c r="L23" i="112"/>
  <c r="N23" i="112" s="1"/>
  <c r="E23" i="112" s="1"/>
  <c r="L40" i="112"/>
  <c r="L45" i="112"/>
  <c r="L50" i="112"/>
  <c r="L55" i="112"/>
  <c r="M62" i="112"/>
  <c r="N62" i="112" s="1"/>
  <c r="E62" i="112" s="1"/>
  <c r="N19" i="112" l="1"/>
  <c r="E19" i="112" s="1"/>
  <c r="N37" i="112"/>
  <c r="E37" i="112" s="1"/>
  <c r="N27" i="112"/>
  <c r="E27" i="112" s="1"/>
  <c r="N32" i="112"/>
  <c r="E32" i="112" s="1"/>
  <c r="N26" i="112"/>
  <c r="E26" i="112" s="1"/>
  <c r="N49" i="112"/>
  <c r="E49" i="112" s="1"/>
  <c r="N45" i="112"/>
  <c r="E45" i="112" s="1"/>
  <c r="M44" i="112"/>
  <c r="N44" i="112" s="1"/>
  <c r="E44" i="112" s="1"/>
  <c r="N15" i="112"/>
  <c r="E15" i="112" s="1"/>
  <c r="N36" i="112"/>
  <c r="E36" i="112" s="1"/>
  <c r="N10" i="112"/>
  <c r="M20" i="112"/>
  <c r="M14" i="112"/>
  <c r="N46" i="112"/>
  <c r="E46" i="112" s="1"/>
  <c r="M15" i="112"/>
  <c r="M28" i="112"/>
  <c r="N28" i="112" s="1"/>
  <c r="E28" i="112" s="1"/>
  <c r="M36" i="112"/>
  <c r="N40" i="112"/>
  <c r="E40" i="112" s="1"/>
  <c r="M12" i="112"/>
  <c r="N12" i="112" s="1"/>
  <c r="E12" i="112" s="1"/>
  <c r="N11" i="112"/>
  <c r="E11" i="112" s="1"/>
  <c r="M26" i="112"/>
  <c r="N24" i="112"/>
  <c r="E24" i="112" s="1"/>
  <c r="N58" i="112"/>
  <c r="E58" i="112" s="1"/>
  <c r="M31" i="112"/>
  <c r="N31" i="112" s="1"/>
  <c r="E31" i="112" s="1"/>
  <c r="M51" i="112"/>
  <c r="N51" i="112" s="1"/>
  <c r="E51" i="112" s="1"/>
  <c r="M25" i="112"/>
  <c r="N25" i="112" s="1"/>
  <c r="E25" i="112" s="1"/>
  <c r="M57" i="112"/>
  <c r="N57" i="112" s="1"/>
  <c r="E57" i="112" s="1"/>
  <c r="N14" i="112"/>
  <c r="E14" i="112" s="1"/>
  <c r="N39" i="112"/>
  <c r="E39" i="112" s="1"/>
  <c r="N55" i="112"/>
  <c r="E55" i="112" s="1"/>
  <c r="N20" i="112"/>
  <c r="E20" i="112" s="1"/>
  <c r="N22" i="112"/>
  <c r="E22" i="112" s="1"/>
  <c r="N29" i="112"/>
  <c r="E29" i="112" s="1"/>
  <c r="M33" i="112"/>
  <c r="N33" i="112" s="1"/>
  <c r="E33" i="112" s="1"/>
  <c r="M48" i="112"/>
  <c r="N48" i="112" s="1"/>
  <c r="E48" i="112" s="1"/>
  <c r="M16" i="112"/>
  <c r="N16" i="112" s="1"/>
  <c r="E16" i="112" s="1"/>
  <c r="M40" i="112"/>
  <c r="M41" i="112"/>
  <c r="N41" i="112" s="1"/>
  <c r="E41" i="112" s="1"/>
  <c r="M30" i="112"/>
  <c r="N30" i="112" s="1"/>
  <c r="E30" i="112" s="1"/>
  <c r="M54" i="112"/>
  <c r="N54" i="112" s="1"/>
  <c r="E54" i="112" s="1"/>
  <c r="N43" i="112"/>
  <c r="E43" i="112" s="1"/>
  <c r="N52" i="112"/>
  <c r="E52" i="112" s="1"/>
  <c r="M50" i="112"/>
  <c r="N50" i="112" s="1"/>
  <c r="E50" i="112" s="1"/>
  <c r="N17" i="112"/>
  <c r="E17" i="112" s="1"/>
  <c r="M18" i="112"/>
  <c r="N18" i="112" s="1"/>
  <c r="E18" i="112" s="1"/>
  <c r="N53" i="112"/>
  <c r="E53" i="112" s="1"/>
  <c r="M43" i="112"/>
  <c r="M61" i="112"/>
  <c r="N61" i="112" s="1"/>
  <c r="E61" i="112" s="1"/>
  <c r="M56" i="112"/>
  <c r="N56" i="112" s="1"/>
  <c r="E56" i="112" s="1"/>
  <c r="M17" i="112"/>
  <c r="J62" i="110" l="1"/>
  <c r="K62" i="110" s="1"/>
  <c r="H62" i="110"/>
  <c r="I62" i="110" s="1"/>
  <c r="G62" i="110"/>
  <c r="H61" i="110"/>
  <c r="I61" i="110" s="1"/>
  <c r="J61" i="110" s="1"/>
  <c r="K61" i="110" s="1"/>
  <c r="G61" i="110"/>
  <c r="L60" i="110"/>
  <c r="I60" i="110"/>
  <c r="J60" i="110" s="1"/>
  <c r="K60" i="110" s="1"/>
  <c r="H60" i="110"/>
  <c r="G60" i="110"/>
  <c r="J59" i="110"/>
  <c r="K59" i="110" s="1"/>
  <c r="I59" i="110"/>
  <c r="H59" i="110"/>
  <c r="G59" i="110"/>
  <c r="L59" i="110" s="1"/>
  <c r="K58" i="110"/>
  <c r="H58" i="110"/>
  <c r="I58" i="110" s="1"/>
  <c r="J58" i="110" s="1"/>
  <c r="G58" i="110"/>
  <c r="I57" i="110"/>
  <c r="J57" i="110" s="1"/>
  <c r="K57" i="110" s="1"/>
  <c r="H57" i="110"/>
  <c r="G57" i="110"/>
  <c r="L57" i="110" s="1"/>
  <c r="H56" i="110"/>
  <c r="I56" i="110" s="1"/>
  <c r="J56" i="110" s="1"/>
  <c r="K56" i="110" s="1"/>
  <c r="G56" i="110"/>
  <c r="I55" i="110"/>
  <c r="J55" i="110" s="1"/>
  <c r="K55" i="110" s="1"/>
  <c r="H55" i="110"/>
  <c r="G55" i="110"/>
  <c r="L55" i="110" s="1"/>
  <c r="J54" i="110"/>
  <c r="K54" i="110" s="1"/>
  <c r="H54" i="110"/>
  <c r="I54" i="110" s="1"/>
  <c r="G54" i="110"/>
  <c r="H53" i="110"/>
  <c r="I53" i="110" s="1"/>
  <c r="J53" i="110" s="1"/>
  <c r="K53" i="110" s="1"/>
  <c r="G53" i="110"/>
  <c r="L52" i="110"/>
  <c r="I52" i="110"/>
  <c r="J52" i="110" s="1"/>
  <c r="K52" i="110" s="1"/>
  <c r="H52" i="110"/>
  <c r="G52" i="110"/>
  <c r="J51" i="110"/>
  <c r="K51" i="110" s="1"/>
  <c r="I51" i="110"/>
  <c r="H51" i="110"/>
  <c r="G51" i="110"/>
  <c r="L51" i="110" s="1"/>
  <c r="K50" i="110"/>
  <c r="J50" i="110"/>
  <c r="H50" i="110"/>
  <c r="I50" i="110" s="1"/>
  <c r="G50" i="110"/>
  <c r="K49" i="110"/>
  <c r="I49" i="110"/>
  <c r="J49" i="110" s="1"/>
  <c r="H49" i="110"/>
  <c r="G49" i="110"/>
  <c r="H48" i="110"/>
  <c r="I48" i="110" s="1"/>
  <c r="J48" i="110" s="1"/>
  <c r="K48" i="110" s="1"/>
  <c r="G48" i="110"/>
  <c r="I47" i="110"/>
  <c r="J47" i="110" s="1"/>
  <c r="K47" i="110" s="1"/>
  <c r="H47" i="110"/>
  <c r="G47" i="110"/>
  <c r="H46" i="110"/>
  <c r="I46" i="110" s="1"/>
  <c r="J46" i="110" s="1"/>
  <c r="K46" i="110" s="1"/>
  <c r="G46" i="110"/>
  <c r="L46" i="110" s="1"/>
  <c r="K45" i="110"/>
  <c r="H45" i="110"/>
  <c r="I45" i="110" s="1"/>
  <c r="J45" i="110" s="1"/>
  <c r="G45" i="110"/>
  <c r="H44" i="110"/>
  <c r="I44" i="110" s="1"/>
  <c r="J44" i="110" s="1"/>
  <c r="K44" i="110" s="1"/>
  <c r="G44" i="110"/>
  <c r="J43" i="110"/>
  <c r="K43" i="110" s="1"/>
  <c r="I43" i="110"/>
  <c r="H43" i="110"/>
  <c r="G43" i="110"/>
  <c r="H42" i="110"/>
  <c r="I42" i="110" s="1"/>
  <c r="J42" i="110" s="1"/>
  <c r="K42" i="110" s="1"/>
  <c r="G42" i="110"/>
  <c r="I41" i="110"/>
  <c r="J41" i="110" s="1"/>
  <c r="K41" i="110" s="1"/>
  <c r="H41" i="110"/>
  <c r="G41" i="110"/>
  <c r="L41" i="110" s="1"/>
  <c r="H40" i="110"/>
  <c r="I40" i="110" s="1"/>
  <c r="J40" i="110" s="1"/>
  <c r="K40" i="110" s="1"/>
  <c r="G40" i="110"/>
  <c r="I39" i="110"/>
  <c r="J39" i="110" s="1"/>
  <c r="K39" i="110" s="1"/>
  <c r="H39" i="110"/>
  <c r="G39" i="110"/>
  <c r="J38" i="110"/>
  <c r="K38" i="110" s="1"/>
  <c r="H38" i="110"/>
  <c r="I38" i="110" s="1"/>
  <c r="G38" i="110"/>
  <c r="L38" i="110" s="1"/>
  <c r="H37" i="110"/>
  <c r="I37" i="110" s="1"/>
  <c r="J37" i="110" s="1"/>
  <c r="K37" i="110" s="1"/>
  <c r="G37" i="110"/>
  <c r="L37" i="110" s="1"/>
  <c r="L36" i="110"/>
  <c r="I36" i="110"/>
  <c r="J36" i="110" s="1"/>
  <c r="K36" i="110" s="1"/>
  <c r="H36" i="110"/>
  <c r="G36" i="110"/>
  <c r="I35" i="110"/>
  <c r="J35" i="110" s="1"/>
  <c r="K35" i="110" s="1"/>
  <c r="H35" i="110"/>
  <c r="G35" i="110"/>
  <c r="L35" i="110" s="1"/>
  <c r="H34" i="110"/>
  <c r="I34" i="110" s="1"/>
  <c r="J34" i="110" s="1"/>
  <c r="K34" i="110" s="1"/>
  <c r="G34" i="110"/>
  <c r="L33" i="110"/>
  <c r="K33" i="110"/>
  <c r="I33" i="110"/>
  <c r="J33" i="110" s="1"/>
  <c r="H33" i="110"/>
  <c r="G33" i="110"/>
  <c r="L32" i="110"/>
  <c r="H32" i="110"/>
  <c r="I32" i="110" s="1"/>
  <c r="J32" i="110" s="1"/>
  <c r="K32" i="110" s="1"/>
  <c r="G32" i="110"/>
  <c r="I31" i="110"/>
  <c r="J31" i="110" s="1"/>
  <c r="K31" i="110" s="1"/>
  <c r="H31" i="110"/>
  <c r="G31" i="110"/>
  <c r="L31" i="110" s="1"/>
  <c r="H30" i="110"/>
  <c r="I30" i="110" s="1"/>
  <c r="J30" i="110" s="1"/>
  <c r="K30" i="110" s="1"/>
  <c r="G30" i="110"/>
  <c r="L30" i="110" s="1"/>
  <c r="H29" i="110"/>
  <c r="I29" i="110" s="1"/>
  <c r="J29" i="110" s="1"/>
  <c r="K29" i="110" s="1"/>
  <c r="G29" i="110"/>
  <c r="H28" i="110"/>
  <c r="I28" i="110" s="1"/>
  <c r="J28" i="110" s="1"/>
  <c r="K28" i="110" s="1"/>
  <c r="G28" i="110"/>
  <c r="J27" i="110"/>
  <c r="K27" i="110" s="1"/>
  <c r="I27" i="110"/>
  <c r="H27" i="110"/>
  <c r="G27" i="110"/>
  <c r="H26" i="110"/>
  <c r="I26" i="110" s="1"/>
  <c r="J26" i="110" s="1"/>
  <c r="K26" i="110" s="1"/>
  <c r="G26" i="110"/>
  <c r="I25" i="110"/>
  <c r="J25" i="110" s="1"/>
  <c r="K25" i="110" s="1"/>
  <c r="H25" i="110"/>
  <c r="G25" i="110"/>
  <c r="L25" i="110" s="1"/>
  <c r="H24" i="110"/>
  <c r="I24" i="110" s="1"/>
  <c r="J24" i="110" s="1"/>
  <c r="K24" i="110" s="1"/>
  <c r="G24" i="110"/>
  <c r="I23" i="110"/>
  <c r="J23" i="110" s="1"/>
  <c r="K23" i="110" s="1"/>
  <c r="H23" i="110"/>
  <c r="G23" i="110"/>
  <c r="H22" i="110"/>
  <c r="I22" i="110" s="1"/>
  <c r="J22" i="110" s="1"/>
  <c r="K22" i="110" s="1"/>
  <c r="G22" i="110"/>
  <c r="L22" i="110" s="1"/>
  <c r="H21" i="110"/>
  <c r="I21" i="110" s="1"/>
  <c r="J21" i="110" s="1"/>
  <c r="K21" i="110" s="1"/>
  <c r="G21" i="110"/>
  <c r="L21" i="110" s="1"/>
  <c r="L20" i="110"/>
  <c r="I20" i="110"/>
  <c r="J20" i="110" s="1"/>
  <c r="K20" i="110" s="1"/>
  <c r="H20" i="110"/>
  <c r="G20" i="110"/>
  <c r="I19" i="110"/>
  <c r="J19" i="110" s="1"/>
  <c r="K19" i="110" s="1"/>
  <c r="H19" i="110"/>
  <c r="G19" i="110"/>
  <c r="H18" i="110"/>
  <c r="I18" i="110" s="1"/>
  <c r="J18" i="110" s="1"/>
  <c r="K18" i="110" s="1"/>
  <c r="G18" i="110"/>
  <c r="H17" i="110"/>
  <c r="I17" i="110" s="1"/>
  <c r="J17" i="110" s="1"/>
  <c r="K17" i="110" s="1"/>
  <c r="G17" i="110"/>
  <c r="L17" i="110" s="1"/>
  <c r="H16" i="110"/>
  <c r="I16" i="110" s="1"/>
  <c r="J16" i="110" s="1"/>
  <c r="K16" i="110" s="1"/>
  <c r="G16" i="110"/>
  <c r="I15" i="110"/>
  <c r="J15" i="110" s="1"/>
  <c r="K15" i="110" s="1"/>
  <c r="H15" i="110"/>
  <c r="G15" i="110"/>
  <c r="L15" i="110" s="1"/>
  <c r="L14" i="110"/>
  <c r="H14" i="110"/>
  <c r="I14" i="110" s="1"/>
  <c r="J14" i="110" s="1"/>
  <c r="K14" i="110" s="1"/>
  <c r="G14" i="110"/>
  <c r="L13" i="110"/>
  <c r="K13" i="110"/>
  <c r="I13" i="110"/>
  <c r="J13" i="110" s="1"/>
  <c r="H13" i="110"/>
  <c r="G13" i="110"/>
  <c r="L12" i="110"/>
  <c r="I12" i="110"/>
  <c r="J12" i="110" s="1"/>
  <c r="K12" i="110" s="1"/>
  <c r="H12" i="110"/>
  <c r="G12" i="110"/>
  <c r="I11" i="110"/>
  <c r="J11" i="110" s="1"/>
  <c r="K11" i="110" s="1"/>
  <c r="H11" i="110"/>
  <c r="G11" i="110"/>
  <c r="L10" i="110"/>
  <c r="H10" i="110"/>
  <c r="I10" i="110" s="1"/>
  <c r="J10" i="110" s="1"/>
  <c r="K10" i="110" s="1"/>
  <c r="G10" i="110"/>
  <c r="E10" i="110"/>
  <c r="B7" i="110"/>
  <c r="I6" i="110"/>
  <c r="B6" i="110"/>
  <c r="M44" i="110" l="1"/>
  <c r="M11" i="110"/>
  <c r="M21" i="110"/>
  <c r="N21" i="110" s="1"/>
  <c r="E21" i="110" s="1"/>
  <c r="M53" i="110"/>
  <c r="M26" i="110"/>
  <c r="M29" i="110"/>
  <c r="M15" i="110"/>
  <c r="N15" i="110" s="1"/>
  <c r="E15" i="110" s="1"/>
  <c r="M19" i="110"/>
  <c r="M17" i="110"/>
  <c r="N17" i="110" s="1"/>
  <c r="E17" i="110" s="1"/>
  <c r="M23" i="110"/>
  <c r="M31" i="110"/>
  <c r="N31" i="110" s="1"/>
  <c r="E31" i="110" s="1"/>
  <c r="M28" i="110"/>
  <c r="I7" i="110"/>
  <c r="N20" i="110"/>
  <c r="E20" i="110" s="1"/>
  <c r="M20" i="110"/>
  <c r="M33" i="110"/>
  <c r="N33" i="110" s="1"/>
  <c r="E33" i="110" s="1"/>
  <c r="M50" i="110"/>
  <c r="L53" i="110"/>
  <c r="L27" i="110"/>
  <c r="L43" i="110"/>
  <c r="M55" i="110"/>
  <c r="N55" i="110" s="1"/>
  <c r="E55" i="110" s="1"/>
  <c r="M54" i="110"/>
  <c r="L56" i="110"/>
  <c r="L58" i="110"/>
  <c r="L50" i="110"/>
  <c r="L42" i="110"/>
  <c r="L34" i="110"/>
  <c r="L26" i="110"/>
  <c r="N26" i="110" s="1"/>
  <c r="E26" i="110" s="1"/>
  <c r="L18" i="110"/>
  <c r="L48" i="110"/>
  <c r="L44" i="110"/>
  <c r="L28" i="110"/>
  <c r="L45" i="110"/>
  <c r="L11" i="110"/>
  <c r="N11" i="110" s="1"/>
  <c r="E11" i="110" s="1"/>
  <c r="L23" i="110"/>
  <c r="N23" i="110" s="1"/>
  <c r="E23" i="110" s="1"/>
  <c r="L39" i="110"/>
  <c r="L47" i="110"/>
  <c r="L54" i="110"/>
  <c r="L62" i="110"/>
  <c r="M49" i="110"/>
  <c r="L49" i="110"/>
  <c r="L61" i="110"/>
  <c r="L16" i="110"/>
  <c r="L19" i="110"/>
  <c r="N19" i="110" s="1"/>
  <c r="E19" i="110" s="1"/>
  <c r="L24" i="110"/>
  <c r="L29" i="110"/>
  <c r="L40" i="110"/>
  <c r="M56" i="110" l="1"/>
  <c r="M43" i="110"/>
  <c r="M27" i="110"/>
  <c r="N27" i="110" s="1"/>
  <c r="E27" i="110" s="1"/>
  <c r="M14" i="110"/>
  <c r="N14" i="110" s="1"/>
  <c r="E14" i="110" s="1"/>
  <c r="M32" i="110"/>
  <c r="N32" i="110" s="1"/>
  <c r="E32" i="110" s="1"/>
  <c r="N49" i="110"/>
  <c r="E49" i="110" s="1"/>
  <c r="N44" i="110"/>
  <c r="E44" i="110" s="1"/>
  <c r="N53" i="110"/>
  <c r="E53" i="110" s="1"/>
  <c r="M10" i="110"/>
  <c r="N10" i="110" s="1"/>
  <c r="M39" i="110"/>
  <c r="M45" i="110"/>
  <c r="N45" i="110" s="1"/>
  <c r="E45" i="110" s="1"/>
  <c r="M51" i="110"/>
  <c r="N51" i="110" s="1"/>
  <c r="E51" i="110" s="1"/>
  <c r="M46" i="110"/>
  <c r="N46" i="110" s="1"/>
  <c r="E46" i="110" s="1"/>
  <c r="M22" i="110"/>
  <c r="N22" i="110" s="1"/>
  <c r="E22" i="110" s="1"/>
  <c r="N56" i="110"/>
  <c r="E56" i="110" s="1"/>
  <c r="M38" i="110"/>
  <c r="N38" i="110" s="1"/>
  <c r="E38" i="110" s="1"/>
  <c r="M35" i="110"/>
  <c r="N35" i="110" s="1"/>
  <c r="E35" i="110" s="1"/>
  <c r="M16" i="110"/>
  <c r="N16" i="110" s="1"/>
  <c r="E16" i="110" s="1"/>
  <c r="M40" i="110"/>
  <c r="N40" i="110" s="1"/>
  <c r="E40" i="110" s="1"/>
  <c r="M48" i="110"/>
  <c r="N48" i="110" s="1"/>
  <c r="E48" i="110" s="1"/>
  <c r="N43" i="110"/>
  <c r="E43" i="110" s="1"/>
  <c r="M62" i="110"/>
  <c r="M36" i="110"/>
  <c r="N36" i="110" s="1"/>
  <c r="E36" i="110" s="1"/>
  <c r="N28" i="110"/>
  <c r="E28" i="110" s="1"/>
  <c r="M60" i="110"/>
  <c r="N60" i="110" s="1"/>
  <c r="E60" i="110" s="1"/>
  <c r="M18" i="110"/>
  <c r="N18" i="110" s="1"/>
  <c r="E18" i="110" s="1"/>
  <c r="M24" i="110"/>
  <c r="N24" i="110" s="1"/>
  <c r="E24" i="110" s="1"/>
  <c r="M13" i="110"/>
  <c r="N13" i="110" s="1"/>
  <c r="E13" i="110" s="1"/>
  <c r="M58" i="110"/>
  <c r="N58" i="110" s="1"/>
  <c r="E58" i="110" s="1"/>
  <c r="N62" i="110"/>
  <c r="E62" i="110" s="1"/>
  <c r="N50" i="110"/>
  <c r="E50" i="110" s="1"/>
  <c r="M52" i="110"/>
  <c r="N52" i="110" s="1"/>
  <c r="E52" i="110" s="1"/>
  <c r="M59" i="110"/>
  <c r="N59" i="110" s="1"/>
  <c r="E59" i="110" s="1"/>
  <c r="N54" i="110"/>
  <c r="E54" i="110" s="1"/>
  <c r="M57" i="110"/>
  <c r="N57" i="110" s="1"/>
  <c r="E57" i="110" s="1"/>
  <c r="M12" i="110"/>
  <c r="N12" i="110" s="1"/>
  <c r="E12" i="110" s="1"/>
  <c r="M61" i="110"/>
  <c r="N61" i="110" s="1"/>
  <c r="E61" i="110" s="1"/>
  <c r="M41" i="110"/>
  <c r="N41" i="110" s="1"/>
  <c r="E41" i="110" s="1"/>
  <c r="N29" i="110"/>
  <c r="E29" i="110" s="1"/>
  <c r="N39" i="110"/>
  <c r="E39" i="110" s="1"/>
  <c r="M30" i="110"/>
  <c r="N30" i="110" s="1"/>
  <c r="E30" i="110" s="1"/>
  <c r="M34" i="110"/>
  <c r="N34" i="110" s="1"/>
  <c r="E34" i="110" s="1"/>
  <c r="M25" i="110"/>
  <c r="N25" i="110" s="1"/>
  <c r="E25" i="110" s="1"/>
  <c r="M37" i="110"/>
  <c r="N37" i="110" s="1"/>
  <c r="E37" i="110" s="1"/>
  <c r="M42" i="110"/>
  <c r="N42" i="110" s="1"/>
  <c r="E42" i="110" s="1"/>
  <c r="M47" i="110"/>
  <c r="N47" i="110" s="1"/>
  <c r="E47" i="110" s="1"/>
  <c r="H62" i="108" l="1"/>
  <c r="I62" i="108" s="1"/>
  <c r="J62" i="108" s="1"/>
  <c r="K62" i="108" s="1"/>
  <c r="G62" i="108"/>
  <c r="H61" i="108"/>
  <c r="I61" i="108" s="1"/>
  <c r="J61" i="108" s="1"/>
  <c r="K61" i="108" s="1"/>
  <c r="G61" i="108"/>
  <c r="I60" i="108"/>
  <c r="J60" i="108" s="1"/>
  <c r="K60" i="108" s="1"/>
  <c r="H60" i="108"/>
  <c r="G60" i="108"/>
  <c r="J59" i="108"/>
  <c r="K59" i="108" s="1"/>
  <c r="I59" i="108"/>
  <c r="H59" i="108"/>
  <c r="G59" i="108"/>
  <c r="H58" i="108"/>
  <c r="I58" i="108" s="1"/>
  <c r="J58" i="108" s="1"/>
  <c r="K58" i="108" s="1"/>
  <c r="G58" i="108"/>
  <c r="L57" i="108"/>
  <c r="I57" i="108"/>
  <c r="J57" i="108" s="1"/>
  <c r="K57" i="108" s="1"/>
  <c r="H57" i="108"/>
  <c r="G57" i="108"/>
  <c r="I56" i="108"/>
  <c r="J56" i="108" s="1"/>
  <c r="K56" i="108" s="1"/>
  <c r="H56" i="108"/>
  <c r="G56" i="108"/>
  <c r="I55" i="108"/>
  <c r="J55" i="108" s="1"/>
  <c r="K55" i="108" s="1"/>
  <c r="H55" i="108"/>
  <c r="G55" i="108"/>
  <c r="H54" i="108"/>
  <c r="I54" i="108" s="1"/>
  <c r="J54" i="108" s="1"/>
  <c r="K54" i="108" s="1"/>
  <c r="G54" i="108"/>
  <c r="H53" i="108"/>
  <c r="I53" i="108" s="1"/>
  <c r="J53" i="108" s="1"/>
  <c r="K53" i="108" s="1"/>
  <c r="G53" i="108"/>
  <c r="L53" i="108" s="1"/>
  <c r="I52" i="108"/>
  <c r="J52" i="108" s="1"/>
  <c r="K52" i="108" s="1"/>
  <c r="H52" i="108"/>
  <c r="G52" i="108"/>
  <c r="J51" i="108"/>
  <c r="K51" i="108" s="1"/>
  <c r="I51" i="108"/>
  <c r="H51" i="108"/>
  <c r="G51" i="108"/>
  <c r="L51" i="108" s="1"/>
  <c r="H50" i="108"/>
  <c r="I50" i="108" s="1"/>
  <c r="J50" i="108" s="1"/>
  <c r="K50" i="108" s="1"/>
  <c r="G50" i="108"/>
  <c r="H49" i="108"/>
  <c r="I49" i="108" s="1"/>
  <c r="J49" i="108" s="1"/>
  <c r="K49" i="108" s="1"/>
  <c r="G49" i="108"/>
  <c r="I48" i="108"/>
  <c r="J48" i="108" s="1"/>
  <c r="K48" i="108" s="1"/>
  <c r="H48" i="108"/>
  <c r="G48" i="108"/>
  <c r="J47" i="108"/>
  <c r="K47" i="108" s="1"/>
  <c r="I47" i="108"/>
  <c r="H47" i="108"/>
  <c r="G47" i="108"/>
  <c r="H46" i="108"/>
  <c r="I46" i="108" s="1"/>
  <c r="J46" i="108" s="1"/>
  <c r="K46" i="108" s="1"/>
  <c r="G46" i="108"/>
  <c r="L46" i="108" s="1"/>
  <c r="H45" i="108"/>
  <c r="I45" i="108" s="1"/>
  <c r="J45" i="108" s="1"/>
  <c r="K45" i="108" s="1"/>
  <c r="G45" i="108"/>
  <c r="I44" i="108"/>
  <c r="J44" i="108" s="1"/>
  <c r="K44" i="108" s="1"/>
  <c r="H44" i="108"/>
  <c r="G44" i="108"/>
  <c r="J43" i="108"/>
  <c r="K43" i="108" s="1"/>
  <c r="I43" i="108"/>
  <c r="H43" i="108"/>
  <c r="G43" i="108"/>
  <c r="H42" i="108"/>
  <c r="I42" i="108" s="1"/>
  <c r="J42" i="108" s="1"/>
  <c r="K42" i="108" s="1"/>
  <c r="G42" i="108"/>
  <c r="H41" i="108"/>
  <c r="I41" i="108" s="1"/>
  <c r="J41" i="108" s="1"/>
  <c r="K41" i="108" s="1"/>
  <c r="G41" i="108"/>
  <c r="I40" i="108"/>
  <c r="J40" i="108" s="1"/>
  <c r="K40" i="108" s="1"/>
  <c r="H40" i="108"/>
  <c r="G40" i="108"/>
  <c r="J39" i="108"/>
  <c r="K39" i="108" s="1"/>
  <c r="I39" i="108"/>
  <c r="H39" i="108"/>
  <c r="G39" i="108"/>
  <c r="L39" i="108" s="1"/>
  <c r="H38" i="108"/>
  <c r="I38" i="108" s="1"/>
  <c r="J38" i="108" s="1"/>
  <c r="K38" i="108" s="1"/>
  <c r="G38" i="108"/>
  <c r="H37" i="108"/>
  <c r="I37" i="108" s="1"/>
  <c r="J37" i="108" s="1"/>
  <c r="K37" i="108" s="1"/>
  <c r="G37" i="108"/>
  <c r="I36" i="108"/>
  <c r="J36" i="108" s="1"/>
  <c r="K36" i="108" s="1"/>
  <c r="H36" i="108"/>
  <c r="G36" i="108"/>
  <c r="J35" i="108"/>
  <c r="K35" i="108" s="1"/>
  <c r="I35" i="108"/>
  <c r="H35" i="108"/>
  <c r="G35" i="108"/>
  <c r="H34" i="108"/>
  <c r="I34" i="108" s="1"/>
  <c r="J34" i="108" s="1"/>
  <c r="K34" i="108" s="1"/>
  <c r="G34" i="108"/>
  <c r="L34" i="108" s="1"/>
  <c r="H33" i="108"/>
  <c r="I33" i="108" s="1"/>
  <c r="J33" i="108" s="1"/>
  <c r="K33" i="108" s="1"/>
  <c r="G33" i="108"/>
  <c r="L32" i="108"/>
  <c r="I32" i="108"/>
  <c r="J32" i="108" s="1"/>
  <c r="K32" i="108" s="1"/>
  <c r="H32" i="108"/>
  <c r="G32" i="108"/>
  <c r="J31" i="108"/>
  <c r="K31" i="108" s="1"/>
  <c r="I31" i="108"/>
  <c r="H31" i="108"/>
  <c r="G31" i="108"/>
  <c r="L31" i="108" s="1"/>
  <c r="H30" i="108"/>
  <c r="I30" i="108" s="1"/>
  <c r="J30" i="108" s="1"/>
  <c r="K30" i="108" s="1"/>
  <c r="G30" i="108"/>
  <c r="H29" i="108"/>
  <c r="I29" i="108" s="1"/>
  <c r="J29" i="108" s="1"/>
  <c r="K29" i="108" s="1"/>
  <c r="G29" i="108"/>
  <c r="L29" i="108" s="1"/>
  <c r="H28" i="108"/>
  <c r="I28" i="108" s="1"/>
  <c r="J28" i="108" s="1"/>
  <c r="K28" i="108" s="1"/>
  <c r="G28" i="108"/>
  <c r="I27" i="108"/>
  <c r="J27" i="108" s="1"/>
  <c r="K27" i="108" s="1"/>
  <c r="H27" i="108"/>
  <c r="G27" i="108"/>
  <c r="L27" i="108" s="1"/>
  <c r="H26" i="108"/>
  <c r="I26" i="108" s="1"/>
  <c r="J26" i="108" s="1"/>
  <c r="K26" i="108" s="1"/>
  <c r="G26" i="108"/>
  <c r="H25" i="108"/>
  <c r="I25" i="108" s="1"/>
  <c r="J25" i="108" s="1"/>
  <c r="K25" i="108" s="1"/>
  <c r="G25" i="108"/>
  <c r="L24" i="108"/>
  <c r="I24" i="108"/>
  <c r="J24" i="108" s="1"/>
  <c r="K24" i="108" s="1"/>
  <c r="H24" i="108"/>
  <c r="G24" i="108"/>
  <c r="I23" i="108"/>
  <c r="J23" i="108" s="1"/>
  <c r="K23" i="108" s="1"/>
  <c r="H23" i="108"/>
  <c r="G23" i="108"/>
  <c r="L23" i="108" s="1"/>
  <c r="H22" i="108"/>
  <c r="I22" i="108" s="1"/>
  <c r="J22" i="108" s="1"/>
  <c r="K22" i="108" s="1"/>
  <c r="G22" i="108"/>
  <c r="L22" i="108" s="1"/>
  <c r="L21" i="108"/>
  <c r="K21" i="108"/>
  <c r="H21" i="108"/>
  <c r="I21" i="108" s="1"/>
  <c r="J21" i="108" s="1"/>
  <c r="G21" i="108"/>
  <c r="L20" i="108"/>
  <c r="H20" i="108"/>
  <c r="I20" i="108" s="1"/>
  <c r="J20" i="108" s="1"/>
  <c r="K20" i="108" s="1"/>
  <c r="G20" i="108"/>
  <c r="I19" i="108"/>
  <c r="J19" i="108" s="1"/>
  <c r="K19" i="108" s="1"/>
  <c r="H19" i="108"/>
  <c r="G19" i="108"/>
  <c r="L19" i="108" s="1"/>
  <c r="H18" i="108"/>
  <c r="I18" i="108" s="1"/>
  <c r="J18" i="108" s="1"/>
  <c r="K18" i="108" s="1"/>
  <c r="G18" i="108"/>
  <c r="L18" i="108" s="1"/>
  <c r="H17" i="108"/>
  <c r="I17" i="108" s="1"/>
  <c r="J17" i="108" s="1"/>
  <c r="K17" i="108" s="1"/>
  <c r="G17" i="108"/>
  <c r="L17" i="108" s="1"/>
  <c r="L16" i="108"/>
  <c r="I16" i="108"/>
  <c r="J16" i="108" s="1"/>
  <c r="K16" i="108" s="1"/>
  <c r="H16" i="108"/>
  <c r="G16" i="108"/>
  <c r="I15" i="108"/>
  <c r="J15" i="108" s="1"/>
  <c r="K15" i="108" s="1"/>
  <c r="H15" i="108"/>
  <c r="G15" i="108"/>
  <c r="H14" i="108"/>
  <c r="I14" i="108" s="1"/>
  <c r="J14" i="108" s="1"/>
  <c r="K14" i="108" s="1"/>
  <c r="G14" i="108"/>
  <c r="L14" i="108" s="1"/>
  <c r="H13" i="108"/>
  <c r="I13" i="108" s="1"/>
  <c r="J13" i="108" s="1"/>
  <c r="K13" i="108" s="1"/>
  <c r="G13" i="108"/>
  <c r="L13" i="108" s="1"/>
  <c r="L12" i="108"/>
  <c r="J12" i="108"/>
  <c r="K12" i="108" s="1"/>
  <c r="I12" i="108"/>
  <c r="H12" i="108"/>
  <c r="G12" i="108"/>
  <c r="I11" i="108"/>
  <c r="J11" i="108" s="1"/>
  <c r="K11" i="108" s="1"/>
  <c r="H11" i="108"/>
  <c r="G11" i="108"/>
  <c r="L10" i="108"/>
  <c r="H10" i="108"/>
  <c r="I10" i="108" s="1"/>
  <c r="J10" i="108" s="1"/>
  <c r="K10" i="108" s="1"/>
  <c r="G10" i="108"/>
  <c r="E10" i="108"/>
  <c r="B7" i="108"/>
  <c r="I6" i="108"/>
  <c r="L41" i="108" s="1"/>
  <c r="B6" i="108"/>
  <c r="I7" i="108" l="1"/>
  <c r="M40" i="108" s="1"/>
  <c r="L47" i="108"/>
  <c r="L54" i="108"/>
  <c r="L42" i="108"/>
  <c r="L61" i="108"/>
  <c r="L56" i="108"/>
  <c r="L48" i="108"/>
  <c r="L40" i="108"/>
  <c r="L60" i="108"/>
  <c r="L52" i="108"/>
  <c r="L44" i="108"/>
  <c r="L36" i="108"/>
  <c r="L28" i="108"/>
  <c r="L58" i="108"/>
  <c r="L50" i="108"/>
  <c r="L30" i="108"/>
  <c r="L59" i="108"/>
  <c r="L37" i="108"/>
  <c r="L35" i="108"/>
  <c r="L38" i="108"/>
  <c r="L11" i="108"/>
  <c r="L25" i="108"/>
  <c r="L45" i="108"/>
  <c r="L49" i="108"/>
  <c r="L55" i="108"/>
  <c r="L62" i="108"/>
  <c r="L15" i="108"/>
  <c r="L26" i="108"/>
  <c r="L33" i="108"/>
  <c r="L43" i="108"/>
  <c r="M43" i="108" l="1"/>
  <c r="N43" i="108" s="1"/>
  <c r="E43" i="108" s="1"/>
  <c r="M11" i="108"/>
  <c r="N11" i="108"/>
  <c r="E11" i="108" s="1"/>
  <c r="N40" i="108"/>
  <c r="E40" i="108" s="1"/>
  <c r="N61" i="108"/>
  <c r="E61" i="108" s="1"/>
  <c r="M24" i="108"/>
  <c r="N24" i="108" s="1"/>
  <c r="E24" i="108" s="1"/>
  <c r="M48" i="108"/>
  <c r="M56" i="108"/>
  <c r="N48" i="108"/>
  <c r="E48" i="108" s="1"/>
  <c r="M54" i="108"/>
  <c r="N54" i="108" s="1"/>
  <c r="E54" i="108" s="1"/>
  <c r="N47" i="108"/>
  <c r="E47" i="108" s="1"/>
  <c r="M34" i="108"/>
  <c r="N34" i="108" s="1"/>
  <c r="E34" i="108" s="1"/>
  <c r="M31" i="108"/>
  <c r="N31" i="108" s="1"/>
  <c r="E31" i="108" s="1"/>
  <c r="M20" i="108"/>
  <c r="N20" i="108" s="1"/>
  <c r="E20" i="108" s="1"/>
  <c r="M35" i="108"/>
  <c r="M59" i="108"/>
  <c r="M49" i="108"/>
  <c r="M32" i="108"/>
  <c r="N32" i="108" s="1"/>
  <c r="E32" i="108" s="1"/>
  <c r="N60" i="108"/>
  <c r="E60" i="108" s="1"/>
  <c r="M27" i="108"/>
  <c r="N27" i="108" s="1"/>
  <c r="E27" i="108" s="1"/>
  <c r="M23" i="108"/>
  <c r="N23" i="108" s="1"/>
  <c r="E23" i="108" s="1"/>
  <c r="N35" i="108"/>
  <c r="E35" i="108" s="1"/>
  <c r="N56" i="108"/>
  <c r="E56" i="108" s="1"/>
  <c r="N42" i="108"/>
  <c r="E42" i="108" s="1"/>
  <c r="M39" i="108"/>
  <c r="N39" i="108" s="1"/>
  <c r="E39" i="108" s="1"/>
  <c r="M14" i="108"/>
  <c r="N14" i="108" s="1"/>
  <c r="E14" i="108" s="1"/>
  <c r="M28" i="108"/>
  <c r="M42" i="108"/>
  <c r="M13" i="108"/>
  <c r="N13" i="108" s="1"/>
  <c r="E13" i="108" s="1"/>
  <c r="N52" i="108"/>
  <c r="E52" i="108" s="1"/>
  <c r="M33" i="108"/>
  <c r="N33" i="108" s="1"/>
  <c r="E33" i="108" s="1"/>
  <c r="M10" i="108"/>
  <c r="N10" i="108" s="1"/>
  <c r="N25" i="108"/>
  <c r="E25" i="108" s="1"/>
  <c r="M44" i="108"/>
  <c r="N44" i="108" s="1"/>
  <c r="E44" i="108" s="1"/>
  <c r="M60" i="108"/>
  <c r="M25" i="108"/>
  <c r="N55" i="108"/>
  <c r="E55" i="108" s="1"/>
  <c r="N49" i="108"/>
  <c r="E49" i="108" s="1"/>
  <c r="M62" i="108"/>
  <c r="N62" i="108" s="1"/>
  <c r="E62" i="108" s="1"/>
  <c r="M29" i="108"/>
  <c r="N29" i="108" s="1"/>
  <c r="E29" i="108" s="1"/>
  <c r="M47" i="108"/>
  <c r="M61" i="108"/>
  <c r="N28" i="108"/>
  <c r="E28" i="108" s="1"/>
  <c r="M37" i="108"/>
  <c r="N37" i="108" s="1"/>
  <c r="E37" i="108" s="1"/>
  <c r="M53" i="108"/>
  <c r="N53" i="108" s="1"/>
  <c r="E53" i="108" s="1"/>
  <c r="M18" i="108"/>
  <c r="N18" i="108" s="1"/>
  <c r="E18" i="108" s="1"/>
  <c r="M19" i="108"/>
  <c r="N19" i="108" s="1"/>
  <c r="E19" i="108" s="1"/>
  <c r="M22" i="108"/>
  <c r="N22" i="108" s="1"/>
  <c r="E22" i="108" s="1"/>
  <c r="M38" i="108"/>
  <c r="N38" i="108" s="1"/>
  <c r="E38" i="108" s="1"/>
  <c r="M51" i="108"/>
  <c r="N51" i="108" s="1"/>
  <c r="E51" i="108" s="1"/>
  <c r="M36" i="108"/>
  <c r="M15" i="108"/>
  <c r="N15" i="108" s="1"/>
  <c r="E15" i="108" s="1"/>
  <c r="M30" i="108"/>
  <c r="N30" i="108" s="1"/>
  <c r="E30" i="108" s="1"/>
  <c r="M46" i="108"/>
  <c r="N46" i="108" s="1"/>
  <c r="E46" i="108" s="1"/>
  <c r="M17" i="108"/>
  <c r="N17" i="108" s="1"/>
  <c r="E17" i="108" s="1"/>
  <c r="M52" i="108"/>
  <c r="M26" i="108"/>
  <c r="N26" i="108" s="1"/>
  <c r="E26" i="108" s="1"/>
  <c r="M21" i="108"/>
  <c r="N21" i="108" s="1"/>
  <c r="E21" i="108" s="1"/>
  <c r="M57" i="108"/>
  <c r="N57" i="108" s="1"/>
  <c r="E57" i="108" s="1"/>
  <c r="M45" i="108"/>
  <c r="N45" i="108"/>
  <c r="E45" i="108" s="1"/>
  <c r="N59" i="108"/>
  <c r="E59" i="108" s="1"/>
  <c r="N36" i="108"/>
  <c r="E36" i="108" s="1"/>
  <c r="M41" i="108"/>
  <c r="N41" i="108" s="1"/>
  <c r="E41" i="108" s="1"/>
  <c r="M55" i="108"/>
  <c r="M12" i="108"/>
  <c r="N12" i="108" s="1"/>
  <c r="E12" i="108" s="1"/>
  <c r="M50" i="108"/>
  <c r="N50" i="108" s="1"/>
  <c r="E50" i="108" s="1"/>
  <c r="M58" i="108"/>
  <c r="N58" i="108" s="1"/>
  <c r="E58" i="108" s="1"/>
  <c r="M16" i="108"/>
  <c r="N16" i="108" s="1"/>
  <c r="E16" i="108" s="1"/>
  <c r="H62" i="106" l="1"/>
  <c r="I62" i="106" s="1"/>
  <c r="J62" i="106" s="1"/>
  <c r="K62" i="106" s="1"/>
  <c r="G62" i="106"/>
  <c r="I61" i="106"/>
  <c r="J61" i="106" s="1"/>
  <c r="K61" i="106" s="1"/>
  <c r="H61" i="106"/>
  <c r="G61" i="106"/>
  <c r="J60" i="106"/>
  <c r="K60" i="106" s="1"/>
  <c r="I60" i="106"/>
  <c r="H60" i="106"/>
  <c r="G60" i="106"/>
  <c r="H59" i="106"/>
  <c r="I59" i="106" s="1"/>
  <c r="J59" i="106" s="1"/>
  <c r="K59" i="106" s="1"/>
  <c r="G59" i="106"/>
  <c r="H58" i="106"/>
  <c r="I58" i="106" s="1"/>
  <c r="J58" i="106" s="1"/>
  <c r="K58" i="106" s="1"/>
  <c r="G58" i="106"/>
  <c r="H57" i="106"/>
  <c r="I57" i="106" s="1"/>
  <c r="J57" i="106" s="1"/>
  <c r="K57" i="106" s="1"/>
  <c r="G57" i="106"/>
  <c r="I56" i="106"/>
  <c r="J56" i="106" s="1"/>
  <c r="K56" i="106" s="1"/>
  <c r="H56" i="106"/>
  <c r="G56" i="106"/>
  <c r="H55" i="106"/>
  <c r="I55" i="106" s="1"/>
  <c r="J55" i="106" s="1"/>
  <c r="K55" i="106" s="1"/>
  <c r="G55" i="106"/>
  <c r="H54" i="106"/>
  <c r="I54" i="106" s="1"/>
  <c r="J54" i="106" s="1"/>
  <c r="K54" i="106" s="1"/>
  <c r="G54" i="106"/>
  <c r="I53" i="106"/>
  <c r="J53" i="106" s="1"/>
  <c r="K53" i="106" s="1"/>
  <c r="H53" i="106"/>
  <c r="G53" i="106"/>
  <c r="J52" i="106"/>
  <c r="K52" i="106" s="1"/>
  <c r="I52" i="106"/>
  <c r="H52" i="106"/>
  <c r="G52" i="106"/>
  <c r="H51" i="106"/>
  <c r="I51" i="106" s="1"/>
  <c r="J51" i="106" s="1"/>
  <c r="K51" i="106" s="1"/>
  <c r="G51" i="106"/>
  <c r="H50" i="106"/>
  <c r="I50" i="106" s="1"/>
  <c r="J50" i="106" s="1"/>
  <c r="K50" i="106" s="1"/>
  <c r="G50" i="106"/>
  <c r="H49" i="106"/>
  <c r="I49" i="106" s="1"/>
  <c r="J49" i="106" s="1"/>
  <c r="K49" i="106" s="1"/>
  <c r="G49" i="106"/>
  <c r="I48" i="106"/>
  <c r="J48" i="106" s="1"/>
  <c r="K48" i="106" s="1"/>
  <c r="H48" i="106"/>
  <c r="G48" i="106"/>
  <c r="H47" i="106"/>
  <c r="I47" i="106" s="1"/>
  <c r="J47" i="106" s="1"/>
  <c r="K47" i="106" s="1"/>
  <c r="G47" i="106"/>
  <c r="H46" i="106"/>
  <c r="I46" i="106" s="1"/>
  <c r="J46" i="106" s="1"/>
  <c r="K46" i="106" s="1"/>
  <c r="G46" i="106"/>
  <c r="I45" i="106"/>
  <c r="J45" i="106" s="1"/>
  <c r="K45" i="106" s="1"/>
  <c r="H45" i="106"/>
  <c r="G45" i="106"/>
  <c r="J44" i="106"/>
  <c r="K44" i="106" s="1"/>
  <c r="I44" i="106"/>
  <c r="H44" i="106"/>
  <c r="G44" i="106"/>
  <c r="H43" i="106"/>
  <c r="I43" i="106" s="1"/>
  <c r="J43" i="106" s="1"/>
  <c r="K43" i="106" s="1"/>
  <c r="G43" i="106"/>
  <c r="H42" i="106"/>
  <c r="I42" i="106" s="1"/>
  <c r="J42" i="106" s="1"/>
  <c r="K42" i="106" s="1"/>
  <c r="G42" i="106"/>
  <c r="H41" i="106"/>
  <c r="I41" i="106" s="1"/>
  <c r="J41" i="106" s="1"/>
  <c r="K41" i="106" s="1"/>
  <c r="G41" i="106"/>
  <c r="I40" i="106"/>
  <c r="J40" i="106" s="1"/>
  <c r="K40" i="106" s="1"/>
  <c r="H40" i="106"/>
  <c r="G40" i="106"/>
  <c r="H39" i="106"/>
  <c r="I39" i="106" s="1"/>
  <c r="J39" i="106" s="1"/>
  <c r="K39" i="106" s="1"/>
  <c r="G39" i="106"/>
  <c r="H38" i="106"/>
  <c r="I38" i="106" s="1"/>
  <c r="J38" i="106" s="1"/>
  <c r="K38" i="106" s="1"/>
  <c r="G38" i="106"/>
  <c r="I37" i="106"/>
  <c r="J37" i="106" s="1"/>
  <c r="K37" i="106" s="1"/>
  <c r="H37" i="106"/>
  <c r="G37" i="106"/>
  <c r="J36" i="106"/>
  <c r="K36" i="106" s="1"/>
  <c r="I36" i="106"/>
  <c r="H36" i="106"/>
  <c r="G36" i="106"/>
  <c r="H35" i="106"/>
  <c r="I35" i="106" s="1"/>
  <c r="J35" i="106" s="1"/>
  <c r="K35" i="106" s="1"/>
  <c r="G35" i="106"/>
  <c r="H34" i="106"/>
  <c r="I34" i="106" s="1"/>
  <c r="J34" i="106" s="1"/>
  <c r="K34" i="106" s="1"/>
  <c r="G34" i="106"/>
  <c r="H33" i="106"/>
  <c r="I33" i="106" s="1"/>
  <c r="J33" i="106" s="1"/>
  <c r="K33" i="106" s="1"/>
  <c r="G33" i="106"/>
  <c r="I32" i="106"/>
  <c r="J32" i="106" s="1"/>
  <c r="K32" i="106" s="1"/>
  <c r="H32" i="106"/>
  <c r="G32" i="106"/>
  <c r="H31" i="106"/>
  <c r="I31" i="106" s="1"/>
  <c r="J31" i="106" s="1"/>
  <c r="K31" i="106" s="1"/>
  <c r="G31" i="106"/>
  <c r="H30" i="106"/>
  <c r="I30" i="106" s="1"/>
  <c r="J30" i="106" s="1"/>
  <c r="K30" i="106" s="1"/>
  <c r="G30" i="106"/>
  <c r="I29" i="106"/>
  <c r="J29" i="106" s="1"/>
  <c r="K29" i="106" s="1"/>
  <c r="H29" i="106"/>
  <c r="G29" i="106"/>
  <c r="J28" i="106"/>
  <c r="K28" i="106" s="1"/>
  <c r="I28" i="106"/>
  <c r="H28" i="106"/>
  <c r="G28" i="106"/>
  <c r="H27" i="106"/>
  <c r="I27" i="106" s="1"/>
  <c r="J27" i="106" s="1"/>
  <c r="K27" i="106" s="1"/>
  <c r="G27" i="106"/>
  <c r="H26" i="106"/>
  <c r="I26" i="106" s="1"/>
  <c r="J26" i="106" s="1"/>
  <c r="K26" i="106" s="1"/>
  <c r="G26" i="106"/>
  <c r="H25" i="106"/>
  <c r="I25" i="106" s="1"/>
  <c r="J25" i="106" s="1"/>
  <c r="K25" i="106" s="1"/>
  <c r="G25" i="106"/>
  <c r="H24" i="106"/>
  <c r="I24" i="106" s="1"/>
  <c r="J24" i="106" s="1"/>
  <c r="K24" i="106" s="1"/>
  <c r="G24" i="106"/>
  <c r="H23" i="106"/>
  <c r="I23" i="106" s="1"/>
  <c r="J23" i="106" s="1"/>
  <c r="K23" i="106" s="1"/>
  <c r="G23" i="106"/>
  <c r="H22" i="106"/>
  <c r="I22" i="106" s="1"/>
  <c r="J22" i="106" s="1"/>
  <c r="K22" i="106" s="1"/>
  <c r="G22" i="106"/>
  <c r="I21" i="106"/>
  <c r="J21" i="106" s="1"/>
  <c r="K21" i="106" s="1"/>
  <c r="H21" i="106"/>
  <c r="G21" i="106"/>
  <c r="J20" i="106"/>
  <c r="K20" i="106" s="1"/>
  <c r="I20" i="106"/>
  <c r="H20" i="106"/>
  <c r="G20" i="106"/>
  <c r="H19" i="106"/>
  <c r="I19" i="106" s="1"/>
  <c r="J19" i="106" s="1"/>
  <c r="K19" i="106" s="1"/>
  <c r="G19" i="106"/>
  <c r="H18" i="106"/>
  <c r="I18" i="106" s="1"/>
  <c r="J18" i="106" s="1"/>
  <c r="K18" i="106" s="1"/>
  <c r="G18" i="106"/>
  <c r="H17" i="106"/>
  <c r="I17" i="106" s="1"/>
  <c r="J17" i="106" s="1"/>
  <c r="K17" i="106" s="1"/>
  <c r="G17" i="106"/>
  <c r="H16" i="106"/>
  <c r="I16" i="106" s="1"/>
  <c r="J16" i="106" s="1"/>
  <c r="K16" i="106" s="1"/>
  <c r="G16" i="106"/>
  <c r="H15" i="106"/>
  <c r="I15" i="106" s="1"/>
  <c r="J15" i="106" s="1"/>
  <c r="K15" i="106" s="1"/>
  <c r="G15" i="106"/>
  <c r="H14" i="106"/>
  <c r="I14" i="106" s="1"/>
  <c r="J14" i="106" s="1"/>
  <c r="K14" i="106" s="1"/>
  <c r="G14" i="106"/>
  <c r="I13" i="106"/>
  <c r="J13" i="106" s="1"/>
  <c r="K13" i="106" s="1"/>
  <c r="H13" i="106"/>
  <c r="G13" i="106"/>
  <c r="J12" i="106"/>
  <c r="K12" i="106" s="1"/>
  <c r="I12" i="106"/>
  <c r="H12" i="106"/>
  <c r="G12" i="106"/>
  <c r="H11" i="106"/>
  <c r="I11" i="106" s="1"/>
  <c r="J11" i="106" s="1"/>
  <c r="K11" i="106" s="1"/>
  <c r="G11" i="106"/>
  <c r="H10" i="106"/>
  <c r="I10" i="106" s="1"/>
  <c r="J10" i="106" s="1"/>
  <c r="K10" i="106" s="1"/>
  <c r="G10" i="106"/>
  <c r="I6" i="106" s="1"/>
  <c r="B7" i="106"/>
  <c r="B6" i="106"/>
  <c r="L16" i="106" l="1"/>
  <c r="L25" i="106"/>
  <c r="L17" i="106"/>
  <c r="L14" i="106"/>
  <c r="L31" i="106"/>
  <c r="L47" i="106"/>
  <c r="L41" i="106"/>
  <c r="L57" i="106"/>
  <c r="L15" i="106"/>
  <c r="L32" i="106"/>
  <c r="L38" i="106"/>
  <c r="L48" i="106"/>
  <c r="L22" i="106"/>
  <c r="L39" i="106"/>
  <c r="L55" i="106"/>
  <c r="L37" i="106"/>
  <c r="L13" i="106"/>
  <c r="L59" i="106"/>
  <c r="L10" i="106"/>
  <c r="L53" i="106"/>
  <c r="L12" i="106"/>
  <c r="L50" i="106"/>
  <c r="L62" i="106"/>
  <c r="L54" i="106"/>
  <c r="L46" i="106"/>
  <c r="L43" i="106"/>
  <c r="L35" i="106"/>
  <c r="L58" i="106"/>
  <c r="L42" i="106"/>
  <c r="L18" i="106"/>
  <c r="L61" i="106"/>
  <c r="L45" i="106"/>
  <c r="L21" i="106"/>
  <c r="L27" i="106"/>
  <c r="L19" i="106"/>
  <c r="L60" i="106"/>
  <c r="L52" i="106"/>
  <c r="L44" i="106"/>
  <c r="L36" i="106"/>
  <c r="L28" i="106"/>
  <c r="L20" i="106"/>
  <c r="L51" i="106"/>
  <c r="L26" i="106"/>
  <c r="L29" i="106"/>
  <c r="L11" i="106"/>
  <c r="L34" i="106"/>
  <c r="L23" i="106"/>
  <c r="L33" i="106"/>
  <c r="L49" i="106"/>
  <c r="L30" i="106"/>
  <c r="L56" i="106"/>
  <c r="I7" i="106"/>
  <c r="M11" i="106" s="1"/>
  <c r="L40" i="106"/>
  <c r="L24" i="106"/>
  <c r="M19" i="106" l="1"/>
  <c r="M50" i="106"/>
  <c r="M44" i="106"/>
  <c r="N44" i="106" s="1"/>
  <c r="E44" i="106" s="1"/>
  <c r="M29" i="106"/>
  <c r="M32" i="106"/>
  <c r="M10" i="106"/>
  <c r="M26" i="106"/>
  <c r="M20" i="106"/>
  <c r="M27" i="106"/>
  <c r="M15" i="106"/>
  <c r="N15" i="106" s="1"/>
  <c r="E15" i="106" s="1"/>
  <c r="M47" i="106"/>
  <c r="N47" i="106" s="1"/>
  <c r="E47" i="106" s="1"/>
  <c r="M53" i="106"/>
  <c r="N53" i="106" s="1"/>
  <c r="E53" i="106" s="1"/>
  <c r="M13" i="106"/>
  <c r="N13" i="106" s="1"/>
  <c r="E13" i="106" s="1"/>
  <c r="M59" i="106"/>
  <c r="M55" i="106"/>
  <c r="N50" i="106"/>
  <c r="E50" i="106" s="1"/>
  <c r="M58" i="106"/>
  <c r="M12" i="106"/>
  <c r="M31" i="106"/>
  <c r="N31" i="106" s="1"/>
  <c r="E31" i="106" s="1"/>
  <c r="M35" i="106"/>
  <c r="M34" i="106"/>
  <c r="N34" i="106" s="1"/>
  <c r="E34" i="106" s="1"/>
  <c r="M17" i="106"/>
  <c r="N17" i="106" s="1"/>
  <c r="E17" i="106" s="1"/>
  <c r="M22" i="106"/>
  <c r="M40" i="106"/>
  <c r="N40" i="106" s="1"/>
  <c r="E40" i="106" s="1"/>
  <c r="N11" i="106"/>
  <c r="E11" i="106" s="1"/>
  <c r="N12" i="106"/>
  <c r="E12" i="106" s="1"/>
  <c r="N55" i="106"/>
  <c r="E55" i="106" s="1"/>
  <c r="M18" i="106"/>
  <c r="N18" i="106" s="1"/>
  <c r="E18" i="106" s="1"/>
  <c r="M60" i="106"/>
  <c r="N32" i="106"/>
  <c r="E32" i="106" s="1"/>
  <c r="M37" i="106"/>
  <c r="N37" i="106" s="1"/>
  <c r="E37" i="106" s="1"/>
  <c r="M36" i="106"/>
  <c r="N36" i="106" s="1"/>
  <c r="E36" i="106" s="1"/>
  <c r="M52" i="106"/>
  <c r="N52" i="106" s="1"/>
  <c r="E52" i="106" s="1"/>
  <c r="M45" i="106"/>
  <c r="N58" i="106"/>
  <c r="E58" i="106" s="1"/>
  <c r="M48" i="106"/>
  <c r="N48" i="106" s="1"/>
  <c r="E48" i="106" s="1"/>
  <c r="M54" i="106"/>
  <c r="N54" i="106" s="1"/>
  <c r="E54" i="106" s="1"/>
  <c r="M57" i="106"/>
  <c r="N57" i="106" s="1"/>
  <c r="E57" i="106" s="1"/>
  <c r="M28" i="106"/>
  <c r="M24" i="106"/>
  <c r="N24" i="106" s="1"/>
  <c r="E24" i="106" s="1"/>
  <c r="N45" i="106"/>
  <c r="E45" i="106" s="1"/>
  <c r="M41" i="106"/>
  <c r="N41" i="106" s="1"/>
  <c r="E41" i="106" s="1"/>
  <c r="M16" i="106"/>
  <c r="N16" i="106" s="1"/>
  <c r="E16" i="106" s="1"/>
  <c r="M62" i="106"/>
  <c r="N62" i="106" s="1"/>
  <c r="E62" i="106" s="1"/>
  <c r="N60" i="106"/>
  <c r="E60" i="106" s="1"/>
  <c r="M46" i="106"/>
  <c r="N46" i="106" s="1"/>
  <c r="E46" i="106" s="1"/>
  <c r="M49" i="106"/>
  <c r="N49" i="106" s="1"/>
  <c r="E49" i="106" s="1"/>
  <c r="M39" i="106"/>
  <c r="N26" i="106"/>
  <c r="E26" i="106" s="1"/>
  <c r="N35" i="106"/>
  <c r="E35" i="106" s="1"/>
  <c r="N10" i="106"/>
  <c r="E10" i="106" s="1"/>
  <c r="M42" i="106"/>
  <c r="N42" i="106" s="1"/>
  <c r="E42" i="106" s="1"/>
  <c r="M38" i="106"/>
  <c r="N38" i="106" s="1"/>
  <c r="E38" i="106" s="1"/>
  <c r="M51" i="106"/>
  <c r="M25" i="106"/>
  <c r="N25" i="106" s="1"/>
  <c r="E25" i="106" s="1"/>
  <c r="M14" i="106"/>
  <c r="N14" i="106" s="1"/>
  <c r="E14" i="106" s="1"/>
  <c r="N20" i="106"/>
  <c r="E20" i="106" s="1"/>
  <c r="N28" i="106"/>
  <c r="E28" i="106" s="1"/>
  <c r="M61" i="106"/>
  <c r="N61" i="106" s="1"/>
  <c r="E61" i="106" s="1"/>
  <c r="N29" i="106"/>
  <c r="E29" i="106" s="1"/>
  <c r="M33" i="106"/>
  <c r="N19" i="106"/>
  <c r="E19" i="106" s="1"/>
  <c r="M30" i="106"/>
  <c r="N30" i="106" s="1"/>
  <c r="E30" i="106" s="1"/>
  <c r="M23" i="106"/>
  <c r="N23" i="106" s="1"/>
  <c r="E23" i="106" s="1"/>
  <c r="M43" i="106"/>
  <c r="N43" i="106" s="1"/>
  <c r="E43" i="106" s="1"/>
  <c r="N33" i="106"/>
  <c r="E33" i="106" s="1"/>
  <c r="N51" i="106"/>
  <c r="E51" i="106" s="1"/>
  <c r="N27" i="106"/>
  <c r="E27" i="106" s="1"/>
  <c r="N59" i="106"/>
  <c r="E59" i="106" s="1"/>
  <c r="N39" i="106"/>
  <c r="E39" i="106" s="1"/>
  <c r="N22" i="106"/>
  <c r="E22" i="106" s="1"/>
  <c r="M21" i="106"/>
  <c r="N21" i="106" s="1"/>
  <c r="E21" i="106" s="1"/>
  <c r="M56" i="106"/>
  <c r="N56" i="106" s="1"/>
  <c r="E56" i="106" s="1"/>
  <c r="H62" i="104" l="1"/>
  <c r="I62" i="104" s="1"/>
  <c r="J62" i="104" s="1"/>
  <c r="K62" i="104" s="1"/>
  <c r="G62" i="104"/>
  <c r="I61" i="104"/>
  <c r="J61" i="104" s="1"/>
  <c r="K61" i="104" s="1"/>
  <c r="H61" i="104"/>
  <c r="G61" i="104"/>
  <c r="J60" i="104"/>
  <c r="K60" i="104" s="1"/>
  <c r="I60" i="104"/>
  <c r="H60" i="104"/>
  <c r="G60" i="104"/>
  <c r="K59" i="104"/>
  <c r="J59" i="104"/>
  <c r="I59" i="104"/>
  <c r="H59" i="104"/>
  <c r="G59" i="104"/>
  <c r="K58" i="104"/>
  <c r="J58" i="104"/>
  <c r="I58" i="104"/>
  <c r="H58" i="104"/>
  <c r="G58" i="104"/>
  <c r="H57" i="104"/>
  <c r="I57" i="104" s="1"/>
  <c r="J57" i="104" s="1"/>
  <c r="K57" i="104" s="1"/>
  <c r="G57" i="104"/>
  <c r="H56" i="104"/>
  <c r="I56" i="104" s="1"/>
  <c r="J56" i="104" s="1"/>
  <c r="K56" i="104" s="1"/>
  <c r="G56" i="104"/>
  <c r="I55" i="104"/>
  <c r="J55" i="104" s="1"/>
  <c r="K55" i="104" s="1"/>
  <c r="H55" i="104"/>
  <c r="G55" i="104"/>
  <c r="J54" i="104"/>
  <c r="K54" i="104" s="1"/>
  <c r="H54" i="104"/>
  <c r="I54" i="104" s="1"/>
  <c r="G54" i="104"/>
  <c r="I53" i="104"/>
  <c r="J53" i="104" s="1"/>
  <c r="K53" i="104" s="1"/>
  <c r="H53" i="104"/>
  <c r="G53" i="104"/>
  <c r="J52" i="104"/>
  <c r="K52" i="104" s="1"/>
  <c r="I52" i="104"/>
  <c r="H52" i="104"/>
  <c r="G52" i="104"/>
  <c r="K51" i="104"/>
  <c r="J51" i="104"/>
  <c r="I51" i="104"/>
  <c r="H51" i="104"/>
  <c r="G51" i="104"/>
  <c r="K50" i="104"/>
  <c r="J50" i="104"/>
  <c r="I50" i="104"/>
  <c r="H50" i="104"/>
  <c r="G50" i="104"/>
  <c r="H49" i="104"/>
  <c r="I49" i="104" s="1"/>
  <c r="J49" i="104" s="1"/>
  <c r="K49" i="104" s="1"/>
  <c r="G49" i="104"/>
  <c r="H48" i="104"/>
  <c r="I48" i="104" s="1"/>
  <c r="J48" i="104" s="1"/>
  <c r="K48" i="104" s="1"/>
  <c r="G48" i="104"/>
  <c r="I47" i="104"/>
  <c r="J47" i="104" s="1"/>
  <c r="K47" i="104" s="1"/>
  <c r="H47" i="104"/>
  <c r="G47" i="104"/>
  <c r="J46" i="104"/>
  <c r="K46" i="104" s="1"/>
  <c r="H46" i="104"/>
  <c r="I46" i="104" s="1"/>
  <c r="G46" i="104"/>
  <c r="H45" i="104"/>
  <c r="I45" i="104" s="1"/>
  <c r="J45" i="104" s="1"/>
  <c r="K45" i="104" s="1"/>
  <c r="G45" i="104"/>
  <c r="J44" i="104"/>
  <c r="K44" i="104" s="1"/>
  <c r="I44" i="104"/>
  <c r="H44" i="104"/>
  <c r="G44" i="104"/>
  <c r="K43" i="104"/>
  <c r="J43" i="104"/>
  <c r="I43" i="104"/>
  <c r="H43" i="104"/>
  <c r="G43" i="104"/>
  <c r="K42" i="104"/>
  <c r="J42" i="104"/>
  <c r="I42" i="104"/>
  <c r="H42" i="104"/>
  <c r="G42" i="104"/>
  <c r="H41" i="104"/>
  <c r="I41" i="104" s="1"/>
  <c r="J41" i="104" s="1"/>
  <c r="K41" i="104" s="1"/>
  <c r="G41" i="104"/>
  <c r="H40" i="104"/>
  <c r="I40" i="104" s="1"/>
  <c r="J40" i="104" s="1"/>
  <c r="K40" i="104" s="1"/>
  <c r="G40" i="104"/>
  <c r="I39" i="104"/>
  <c r="J39" i="104" s="1"/>
  <c r="K39" i="104" s="1"/>
  <c r="H39" i="104"/>
  <c r="G39" i="104"/>
  <c r="J38" i="104"/>
  <c r="K38" i="104" s="1"/>
  <c r="H38" i="104"/>
  <c r="I38" i="104" s="1"/>
  <c r="G38" i="104"/>
  <c r="H37" i="104"/>
  <c r="I37" i="104" s="1"/>
  <c r="J37" i="104" s="1"/>
  <c r="K37" i="104" s="1"/>
  <c r="G37" i="104"/>
  <c r="J36" i="104"/>
  <c r="K36" i="104" s="1"/>
  <c r="I36" i="104"/>
  <c r="H36" i="104"/>
  <c r="G36" i="104"/>
  <c r="K35" i="104"/>
  <c r="J35" i="104"/>
  <c r="I35" i="104"/>
  <c r="H35" i="104"/>
  <c r="G35" i="104"/>
  <c r="K34" i="104"/>
  <c r="J34" i="104"/>
  <c r="I34" i="104"/>
  <c r="H34" i="104"/>
  <c r="G34" i="104"/>
  <c r="H33" i="104"/>
  <c r="I33" i="104" s="1"/>
  <c r="J33" i="104" s="1"/>
  <c r="K33" i="104" s="1"/>
  <c r="G33" i="104"/>
  <c r="H32" i="104"/>
  <c r="I32" i="104" s="1"/>
  <c r="J32" i="104" s="1"/>
  <c r="K32" i="104" s="1"/>
  <c r="G32" i="104"/>
  <c r="I31" i="104"/>
  <c r="J31" i="104" s="1"/>
  <c r="K31" i="104" s="1"/>
  <c r="H31" i="104"/>
  <c r="G31" i="104"/>
  <c r="J30" i="104"/>
  <c r="K30" i="104" s="1"/>
  <c r="H30" i="104"/>
  <c r="I30" i="104" s="1"/>
  <c r="G30" i="104"/>
  <c r="H29" i="104"/>
  <c r="I29" i="104" s="1"/>
  <c r="J29" i="104" s="1"/>
  <c r="K29" i="104" s="1"/>
  <c r="G29" i="104"/>
  <c r="J28" i="104"/>
  <c r="K28" i="104" s="1"/>
  <c r="I28" i="104"/>
  <c r="H28" i="104"/>
  <c r="G28" i="104"/>
  <c r="I27" i="104"/>
  <c r="J27" i="104" s="1"/>
  <c r="K27" i="104" s="1"/>
  <c r="H27" i="104"/>
  <c r="G27" i="104"/>
  <c r="J26" i="104"/>
  <c r="K26" i="104" s="1"/>
  <c r="I26" i="104"/>
  <c r="H26" i="104"/>
  <c r="G26" i="104"/>
  <c r="H25" i="104"/>
  <c r="I25" i="104" s="1"/>
  <c r="J25" i="104" s="1"/>
  <c r="K25" i="104" s="1"/>
  <c r="G25" i="104"/>
  <c r="H24" i="104"/>
  <c r="I24" i="104" s="1"/>
  <c r="J24" i="104" s="1"/>
  <c r="K24" i="104" s="1"/>
  <c r="G24" i="104"/>
  <c r="I23" i="104"/>
  <c r="J23" i="104" s="1"/>
  <c r="K23" i="104" s="1"/>
  <c r="H23" i="104"/>
  <c r="G23" i="104"/>
  <c r="H22" i="104"/>
  <c r="I22" i="104" s="1"/>
  <c r="J22" i="104" s="1"/>
  <c r="K22" i="104" s="1"/>
  <c r="G22" i="104"/>
  <c r="K21" i="104"/>
  <c r="I21" i="104"/>
  <c r="J21" i="104" s="1"/>
  <c r="H21" i="104"/>
  <c r="G21" i="104"/>
  <c r="H20" i="104"/>
  <c r="I20" i="104" s="1"/>
  <c r="J20" i="104" s="1"/>
  <c r="K20" i="104" s="1"/>
  <c r="G20" i="104"/>
  <c r="I19" i="104"/>
  <c r="J19" i="104" s="1"/>
  <c r="K19" i="104" s="1"/>
  <c r="H19" i="104"/>
  <c r="G19" i="104"/>
  <c r="K18" i="104"/>
  <c r="J18" i="104"/>
  <c r="I18" i="104"/>
  <c r="H18" i="104"/>
  <c r="G18" i="104"/>
  <c r="K17" i="104"/>
  <c r="J17" i="104"/>
  <c r="H17" i="104"/>
  <c r="I17" i="104" s="1"/>
  <c r="G17" i="104"/>
  <c r="K16" i="104"/>
  <c r="I16" i="104"/>
  <c r="J16" i="104" s="1"/>
  <c r="H16" i="104"/>
  <c r="G16" i="104"/>
  <c r="J15" i="104"/>
  <c r="K15" i="104" s="1"/>
  <c r="I15" i="104"/>
  <c r="H15" i="104"/>
  <c r="G15" i="104"/>
  <c r="J14" i="104"/>
  <c r="K14" i="104" s="1"/>
  <c r="H14" i="104"/>
  <c r="I14" i="104" s="1"/>
  <c r="G14" i="104"/>
  <c r="H13" i="104"/>
  <c r="I13" i="104" s="1"/>
  <c r="J13" i="104" s="1"/>
  <c r="K13" i="104" s="1"/>
  <c r="G13" i="104"/>
  <c r="H12" i="104"/>
  <c r="I12" i="104" s="1"/>
  <c r="J12" i="104" s="1"/>
  <c r="K12" i="104" s="1"/>
  <c r="G12" i="104"/>
  <c r="I11" i="104"/>
  <c r="J11" i="104" s="1"/>
  <c r="K11" i="104" s="1"/>
  <c r="H11" i="104"/>
  <c r="G11" i="104"/>
  <c r="I10" i="104"/>
  <c r="J10" i="104" s="1"/>
  <c r="K10" i="104" s="1"/>
  <c r="H10" i="104"/>
  <c r="G10" i="104"/>
  <c r="B7" i="104"/>
  <c r="B6" i="104"/>
  <c r="I7" i="104" l="1"/>
  <c r="M24" i="104" s="1"/>
  <c r="I6" i="104"/>
  <c r="L51" i="104" s="1"/>
  <c r="M17" i="104" l="1"/>
  <c r="M55" i="104"/>
  <c r="M32" i="104"/>
  <c r="M43" i="104"/>
  <c r="L19" i="104"/>
  <c r="M60" i="104"/>
  <c r="M59" i="104"/>
  <c r="L59" i="104"/>
  <c r="N59" i="104" s="1"/>
  <c r="E59" i="104" s="1"/>
  <c r="M29" i="104"/>
  <c r="L11" i="104"/>
  <c r="M21" i="104"/>
  <c r="L62" i="104"/>
  <c r="L27" i="104"/>
  <c r="L46" i="104"/>
  <c r="M50" i="104"/>
  <c r="L23" i="104"/>
  <c r="L12" i="104"/>
  <c r="L30" i="104"/>
  <c r="M20" i="104"/>
  <c r="M61" i="104"/>
  <c r="L38" i="104"/>
  <c r="M42" i="104"/>
  <c r="M19" i="104"/>
  <c r="M57" i="104"/>
  <c r="M18" i="104"/>
  <c r="M15" i="104"/>
  <c r="L41" i="104"/>
  <c r="M49" i="104"/>
  <c r="L33" i="104"/>
  <c r="L14" i="104"/>
  <c r="L21" i="104"/>
  <c r="N21" i="104" s="1"/>
  <c r="E21" i="104" s="1"/>
  <c r="M34" i="104"/>
  <c r="L47" i="104"/>
  <c r="M52" i="104"/>
  <c r="M48" i="104"/>
  <c r="L13" i="104"/>
  <c r="M25" i="104"/>
  <c r="M11" i="104"/>
  <c r="M47" i="104"/>
  <c r="L39" i="104"/>
  <c r="M45" i="104"/>
  <c r="M10" i="104"/>
  <c r="M62" i="104"/>
  <c r="M31" i="104"/>
  <c r="M39" i="104"/>
  <c r="L57" i="104"/>
  <c r="L31" i="104"/>
  <c r="N31" i="104" s="1"/>
  <c r="E31" i="104" s="1"/>
  <c r="M41" i="104"/>
  <c r="M16" i="104"/>
  <c r="M33" i="104"/>
  <c r="M40" i="104"/>
  <c r="M26" i="104"/>
  <c r="N62" i="104"/>
  <c r="E62" i="104" s="1"/>
  <c r="M28" i="104"/>
  <c r="L56" i="104"/>
  <c r="L48" i="104"/>
  <c r="N48" i="104" s="1"/>
  <c r="E48" i="104" s="1"/>
  <c r="L40" i="104"/>
  <c r="L32" i="104"/>
  <c r="N32" i="104" s="1"/>
  <c r="E32" i="104" s="1"/>
  <c r="L61" i="104"/>
  <c r="N61" i="104" s="1"/>
  <c r="E61" i="104" s="1"/>
  <c r="L53" i="104"/>
  <c r="L45" i="104"/>
  <c r="L37" i="104"/>
  <c r="L60" i="104"/>
  <c r="N60" i="104" s="1"/>
  <c r="E60" i="104" s="1"/>
  <c r="L52" i="104"/>
  <c r="N52" i="104" s="1"/>
  <c r="E52" i="104" s="1"/>
  <c r="L44" i="104"/>
  <c r="L36" i="104"/>
  <c r="L50" i="104"/>
  <c r="N50" i="104" s="1"/>
  <c r="E50" i="104" s="1"/>
  <c r="L42" i="104"/>
  <c r="N42" i="104" s="1"/>
  <c r="E42" i="104" s="1"/>
  <c r="L34" i="104"/>
  <c r="L26" i="104"/>
  <c r="N26" i="104" s="1"/>
  <c r="E26" i="104" s="1"/>
  <c r="L20" i="104"/>
  <c r="N20" i="104" s="1"/>
  <c r="E20" i="104" s="1"/>
  <c r="L15" i="104"/>
  <c r="N15" i="104" s="1"/>
  <c r="E15" i="104" s="1"/>
  <c r="L18" i="104"/>
  <c r="L28" i="104"/>
  <c r="L16" i="104"/>
  <c r="L58" i="104"/>
  <c r="L17" i="104"/>
  <c r="N17" i="104" s="1"/>
  <c r="E17" i="104" s="1"/>
  <c r="L24" i="104"/>
  <c r="N24" i="104" s="1"/>
  <c r="E24" i="104" s="1"/>
  <c r="L55" i="104"/>
  <c r="N55" i="104" s="1"/>
  <c r="E55" i="104" s="1"/>
  <c r="M58" i="104"/>
  <c r="L10" i="104"/>
  <c r="N10" i="104" s="1"/>
  <c r="E10" i="104" s="1"/>
  <c r="M12" i="104"/>
  <c r="M56" i="104"/>
  <c r="M54" i="104"/>
  <c r="M44" i="104"/>
  <c r="M46" i="104"/>
  <c r="N46" i="104" s="1"/>
  <c r="E46" i="104" s="1"/>
  <c r="L29" i="104"/>
  <c r="N29" i="104" s="1"/>
  <c r="E29" i="104" s="1"/>
  <c r="L43" i="104"/>
  <c r="N43" i="104" s="1"/>
  <c r="E43" i="104" s="1"/>
  <c r="M35" i="104"/>
  <c r="M53" i="104"/>
  <c r="M27" i="104"/>
  <c r="N27" i="104" s="1"/>
  <c r="E27" i="104" s="1"/>
  <c r="M37" i="104"/>
  <c r="L49" i="104"/>
  <c r="N49" i="104" s="1"/>
  <c r="E49" i="104" s="1"/>
  <c r="N12" i="104"/>
  <c r="E12" i="104" s="1"/>
  <c r="N11" i="104"/>
  <c r="E11" i="104" s="1"/>
  <c r="M14" i="104"/>
  <c r="L54" i="104"/>
  <c r="M38" i="104"/>
  <c r="M30" i="104"/>
  <c r="N30" i="104" s="1"/>
  <c r="E30" i="104" s="1"/>
  <c r="M36" i="104"/>
  <c r="L22" i="104"/>
  <c r="L35" i="104"/>
  <c r="M22" i="104"/>
  <c r="M23" i="104"/>
  <c r="N23" i="104" s="1"/>
  <c r="E23" i="104" s="1"/>
  <c r="M51" i="104"/>
  <c r="N51" i="104" s="1"/>
  <c r="E51" i="104" s="1"/>
  <c r="L25" i="104"/>
  <c r="N25" i="104" s="1"/>
  <c r="E25" i="104" s="1"/>
  <c r="M13" i="104"/>
  <c r="N57" i="104" l="1"/>
  <c r="E57" i="104" s="1"/>
  <c r="N38" i="104"/>
  <c r="E38" i="104" s="1"/>
  <c r="N54" i="104"/>
  <c r="E54" i="104" s="1"/>
  <c r="N40" i="104"/>
  <c r="E40" i="104" s="1"/>
  <c r="N53" i="104"/>
  <c r="E53" i="104" s="1"/>
  <c r="N19" i="104"/>
  <c r="E19" i="104" s="1"/>
  <c r="N44" i="104"/>
  <c r="E44" i="104" s="1"/>
  <c r="N47" i="104"/>
  <c r="E47" i="104" s="1"/>
  <c r="N56" i="104"/>
  <c r="E56" i="104" s="1"/>
  <c r="N39" i="104"/>
  <c r="E39" i="104" s="1"/>
  <c r="N37" i="104"/>
  <c r="E37" i="104" s="1"/>
  <c r="N18" i="104"/>
  <c r="E18" i="104" s="1"/>
  <c r="N35" i="104"/>
  <c r="E35" i="104" s="1"/>
  <c r="N34" i="104"/>
  <c r="E34" i="104" s="1"/>
  <c r="N45" i="104"/>
  <c r="E45" i="104" s="1"/>
  <c r="N14" i="104"/>
  <c r="E14" i="104" s="1"/>
  <c r="N33" i="104"/>
  <c r="E33" i="104" s="1"/>
  <c r="N13" i="104"/>
  <c r="E13" i="104" s="1"/>
  <c r="N22" i="104"/>
  <c r="E22" i="104" s="1"/>
  <c r="N58" i="104"/>
  <c r="E58" i="104" s="1"/>
  <c r="N16" i="104"/>
  <c r="E16" i="104" s="1"/>
  <c r="N28" i="104"/>
  <c r="E28" i="104" s="1"/>
  <c r="N36" i="104"/>
  <c r="E36" i="104" s="1"/>
  <c r="N41" i="104"/>
  <c r="E41" i="104" s="1"/>
  <c r="H62" i="102"/>
  <c r="I62" i="102" s="1"/>
  <c r="J62" i="102" s="1"/>
  <c r="K62" i="102" s="1"/>
  <c r="G62" i="102"/>
  <c r="I61" i="102"/>
  <c r="J61" i="102" s="1"/>
  <c r="K61" i="102" s="1"/>
  <c r="H61" i="102"/>
  <c r="G61" i="102"/>
  <c r="J60" i="102"/>
  <c r="K60" i="102" s="1"/>
  <c r="I60" i="102"/>
  <c r="H60" i="102"/>
  <c r="G60" i="102"/>
  <c r="K59" i="102"/>
  <c r="J59" i="102"/>
  <c r="I59" i="102"/>
  <c r="H59" i="102"/>
  <c r="G59" i="102"/>
  <c r="H58" i="102"/>
  <c r="I58" i="102" s="1"/>
  <c r="J58" i="102" s="1"/>
  <c r="K58" i="102" s="1"/>
  <c r="G58" i="102"/>
  <c r="H57" i="102"/>
  <c r="I57" i="102" s="1"/>
  <c r="J57" i="102" s="1"/>
  <c r="K57" i="102" s="1"/>
  <c r="G57" i="102"/>
  <c r="H56" i="102"/>
  <c r="I56" i="102" s="1"/>
  <c r="J56" i="102" s="1"/>
  <c r="K56" i="102" s="1"/>
  <c r="G56" i="102"/>
  <c r="H55" i="102"/>
  <c r="I55" i="102" s="1"/>
  <c r="J55" i="102" s="1"/>
  <c r="K55" i="102" s="1"/>
  <c r="G55" i="102"/>
  <c r="H54" i="102"/>
  <c r="I54" i="102" s="1"/>
  <c r="J54" i="102" s="1"/>
  <c r="K54" i="102" s="1"/>
  <c r="G54" i="102"/>
  <c r="I53" i="102"/>
  <c r="J53" i="102" s="1"/>
  <c r="K53" i="102" s="1"/>
  <c r="H53" i="102"/>
  <c r="G53" i="102"/>
  <c r="J52" i="102"/>
  <c r="K52" i="102" s="1"/>
  <c r="I52" i="102"/>
  <c r="H52" i="102"/>
  <c r="G52" i="102"/>
  <c r="K51" i="102"/>
  <c r="J51" i="102"/>
  <c r="I51" i="102"/>
  <c r="H51" i="102"/>
  <c r="G51" i="102"/>
  <c r="H50" i="102"/>
  <c r="I50" i="102" s="1"/>
  <c r="J50" i="102" s="1"/>
  <c r="K50" i="102" s="1"/>
  <c r="G50" i="102"/>
  <c r="H49" i="102"/>
  <c r="I49" i="102" s="1"/>
  <c r="J49" i="102" s="1"/>
  <c r="K49" i="102" s="1"/>
  <c r="G49" i="102"/>
  <c r="H48" i="102"/>
  <c r="I48" i="102" s="1"/>
  <c r="J48" i="102" s="1"/>
  <c r="K48" i="102" s="1"/>
  <c r="G48" i="102"/>
  <c r="H47" i="102"/>
  <c r="I47" i="102" s="1"/>
  <c r="J47" i="102" s="1"/>
  <c r="K47" i="102" s="1"/>
  <c r="G47" i="102"/>
  <c r="L47" i="102" s="1"/>
  <c r="H46" i="102"/>
  <c r="I46" i="102" s="1"/>
  <c r="J46" i="102" s="1"/>
  <c r="K46" i="102" s="1"/>
  <c r="G46" i="102"/>
  <c r="L46" i="102" s="1"/>
  <c r="I45" i="102"/>
  <c r="J45" i="102" s="1"/>
  <c r="K45" i="102" s="1"/>
  <c r="H45" i="102"/>
  <c r="G45" i="102"/>
  <c r="J44" i="102"/>
  <c r="K44" i="102" s="1"/>
  <c r="I44" i="102"/>
  <c r="H44" i="102"/>
  <c r="G44" i="102"/>
  <c r="K43" i="102"/>
  <c r="J43" i="102"/>
  <c r="I43" i="102"/>
  <c r="H43" i="102"/>
  <c r="G43" i="102"/>
  <c r="H42" i="102"/>
  <c r="I42" i="102" s="1"/>
  <c r="J42" i="102" s="1"/>
  <c r="K42" i="102" s="1"/>
  <c r="G42" i="102"/>
  <c r="H41" i="102"/>
  <c r="I41" i="102" s="1"/>
  <c r="J41" i="102" s="1"/>
  <c r="K41" i="102" s="1"/>
  <c r="G41" i="102"/>
  <c r="H40" i="102"/>
  <c r="I40" i="102" s="1"/>
  <c r="J40" i="102" s="1"/>
  <c r="K40" i="102" s="1"/>
  <c r="G40" i="102"/>
  <c r="H39" i="102"/>
  <c r="I39" i="102" s="1"/>
  <c r="J39" i="102" s="1"/>
  <c r="K39" i="102" s="1"/>
  <c r="G39" i="102"/>
  <c r="L39" i="102" s="1"/>
  <c r="H38" i="102"/>
  <c r="I38" i="102" s="1"/>
  <c r="J38" i="102" s="1"/>
  <c r="K38" i="102" s="1"/>
  <c r="G38" i="102"/>
  <c r="L38" i="102" s="1"/>
  <c r="I37" i="102"/>
  <c r="J37" i="102" s="1"/>
  <c r="K37" i="102" s="1"/>
  <c r="H37" i="102"/>
  <c r="G37" i="102"/>
  <c r="J36" i="102"/>
  <c r="K36" i="102" s="1"/>
  <c r="I36" i="102"/>
  <c r="H36" i="102"/>
  <c r="G36" i="102"/>
  <c r="K35" i="102"/>
  <c r="J35" i="102"/>
  <c r="I35" i="102"/>
  <c r="H35" i="102"/>
  <c r="G35" i="102"/>
  <c r="H34" i="102"/>
  <c r="I34" i="102" s="1"/>
  <c r="J34" i="102" s="1"/>
  <c r="K34" i="102" s="1"/>
  <c r="G34" i="102"/>
  <c r="H33" i="102"/>
  <c r="I33" i="102" s="1"/>
  <c r="J33" i="102" s="1"/>
  <c r="K33" i="102" s="1"/>
  <c r="G33" i="102"/>
  <c r="H32" i="102"/>
  <c r="I32" i="102" s="1"/>
  <c r="J32" i="102" s="1"/>
  <c r="K32" i="102" s="1"/>
  <c r="G32" i="102"/>
  <c r="H31" i="102"/>
  <c r="I31" i="102" s="1"/>
  <c r="J31" i="102" s="1"/>
  <c r="K31" i="102" s="1"/>
  <c r="G31" i="102"/>
  <c r="L31" i="102" s="1"/>
  <c r="H30" i="102"/>
  <c r="I30" i="102" s="1"/>
  <c r="J30" i="102" s="1"/>
  <c r="K30" i="102" s="1"/>
  <c r="G30" i="102"/>
  <c r="I29" i="102"/>
  <c r="J29" i="102" s="1"/>
  <c r="K29" i="102" s="1"/>
  <c r="H29" i="102"/>
  <c r="G29" i="102"/>
  <c r="J28" i="102"/>
  <c r="K28" i="102" s="1"/>
  <c r="I28" i="102"/>
  <c r="H28" i="102"/>
  <c r="G28" i="102"/>
  <c r="J27" i="102"/>
  <c r="K27" i="102" s="1"/>
  <c r="I27" i="102"/>
  <c r="H27" i="102"/>
  <c r="G27" i="102"/>
  <c r="L26" i="102"/>
  <c r="K26" i="102"/>
  <c r="H26" i="102"/>
  <c r="I26" i="102" s="1"/>
  <c r="J26" i="102" s="1"/>
  <c r="G26" i="102"/>
  <c r="L25" i="102"/>
  <c r="H25" i="102"/>
  <c r="I25" i="102" s="1"/>
  <c r="J25" i="102" s="1"/>
  <c r="K25" i="102" s="1"/>
  <c r="G25" i="102"/>
  <c r="H24" i="102"/>
  <c r="I24" i="102" s="1"/>
  <c r="J24" i="102" s="1"/>
  <c r="K24" i="102" s="1"/>
  <c r="G24" i="102"/>
  <c r="H23" i="102"/>
  <c r="I23" i="102" s="1"/>
  <c r="J23" i="102" s="1"/>
  <c r="K23" i="102" s="1"/>
  <c r="G23" i="102"/>
  <c r="L23" i="102" s="1"/>
  <c r="H22" i="102"/>
  <c r="I22" i="102" s="1"/>
  <c r="J22" i="102" s="1"/>
  <c r="K22" i="102" s="1"/>
  <c r="G22" i="102"/>
  <c r="L22" i="102" s="1"/>
  <c r="H21" i="102"/>
  <c r="I21" i="102" s="1"/>
  <c r="J21" i="102" s="1"/>
  <c r="K21" i="102" s="1"/>
  <c r="G21" i="102"/>
  <c r="I20" i="102"/>
  <c r="J20" i="102" s="1"/>
  <c r="K20" i="102" s="1"/>
  <c r="H20" i="102"/>
  <c r="G20" i="102"/>
  <c r="K19" i="102"/>
  <c r="J19" i="102"/>
  <c r="I19" i="102"/>
  <c r="H19" i="102"/>
  <c r="G19" i="102"/>
  <c r="L18" i="102"/>
  <c r="H18" i="102"/>
  <c r="I18" i="102" s="1"/>
  <c r="J18" i="102" s="1"/>
  <c r="K18" i="102" s="1"/>
  <c r="G18" i="102"/>
  <c r="H17" i="102"/>
  <c r="I17" i="102" s="1"/>
  <c r="J17" i="102" s="1"/>
  <c r="K17" i="102" s="1"/>
  <c r="G17" i="102"/>
  <c r="H16" i="102"/>
  <c r="I16" i="102" s="1"/>
  <c r="J16" i="102" s="1"/>
  <c r="K16" i="102" s="1"/>
  <c r="G16" i="102"/>
  <c r="L16" i="102" s="1"/>
  <c r="H15" i="102"/>
  <c r="I15" i="102" s="1"/>
  <c r="J15" i="102" s="1"/>
  <c r="K15" i="102" s="1"/>
  <c r="G15" i="102"/>
  <c r="H14" i="102"/>
  <c r="I14" i="102" s="1"/>
  <c r="J14" i="102" s="1"/>
  <c r="K14" i="102" s="1"/>
  <c r="G14" i="102"/>
  <c r="L14" i="102" s="1"/>
  <c r="I13" i="102"/>
  <c r="J13" i="102" s="1"/>
  <c r="K13" i="102" s="1"/>
  <c r="H13" i="102"/>
  <c r="G13" i="102"/>
  <c r="J12" i="102"/>
  <c r="K12" i="102" s="1"/>
  <c r="I12" i="102"/>
  <c r="H12" i="102"/>
  <c r="G12" i="102"/>
  <c r="K11" i="102"/>
  <c r="J11" i="102"/>
  <c r="I11" i="102"/>
  <c r="H11" i="102"/>
  <c r="G11" i="102"/>
  <c r="H10" i="102"/>
  <c r="I10" i="102" s="1"/>
  <c r="J10" i="102" s="1"/>
  <c r="K10" i="102" s="1"/>
  <c r="G10" i="102"/>
  <c r="E10" i="102"/>
  <c r="B7" i="102"/>
  <c r="I6" i="102"/>
  <c r="L42" i="102" s="1"/>
  <c r="B6" i="102"/>
  <c r="I7" i="102" l="1"/>
  <c r="M27" i="102" s="1"/>
  <c r="L54" i="102"/>
  <c r="L10" i="102"/>
  <c r="L15" i="102"/>
  <c r="L32" i="102"/>
  <c r="L34" i="102"/>
  <c r="L55" i="102"/>
  <c r="M12" i="102"/>
  <c r="L56" i="102"/>
  <c r="M15" i="102"/>
  <c r="L45" i="102"/>
  <c r="L37" i="102"/>
  <c r="L21" i="102"/>
  <c r="L50" i="102"/>
  <c r="L29" i="102"/>
  <c r="L13" i="102"/>
  <c r="L35" i="102"/>
  <c r="L27" i="102"/>
  <c r="L19" i="102"/>
  <c r="L11" i="102"/>
  <c r="L58" i="102"/>
  <c r="L61" i="102"/>
  <c r="L53" i="102"/>
  <c r="L28" i="102"/>
  <c r="L20" i="102"/>
  <c r="L60" i="102"/>
  <c r="L52" i="102"/>
  <c r="L44" i="102"/>
  <c r="L36" i="102"/>
  <c r="L12" i="102"/>
  <c r="L43" i="102"/>
  <c r="L59" i="102"/>
  <c r="L51" i="102"/>
  <c r="L57" i="102"/>
  <c r="L49" i="102"/>
  <c r="L41" i="102"/>
  <c r="L33" i="102"/>
  <c r="L17" i="102"/>
  <c r="L40" i="102"/>
  <c r="L24" i="102"/>
  <c r="L30" i="102"/>
  <c r="M40" i="102"/>
  <c r="M61" i="102"/>
  <c r="M30" i="102"/>
  <c r="M37" i="102"/>
  <c r="L48" i="102"/>
  <c r="L62" i="102"/>
  <c r="M35" i="102"/>
  <c r="M57" i="102"/>
  <c r="N51" i="102" l="1"/>
  <c r="E51" i="102" s="1"/>
  <c r="N35" i="102"/>
  <c r="E35" i="102" s="1"/>
  <c r="N28" i="102"/>
  <c r="E28" i="102" s="1"/>
  <c r="N13" i="102"/>
  <c r="E13" i="102" s="1"/>
  <c r="M28" i="102"/>
  <c r="M34" i="102"/>
  <c r="M23" i="102"/>
  <c r="N23" i="102" s="1"/>
  <c r="E23" i="102" s="1"/>
  <c r="M51" i="102"/>
  <c r="M10" i="102"/>
  <c r="M26" i="102"/>
  <c r="N26" i="102" s="1"/>
  <c r="E26" i="102" s="1"/>
  <c r="M19" i="102"/>
  <c r="N40" i="102"/>
  <c r="E40" i="102" s="1"/>
  <c r="N43" i="102"/>
  <c r="E43" i="102" s="1"/>
  <c r="N29" i="102"/>
  <c r="E29" i="102" s="1"/>
  <c r="M11" i="102"/>
  <c r="N15" i="102"/>
  <c r="E15" i="102" s="1"/>
  <c r="M45" i="102"/>
  <c r="M20" i="102"/>
  <c r="N20" i="102" s="1"/>
  <c r="E20" i="102" s="1"/>
  <c r="M62" i="102"/>
  <c r="N62" i="102" s="1"/>
  <c r="E62" i="102" s="1"/>
  <c r="M22" i="102"/>
  <c r="N22" i="102" s="1"/>
  <c r="E22" i="102" s="1"/>
  <c r="M13" i="102"/>
  <c r="N17" i="102"/>
  <c r="E17" i="102" s="1"/>
  <c r="N12" i="102"/>
  <c r="E12" i="102" s="1"/>
  <c r="N61" i="102"/>
  <c r="E61" i="102" s="1"/>
  <c r="M55" i="102"/>
  <c r="N55" i="102" s="1"/>
  <c r="E55" i="102" s="1"/>
  <c r="M60" i="102"/>
  <c r="N10" i="102"/>
  <c r="M38" i="102"/>
  <c r="N38" i="102" s="1"/>
  <c r="E38" i="102" s="1"/>
  <c r="M18" i="102"/>
  <c r="N18" i="102" s="1"/>
  <c r="E18" i="102" s="1"/>
  <c r="N58" i="102"/>
  <c r="E58" i="102" s="1"/>
  <c r="N21" i="102"/>
  <c r="E21" i="102" s="1"/>
  <c r="M52" i="102"/>
  <c r="N52" i="102" s="1"/>
  <c r="E52" i="102" s="1"/>
  <c r="M50" i="102"/>
  <c r="N50" i="102" s="1"/>
  <c r="E50" i="102" s="1"/>
  <c r="M58" i="102"/>
  <c r="M31" i="102"/>
  <c r="N31" i="102" s="1"/>
  <c r="E31" i="102" s="1"/>
  <c r="M53" i="102"/>
  <c r="N53" i="102" s="1"/>
  <c r="E53" i="102" s="1"/>
  <c r="M59" i="102"/>
  <c r="N59" i="102" s="1"/>
  <c r="E59" i="102" s="1"/>
  <c r="M56" i="102"/>
  <c r="N56" i="102" s="1"/>
  <c r="E56" i="102" s="1"/>
  <c r="N41" i="102"/>
  <c r="E41" i="102" s="1"/>
  <c r="N44" i="102"/>
  <c r="E44" i="102" s="1"/>
  <c r="N11" i="102"/>
  <c r="E11" i="102" s="1"/>
  <c r="N37" i="102"/>
  <c r="E37" i="102" s="1"/>
  <c r="M47" i="102"/>
  <c r="N47" i="102" s="1"/>
  <c r="E47" i="102" s="1"/>
  <c r="M46" i="102"/>
  <c r="N46" i="102" s="1"/>
  <c r="E46" i="102" s="1"/>
  <c r="M54" i="102"/>
  <c r="M17" i="102"/>
  <c r="M48" i="102"/>
  <c r="N48" i="102"/>
  <c r="E48" i="102" s="1"/>
  <c r="M44" i="102"/>
  <c r="N49" i="102"/>
  <c r="E49" i="102" s="1"/>
  <c r="N19" i="102"/>
  <c r="E19" i="102" s="1"/>
  <c r="N45" i="102"/>
  <c r="E45" i="102" s="1"/>
  <c r="M29" i="102"/>
  <c r="M36" i="102"/>
  <c r="N36" i="102" s="1"/>
  <c r="E36" i="102" s="1"/>
  <c r="M39" i="102"/>
  <c r="N39" i="102" s="1"/>
  <c r="E39" i="102" s="1"/>
  <c r="M49" i="102"/>
  <c r="M14" i="102"/>
  <c r="N14" i="102" s="1"/>
  <c r="E14" i="102" s="1"/>
  <c r="N57" i="102"/>
  <c r="E57" i="102" s="1"/>
  <c r="N60" i="102"/>
  <c r="E60" i="102" s="1"/>
  <c r="N27" i="102"/>
  <c r="E27" i="102" s="1"/>
  <c r="M42" i="102"/>
  <c r="N42" i="102" s="1"/>
  <c r="E42" i="102" s="1"/>
  <c r="M32" i="102"/>
  <c r="N32" i="102" s="1"/>
  <c r="E32" i="102" s="1"/>
  <c r="N34" i="102"/>
  <c r="E34" i="102" s="1"/>
  <c r="M43" i="102"/>
  <c r="M21" i="102"/>
  <c r="N30" i="102"/>
  <c r="E30" i="102" s="1"/>
  <c r="N54" i="102"/>
  <c r="E54" i="102" s="1"/>
  <c r="M33" i="102"/>
  <c r="N33" i="102" s="1"/>
  <c r="E33" i="102" s="1"/>
  <c r="M24" i="102"/>
  <c r="N24" i="102" s="1"/>
  <c r="E24" i="102" s="1"/>
  <c r="M25" i="102"/>
  <c r="N25" i="102" s="1"/>
  <c r="E25" i="102" s="1"/>
  <c r="M41" i="102"/>
  <c r="M16" i="102"/>
  <c r="N16" i="102" s="1"/>
  <c r="E16" i="102" s="1"/>
  <c r="H62" i="100" l="1"/>
  <c r="I62" i="100" s="1"/>
  <c r="J62" i="100" s="1"/>
  <c r="K62" i="100" s="1"/>
  <c r="G62" i="100"/>
  <c r="H61" i="100"/>
  <c r="I61" i="100" s="1"/>
  <c r="J61" i="100" s="1"/>
  <c r="K61" i="100" s="1"/>
  <c r="G61" i="100"/>
  <c r="I60" i="100"/>
  <c r="J60" i="100" s="1"/>
  <c r="K60" i="100" s="1"/>
  <c r="H60" i="100"/>
  <c r="G60" i="100"/>
  <c r="J59" i="100"/>
  <c r="K59" i="100" s="1"/>
  <c r="I59" i="100"/>
  <c r="H59" i="100"/>
  <c r="G59" i="100"/>
  <c r="K58" i="100"/>
  <c r="J58" i="100"/>
  <c r="I58" i="100"/>
  <c r="H58" i="100"/>
  <c r="G58" i="100"/>
  <c r="H57" i="100"/>
  <c r="I57" i="100" s="1"/>
  <c r="J57" i="100" s="1"/>
  <c r="K57" i="100" s="1"/>
  <c r="G57" i="100"/>
  <c r="H56" i="100"/>
  <c r="I56" i="100" s="1"/>
  <c r="J56" i="100" s="1"/>
  <c r="K56" i="100" s="1"/>
  <c r="G56" i="100"/>
  <c r="I55" i="100"/>
  <c r="J55" i="100" s="1"/>
  <c r="K55" i="100" s="1"/>
  <c r="H55" i="100"/>
  <c r="G55" i="100"/>
  <c r="H54" i="100"/>
  <c r="I54" i="100" s="1"/>
  <c r="J54" i="100" s="1"/>
  <c r="K54" i="100" s="1"/>
  <c r="G54" i="100"/>
  <c r="H53" i="100"/>
  <c r="I53" i="100" s="1"/>
  <c r="J53" i="100" s="1"/>
  <c r="K53" i="100" s="1"/>
  <c r="G53" i="100"/>
  <c r="H52" i="100"/>
  <c r="I52" i="100" s="1"/>
  <c r="J52" i="100" s="1"/>
  <c r="K52" i="100" s="1"/>
  <c r="G52" i="100"/>
  <c r="J51" i="100"/>
  <c r="K51" i="100" s="1"/>
  <c r="I51" i="100"/>
  <c r="H51" i="100"/>
  <c r="G51" i="100"/>
  <c r="L51" i="100" s="1"/>
  <c r="K50" i="100"/>
  <c r="J50" i="100"/>
  <c r="I50" i="100"/>
  <c r="H50" i="100"/>
  <c r="G50" i="100"/>
  <c r="J49" i="100"/>
  <c r="K49" i="100" s="1"/>
  <c r="H49" i="100"/>
  <c r="I49" i="100" s="1"/>
  <c r="G49" i="100"/>
  <c r="K48" i="100"/>
  <c r="H48" i="100"/>
  <c r="I48" i="100" s="1"/>
  <c r="J48" i="100" s="1"/>
  <c r="G48" i="100"/>
  <c r="I47" i="100"/>
  <c r="J47" i="100" s="1"/>
  <c r="K47" i="100" s="1"/>
  <c r="H47" i="100"/>
  <c r="G47" i="100"/>
  <c r="H46" i="100"/>
  <c r="I46" i="100" s="1"/>
  <c r="J46" i="100" s="1"/>
  <c r="K46" i="100" s="1"/>
  <c r="G46" i="100"/>
  <c r="H45" i="100"/>
  <c r="I45" i="100" s="1"/>
  <c r="J45" i="100" s="1"/>
  <c r="K45" i="100" s="1"/>
  <c r="G45" i="100"/>
  <c r="I44" i="100"/>
  <c r="J44" i="100" s="1"/>
  <c r="K44" i="100" s="1"/>
  <c r="H44" i="100"/>
  <c r="G44" i="100"/>
  <c r="H43" i="100"/>
  <c r="I43" i="100" s="1"/>
  <c r="J43" i="100" s="1"/>
  <c r="K43" i="100" s="1"/>
  <c r="G43" i="100"/>
  <c r="J42" i="100"/>
  <c r="K42" i="100" s="1"/>
  <c r="I42" i="100"/>
  <c r="H42" i="100"/>
  <c r="G42" i="100"/>
  <c r="H41" i="100"/>
  <c r="I41" i="100" s="1"/>
  <c r="J41" i="100" s="1"/>
  <c r="K41" i="100" s="1"/>
  <c r="G41" i="100"/>
  <c r="H40" i="100"/>
  <c r="I40" i="100" s="1"/>
  <c r="J40" i="100" s="1"/>
  <c r="K40" i="100" s="1"/>
  <c r="G40" i="100"/>
  <c r="L39" i="100"/>
  <c r="I39" i="100"/>
  <c r="J39" i="100" s="1"/>
  <c r="K39" i="100" s="1"/>
  <c r="H39" i="100"/>
  <c r="G39" i="100"/>
  <c r="H38" i="100"/>
  <c r="I38" i="100" s="1"/>
  <c r="J38" i="100" s="1"/>
  <c r="K38" i="100" s="1"/>
  <c r="G38" i="100"/>
  <c r="L38" i="100" s="1"/>
  <c r="H37" i="100"/>
  <c r="I37" i="100" s="1"/>
  <c r="J37" i="100" s="1"/>
  <c r="K37" i="100" s="1"/>
  <c r="G37" i="100"/>
  <c r="H36" i="100"/>
  <c r="I36" i="100" s="1"/>
  <c r="J36" i="100" s="1"/>
  <c r="K36" i="100" s="1"/>
  <c r="G36" i="100"/>
  <c r="L36" i="100" s="1"/>
  <c r="H35" i="100"/>
  <c r="I35" i="100" s="1"/>
  <c r="J35" i="100" s="1"/>
  <c r="K35" i="100" s="1"/>
  <c r="G35" i="100"/>
  <c r="I34" i="100"/>
  <c r="J34" i="100" s="1"/>
  <c r="K34" i="100" s="1"/>
  <c r="H34" i="100"/>
  <c r="G34" i="100"/>
  <c r="H33" i="100"/>
  <c r="I33" i="100" s="1"/>
  <c r="J33" i="100" s="1"/>
  <c r="K33" i="100" s="1"/>
  <c r="G33" i="100"/>
  <c r="L32" i="100"/>
  <c r="K32" i="100"/>
  <c r="H32" i="100"/>
  <c r="I32" i="100" s="1"/>
  <c r="J32" i="100" s="1"/>
  <c r="G32" i="100"/>
  <c r="I31" i="100"/>
  <c r="J31" i="100" s="1"/>
  <c r="K31" i="100" s="1"/>
  <c r="H31" i="100"/>
  <c r="G31" i="100"/>
  <c r="H30" i="100"/>
  <c r="I30" i="100" s="1"/>
  <c r="J30" i="100" s="1"/>
  <c r="K30" i="100" s="1"/>
  <c r="G30" i="100"/>
  <c r="K29" i="100"/>
  <c r="H29" i="100"/>
  <c r="I29" i="100" s="1"/>
  <c r="J29" i="100" s="1"/>
  <c r="G29" i="100"/>
  <c r="H28" i="100"/>
  <c r="I28" i="100" s="1"/>
  <c r="J28" i="100" s="1"/>
  <c r="K28" i="100" s="1"/>
  <c r="G28" i="100"/>
  <c r="L28" i="100" s="1"/>
  <c r="H27" i="100"/>
  <c r="I27" i="100" s="1"/>
  <c r="J27" i="100" s="1"/>
  <c r="K27" i="100" s="1"/>
  <c r="G27" i="100"/>
  <c r="J26" i="100"/>
  <c r="K26" i="100" s="1"/>
  <c r="I26" i="100"/>
  <c r="H26" i="100"/>
  <c r="G26" i="100"/>
  <c r="H25" i="100"/>
  <c r="I25" i="100" s="1"/>
  <c r="J25" i="100" s="1"/>
  <c r="K25" i="100" s="1"/>
  <c r="G25" i="100"/>
  <c r="H24" i="100"/>
  <c r="I24" i="100" s="1"/>
  <c r="J24" i="100" s="1"/>
  <c r="K24" i="100" s="1"/>
  <c r="G24" i="100"/>
  <c r="I23" i="100"/>
  <c r="J23" i="100" s="1"/>
  <c r="K23" i="100" s="1"/>
  <c r="H23" i="100"/>
  <c r="G23" i="100"/>
  <c r="J22" i="100"/>
  <c r="K22" i="100" s="1"/>
  <c r="H22" i="100"/>
  <c r="I22" i="100" s="1"/>
  <c r="G22" i="100"/>
  <c r="H21" i="100"/>
  <c r="I21" i="100" s="1"/>
  <c r="J21" i="100" s="1"/>
  <c r="K21" i="100" s="1"/>
  <c r="G21" i="100"/>
  <c r="L21" i="100" s="1"/>
  <c r="H20" i="100"/>
  <c r="I20" i="100" s="1"/>
  <c r="J20" i="100" s="1"/>
  <c r="K20" i="100" s="1"/>
  <c r="G20" i="100"/>
  <c r="L20" i="100" s="1"/>
  <c r="H19" i="100"/>
  <c r="I19" i="100" s="1"/>
  <c r="J19" i="100" s="1"/>
  <c r="K19" i="100" s="1"/>
  <c r="G19" i="100"/>
  <c r="J18" i="100"/>
  <c r="K18" i="100" s="1"/>
  <c r="I18" i="100"/>
  <c r="H18" i="100"/>
  <c r="G18" i="100"/>
  <c r="J17" i="100"/>
  <c r="K17" i="100" s="1"/>
  <c r="H17" i="100"/>
  <c r="I17" i="100" s="1"/>
  <c r="G17" i="100"/>
  <c r="H16" i="100"/>
  <c r="I16" i="100" s="1"/>
  <c r="J16" i="100" s="1"/>
  <c r="K16" i="100" s="1"/>
  <c r="G16" i="100"/>
  <c r="I15" i="100"/>
  <c r="J15" i="100" s="1"/>
  <c r="K15" i="100" s="1"/>
  <c r="H15" i="100"/>
  <c r="G15" i="100"/>
  <c r="L15" i="100" s="1"/>
  <c r="H14" i="100"/>
  <c r="I14" i="100" s="1"/>
  <c r="J14" i="100" s="1"/>
  <c r="K14" i="100" s="1"/>
  <c r="G14" i="100"/>
  <c r="K13" i="100"/>
  <c r="I13" i="100"/>
  <c r="J13" i="100" s="1"/>
  <c r="H13" i="100"/>
  <c r="G13" i="100"/>
  <c r="H12" i="100"/>
  <c r="I12" i="100" s="1"/>
  <c r="J12" i="100" s="1"/>
  <c r="K12" i="100" s="1"/>
  <c r="G12" i="100"/>
  <c r="I11" i="100"/>
  <c r="J11" i="100" s="1"/>
  <c r="K11" i="100" s="1"/>
  <c r="H11" i="100"/>
  <c r="G11" i="100"/>
  <c r="L11" i="100" s="1"/>
  <c r="I10" i="100"/>
  <c r="J10" i="100" s="1"/>
  <c r="K10" i="100" s="1"/>
  <c r="H10" i="100"/>
  <c r="G10" i="100"/>
  <c r="E10" i="100"/>
  <c r="B7" i="100"/>
  <c r="I6" i="100"/>
  <c r="L47" i="100" s="1"/>
  <c r="B6" i="100"/>
  <c r="M18" i="100" l="1"/>
  <c r="M28" i="100"/>
  <c r="N28" i="100" s="1"/>
  <c r="E28" i="100" s="1"/>
  <c r="M31" i="100"/>
  <c r="N38" i="100"/>
  <c r="E38" i="100" s="1"/>
  <c r="M16" i="100"/>
  <c r="M34" i="100"/>
  <c r="M38" i="100"/>
  <c r="M41" i="100"/>
  <c r="I7" i="100"/>
  <c r="M25" i="100" s="1"/>
  <c r="M27" i="100"/>
  <c r="M35" i="100"/>
  <c r="M56" i="100"/>
  <c r="M20" i="100"/>
  <c r="N20" i="100" s="1"/>
  <c r="E20" i="100" s="1"/>
  <c r="M26" i="100"/>
  <c r="M48" i="100"/>
  <c r="M33" i="100"/>
  <c r="M15" i="100"/>
  <c r="N15" i="100" s="1"/>
  <c r="E15" i="100" s="1"/>
  <c r="M19" i="100"/>
  <c r="M30" i="100"/>
  <c r="M36" i="100"/>
  <c r="N36" i="100" s="1"/>
  <c r="E36" i="100" s="1"/>
  <c r="M42" i="100"/>
  <c r="L60" i="100"/>
  <c r="L17" i="100"/>
  <c r="L18" i="100"/>
  <c r="N18" i="100" s="1"/>
  <c r="E18" i="100" s="1"/>
  <c r="L30" i="100"/>
  <c r="N30" i="100" s="1"/>
  <c r="E30" i="100" s="1"/>
  <c r="L31" i="100"/>
  <c r="N31" i="100" s="1"/>
  <c r="E31" i="100" s="1"/>
  <c r="L43" i="100"/>
  <c r="L45" i="100"/>
  <c r="N45" i="100" s="1"/>
  <c r="E45" i="100" s="1"/>
  <c r="L49" i="100"/>
  <c r="L54" i="100"/>
  <c r="M55" i="100"/>
  <c r="L12" i="100"/>
  <c r="M45" i="100"/>
  <c r="M51" i="100"/>
  <c r="N51" i="100" s="1"/>
  <c r="E51" i="100" s="1"/>
  <c r="M54" i="100"/>
  <c r="M60" i="100"/>
  <c r="M53" i="100"/>
  <c r="L16" i="100"/>
  <c r="L27" i="100"/>
  <c r="L19" i="100"/>
  <c r="L35" i="100"/>
  <c r="L37" i="100"/>
  <c r="N37" i="100" s="1"/>
  <c r="E37" i="100" s="1"/>
  <c r="L41" i="100"/>
  <c r="L48" i="100"/>
  <c r="N48" i="100" s="1"/>
  <c r="E48" i="100" s="1"/>
  <c r="L52" i="100"/>
  <c r="M58" i="100"/>
  <c r="L61" i="100"/>
  <c r="L14" i="100"/>
  <c r="L25" i="100"/>
  <c r="L13" i="100"/>
  <c r="L24" i="100"/>
  <c r="L29" i="100"/>
  <c r="M37" i="100"/>
  <c r="L59" i="100"/>
  <c r="M61" i="100"/>
  <c r="L22" i="100"/>
  <c r="L33" i="100"/>
  <c r="L40" i="100"/>
  <c r="L44" i="100"/>
  <c r="L46" i="100"/>
  <c r="M57" i="100"/>
  <c r="L62" i="100"/>
  <c r="M13" i="100"/>
  <c r="M59" i="100"/>
  <c r="L56" i="100"/>
  <c r="N56" i="100" s="1"/>
  <c r="E56" i="100" s="1"/>
  <c r="L55" i="100"/>
  <c r="N55" i="100" s="1"/>
  <c r="E55" i="100" s="1"/>
  <c r="L58" i="100"/>
  <c r="N58" i="100" s="1"/>
  <c r="E58" i="100" s="1"/>
  <c r="L50" i="100"/>
  <c r="N50" i="100" s="1"/>
  <c r="E50" i="100" s="1"/>
  <c r="L42" i="100"/>
  <c r="L34" i="100"/>
  <c r="N34" i="100" s="1"/>
  <c r="E34" i="100" s="1"/>
  <c r="L26" i="100"/>
  <c r="L10" i="100"/>
  <c r="L23" i="100"/>
  <c r="M29" i="100"/>
  <c r="M50" i="100"/>
  <c r="L53" i="100"/>
  <c r="N53" i="100" s="1"/>
  <c r="E53" i="100" s="1"/>
  <c r="L57" i="100"/>
  <c r="N57" i="100" s="1"/>
  <c r="E57" i="100" s="1"/>
  <c r="M62" i="100"/>
  <c r="N26" i="100" l="1"/>
  <c r="E26" i="100" s="1"/>
  <c r="N13" i="100"/>
  <c r="E13" i="100" s="1"/>
  <c r="N41" i="100"/>
  <c r="E41" i="100" s="1"/>
  <c r="N25" i="100"/>
  <c r="E25" i="100" s="1"/>
  <c r="N42" i="100"/>
  <c r="E42" i="100" s="1"/>
  <c r="N14" i="100"/>
  <c r="E14" i="100" s="1"/>
  <c r="N35" i="100"/>
  <c r="E35" i="100" s="1"/>
  <c r="M40" i="100"/>
  <c r="N40" i="100" s="1"/>
  <c r="E40" i="100" s="1"/>
  <c r="M22" i="100"/>
  <c r="N22" i="100"/>
  <c r="E22" i="100" s="1"/>
  <c r="N62" i="100"/>
  <c r="E62" i="100" s="1"/>
  <c r="N44" i="100"/>
  <c r="E44" i="100" s="1"/>
  <c r="N59" i="100"/>
  <c r="E59" i="100" s="1"/>
  <c r="N61" i="100"/>
  <c r="E61" i="100" s="1"/>
  <c r="N27" i="100"/>
  <c r="E27" i="100" s="1"/>
  <c r="M47" i="100"/>
  <c r="N47" i="100" s="1"/>
  <c r="E47" i="100" s="1"/>
  <c r="M32" i="100"/>
  <c r="N32" i="100" s="1"/>
  <c r="E32" i="100" s="1"/>
  <c r="M23" i="100"/>
  <c r="M39" i="100"/>
  <c r="N39" i="100" s="1"/>
  <c r="E39" i="100" s="1"/>
  <c r="M46" i="100"/>
  <c r="N46" i="100" s="1"/>
  <c r="E46" i="100" s="1"/>
  <c r="M49" i="100"/>
  <c r="N16" i="100"/>
  <c r="E16" i="100" s="1"/>
  <c r="N54" i="100"/>
  <c r="E54" i="100" s="1"/>
  <c r="N60" i="100"/>
  <c r="E60" i="100" s="1"/>
  <c r="M11" i="100"/>
  <c r="N11" i="100" s="1"/>
  <c r="E11" i="100" s="1"/>
  <c r="M17" i="100"/>
  <c r="N17" i="100" s="1"/>
  <c r="E17" i="100" s="1"/>
  <c r="M10" i="100"/>
  <c r="N10" i="100" s="1"/>
  <c r="M24" i="100"/>
  <c r="N24" i="100" s="1"/>
  <c r="E24" i="100" s="1"/>
  <c r="M43" i="100"/>
  <c r="N43" i="100" s="1"/>
  <c r="E43" i="100" s="1"/>
  <c r="N19" i="100"/>
  <c r="E19" i="100" s="1"/>
  <c r="N23" i="100"/>
  <c r="E23" i="100" s="1"/>
  <c r="N33" i="100"/>
  <c r="E33" i="100" s="1"/>
  <c r="N29" i="100"/>
  <c r="E29" i="100" s="1"/>
  <c r="N49" i="100"/>
  <c r="E49" i="100" s="1"/>
  <c r="M44" i="100"/>
  <c r="M14" i="100"/>
  <c r="M52" i="100"/>
  <c r="N52" i="100" s="1"/>
  <c r="E52" i="100" s="1"/>
  <c r="M12" i="100"/>
  <c r="N12" i="100" s="1"/>
  <c r="E12" i="100" s="1"/>
  <c r="M21" i="100"/>
  <c r="N21" i="100" s="1"/>
  <c r="E21" i="100" s="1"/>
  <c r="H62" i="98" l="1"/>
  <c r="I62" i="98" s="1"/>
  <c r="J62" i="98" s="1"/>
  <c r="K62" i="98" s="1"/>
  <c r="G62" i="98"/>
  <c r="H61" i="98"/>
  <c r="I61" i="98" s="1"/>
  <c r="J61" i="98" s="1"/>
  <c r="K61" i="98" s="1"/>
  <c r="G61" i="98"/>
  <c r="I60" i="98"/>
  <c r="J60" i="98" s="1"/>
  <c r="K60" i="98" s="1"/>
  <c r="H60" i="98"/>
  <c r="G60" i="98"/>
  <c r="J59" i="98"/>
  <c r="K59" i="98" s="1"/>
  <c r="H59" i="98"/>
  <c r="I59" i="98" s="1"/>
  <c r="G59" i="98"/>
  <c r="H58" i="98"/>
  <c r="I58" i="98" s="1"/>
  <c r="J58" i="98" s="1"/>
  <c r="K58" i="98" s="1"/>
  <c r="G58" i="98"/>
  <c r="H57" i="98"/>
  <c r="I57" i="98" s="1"/>
  <c r="J57" i="98" s="1"/>
  <c r="K57" i="98" s="1"/>
  <c r="G57" i="98"/>
  <c r="H56" i="98"/>
  <c r="I56" i="98" s="1"/>
  <c r="J56" i="98" s="1"/>
  <c r="K56" i="98" s="1"/>
  <c r="G56" i="98"/>
  <c r="H55" i="98"/>
  <c r="I55" i="98" s="1"/>
  <c r="J55" i="98" s="1"/>
  <c r="K55" i="98" s="1"/>
  <c r="G55" i="98"/>
  <c r="H54" i="98"/>
  <c r="I54" i="98" s="1"/>
  <c r="J54" i="98" s="1"/>
  <c r="K54" i="98" s="1"/>
  <c r="G54" i="98"/>
  <c r="I53" i="98"/>
  <c r="J53" i="98" s="1"/>
  <c r="K53" i="98" s="1"/>
  <c r="H53" i="98"/>
  <c r="G53" i="98"/>
  <c r="J52" i="98"/>
  <c r="K52" i="98" s="1"/>
  <c r="I52" i="98"/>
  <c r="H52" i="98"/>
  <c r="G52" i="98"/>
  <c r="H51" i="98"/>
  <c r="I51" i="98" s="1"/>
  <c r="J51" i="98" s="1"/>
  <c r="K51" i="98" s="1"/>
  <c r="G51" i="98"/>
  <c r="H50" i="98"/>
  <c r="I50" i="98" s="1"/>
  <c r="J50" i="98" s="1"/>
  <c r="K50" i="98" s="1"/>
  <c r="G50" i="98"/>
  <c r="H49" i="98"/>
  <c r="I49" i="98" s="1"/>
  <c r="J49" i="98" s="1"/>
  <c r="K49" i="98" s="1"/>
  <c r="G49" i="98"/>
  <c r="H48" i="98"/>
  <c r="I48" i="98" s="1"/>
  <c r="J48" i="98" s="1"/>
  <c r="K48" i="98" s="1"/>
  <c r="G48" i="98"/>
  <c r="H47" i="98"/>
  <c r="I47" i="98" s="1"/>
  <c r="J47" i="98" s="1"/>
  <c r="K47" i="98" s="1"/>
  <c r="G47" i="98"/>
  <c r="H46" i="98"/>
  <c r="I46" i="98" s="1"/>
  <c r="J46" i="98" s="1"/>
  <c r="K46" i="98" s="1"/>
  <c r="G46" i="98"/>
  <c r="H45" i="98"/>
  <c r="I45" i="98" s="1"/>
  <c r="J45" i="98" s="1"/>
  <c r="K45" i="98" s="1"/>
  <c r="G45" i="98"/>
  <c r="I44" i="98"/>
  <c r="J44" i="98" s="1"/>
  <c r="K44" i="98" s="1"/>
  <c r="H44" i="98"/>
  <c r="G44" i="98"/>
  <c r="J43" i="98"/>
  <c r="K43" i="98" s="1"/>
  <c r="H43" i="98"/>
  <c r="I43" i="98" s="1"/>
  <c r="G43" i="98"/>
  <c r="H42" i="98"/>
  <c r="I42" i="98" s="1"/>
  <c r="J42" i="98" s="1"/>
  <c r="K42" i="98" s="1"/>
  <c r="G42" i="98"/>
  <c r="H41" i="98"/>
  <c r="I41" i="98" s="1"/>
  <c r="J41" i="98" s="1"/>
  <c r="K41" i="98" s="1"/>
  <c r="G41" i="98"/>
  <c r="H40" i="98"/>
  <c r="I40" i="98" s="1"/>
  <c r="J40" i="98" s="1"/>
  <c r="K40" i="98" s="1"/>
  <c r="G40" i="98"/>
  <c r="H39" i="98"/>
  <c r="I39" i="98" s="1"/>
  <c r="J39" i="98" s="1"/>
  <c r="K39" i="98" s="1"/>
  <c r="G39" i="98"/>
  <c r="H38" i="98"/>
  <c r="I38" i="98" s="1"/>
  <c r="J38" i="98" s="1"/>
  <c r="K38" i="98" s="1"/>
  <c r="G38" i="98"/>
  <c r="I37" i="98"/>
  <c r="J37" i="98" s="1"/>
  <c r="K37" i="98" s="1"/>
  <c r="H37" i="98"/>
  <c r="G37" i="98"/>
  <c r="I36" i="98"/>
  <c r="J36" i="98" s="1"/>
  <c r="K36" i="98" s="1"/>
  <c r="H36" i="98"/>
  <c r="G36" i="98"/>
  <c r="H35" i="98"/>
  <c r="I35" i="98" s="1"/>
  <c r="J35" i="98" s="1"/>
  <c r="K35" i="98" s="1"/>
  <c r="G35" i="98"/>
  <c r="H34" i="98"/>
  <c r="I34" i="98" s="1"/>
  <c r="J34" i="98" s="1"/>
  <c r="K34" i="98" s="1"/>
  <c r="G34" i="98"/>
  <c r="L34" i="98" s="1"/>
  <c r="H33" i="98"/>
  <c r="I33" i="98" s="1"/>
  <c r="J33" i="98" s="1"/>
  <c r="K33" i="98" s="1"/>
  <c r="G33" i="98"/>
  <c r="L33" i="98" s="1"/>
  <c r="I32" i="98"/>
  <c r="J32" i="98" s="1"/>
  <c r="K32" i="98" s="1"/>
  <c r="H32" i="98"/>
  <c r="G32" i="98"/>
  <c r="H31" i="98"/>
  <c r="I31" i="98" s="1"/>
  <c r="J31" i="98" s="1"/>
  <c r="K31" i="98" s="1"/>
  <c r="G31" i="98"/>
  <c r="H30" i="98"/>
  <c r="I30" i="98" s="1"/>
  <c r="J30" i="98" s="1"/>
  <c r="K30" i="98" s="1"/>
  <c r="G30" i="98"/>
  <c r="I29" i="98"/>
  <c r="J29" i="98" s="1"/>
  <c r="K29" i="98" s="1"/>
  <c r="H29" i="98"/>
  <c r="G29" i="98"/>
  <c r="K28" i="98"/>
  <c r="J28" i="98"/>
  <c r="I28" i="98"/>
  <c r="H28" i="98"/>
  <c r="G28" i="98"/>
  <c r="K27" i="98"/>
  <c r="J27" i="98"/>
  <c r="H27" i="98"/>
  <c r="I27" i="98" s="1"/>
  <c r="G27" i="98"/>
  <c r="K26" i="98"/>
  <c r="H26" i="98"/>
  <c r="I26" i="98" s="1"/>
  <c r="J26" i="98" s="1"/>
  <c r="G26" i="98"/>
  <c r="H25" i="98"/>
  <c r="I25" i="98" s="1"/>
  <c r="J25" i="98" s="1"/>
  <c r="K25" i="98" s="1"/>
  <c r="G25" i="98"/>
  <c r="L25" i="98" s="1"/>
  <c r="H24" i="98"/>
  <c r="I24" i="98" s="1"/>
  <c r="J24" i="98" s="1"/>
  <c r="K24" i="98" s="1"/>
  <c r="G24" i="98"/>
  <c r="H23" i="98"/>
  <c r="I23" i="98" s="1"/>
  <c r="J23" i="98" s="1"/>
  <c r="K23" i="98" s="1"/>
  <c r="G23" i="98"/>
  <c r="I22" i="98"/>
  <c r="J22" i="98" s="1"/>
  <c r="K22" i="98" s="1"/>
  <c r="H22" i="98"/>
  <c r="G22" i="98"/>
  <c r="H21" i="98"/>
  <c r="I21" i="98" s="1"/>
  <c r="J21" i="98" s="1"/>
  <c r="K21" i="98" s="1"/>
  <c r="G21" i="98"/>
  <c r="I20" i="98"/>
  <c r="J20" i="98" s="1"/>
  <c r="K20" i="98" s="1"/>
  <c r="H20" i="98"/>
  <c r="G20" i="98"/>
  <c r="H19" i="98"/>
  <c r="I19" i="98" s="1"/>
  <c r="J19" i="98" s="1"/>
  <c r="K19" i="98" s="1"/>
  <c r="G19" i="98"/>
  <c r="K18" i="98"/>
  <c r="H18" i="98"/>
  <c r="I18" i="98" s="1"/>
  <c r="J18" i="98" s="1"/>
  <c r="G18" i="98"/>
  <c r="L18" i="98" s="1"/>
  <c r="H17" i="98"/>
  <c r="I17" i="98" s="1"/>
  <c r="J17" i="98" s="1"/>
  <c r="K17" i="98" s="1"/>
  <c r="G17" i="98"/>
  <c r="L17" i="98" s="1"/>
  <c r="H16" i="98"/>
  <c r="I16" i="98" s="1"/>
  <c r="J16" i="98" s="1"/>
  <c r="K16" i="98" s="1"/>
  <c r="G16" i="98"/>
  <c r="H15" i="98"/>
  <c r="I15" i="98" s="1"/>
  <c r="J15" i="98" s="1"/>
  <c r="K15" i="98" s="1"/>
  <c r="G15" i="98"/>
  <c r="I14" i="98"/>
  <c r="J14" i="98" s="1"/>
  <c r="K14" i="98" s="1"/>
  <c r="H14" i="98"/>
  <c r="G14" i="98"/>
  <c r="J13" i="98"/>
  <c r="K13" i="98" s="1"/>
  <c r="I13" i="98"/>
  <c r="H13" i="98"/>
  <c r="G13" i="98"/>
  <c r="I12" i="98"/>
  <c r="J12" i="98" s="1"/>
  <c r="K12" i="98" s="1"/>
  <c r="H12" i="98"/>
  <c r="G12" i="98"/>
  <c r="H11" i="98"/>
  <c r="I11" i="98" s="1"/>
  <c r="J11" i="98" s="1"/>
  <c r="K11" i="98" s="1"/>
  <c r="G11" i="98"/>
  <c r="H10" i="98"/>
  <c r="I10" i="98" s="1"/>
  <c r="J10" i="98" s="1"/>
  <c r="K10" i="98" s="1"/>
  <c r="G10" i="98"/>
  <c r="I6" i="98" s="1"/>
  <c r="E10" i="98"/>
  <c r="B7" i="98"/>
  <c r="B6" i="98"/>
  <c r="M39" i="98" l="1"/>
  <c r="M50" i="98"/>
  <c r="M27" i="98"/>
  <c r="M53" i="98"/>
  <c r="M33" i="98"/>
  <c r="M51" i="98"/>
  <c r="M23" i="98"/>
  <c r="M28" i="98"/>
  <c r="M42" i="98"/>
  <c r="M21" i="98"/>
  <c r="N33" i="98"/>
  <c r="E33" i="98" s="1"/>
  <c r="M43" i="98"/>
  <c r="M40" i="98"/>
  <c r="M30" i="98"/>
  <c r="M13" i="98"/>
  <c r="M38" i="98"/>
  <c r="M49" i="98"/>
  <c r="M11" i="98"/>
  <c r="M46" i="98"/>
  <c r="M15" i="98"/>
  <c r="N34" i="98"/>
  <c r="E34" i="98" s="1"/>
  <c r="L61" i="98"/>
  <c r="L53" i="98"/>
  <c r="L45" i="98"/>
  <c r="L59" i="98"/>
  <c r="L43" i="98"/>
  <c r="L51" i="98"/>
  <c r="L58" i="98"/>
  <c r="L60" i="98"/>
  <c r="L44" i="98"/>
  <c r="N44" i="98" s="1"/>
  <c r="E44" i="98" s="1"/>
  <c r="L20" i="98"/>
  <c r="L19" i="98"/>
  <c r="L21" i="98"/>
  <c r="L57" i="98"/>
  <c r="L28" i="98"/>
  <c r="L41" i="98"/>
  <c r="L29" i="98"/>
  <c r="L50" i="98"/>
  <c r="N50" i="98" s="1"/>
  <c r="E50" i="98" s="1"/>
  <c r="L36" i="98"/>
  <c r="L35" i="98"/>
  <c r="N35" i="98" s="1"/>
  <c r="E35" i="98" s="1"/>
  <c r="L37" i="98"/>
  <c r="L12" i="98"/>
  <c r="L11" i="98"/>
  <c r="L52" i="98"/>
  <c r="L13" i="98"/>
  <c r="N13" i="98" s="1"/>
  <c r="E13" i="98" s="1"/>
  <c r="L27" i="98"/>
  <c r="L26" i="98"/>
  <c r="N26" i="98" s="1"/>
  <c r="E26" i="98" s="1"/>
  <c r="M19" i="98"/>
  <c r="M34" i="98"/>
  <c r="M44" i="98"/>
  <c r="M35" i="98"/>
  <c r="M52" i="98"/>
  <c r="M24" i="98"/>
  <c r="M14" i="98"/>
  <c r="M57" i="98"/>
  <c r="I7" i="98"/>
  <c r="M10" i="98"/>
  <c r="M16" i="98"/>
  <c r="M26" i="98"/>
  <c r="M31" i="98"/>
  <c r="L42" i="98"/>
  <c r="N42" i="98" s="1"/>
  <c r="E42" i="98" s="1"/>
  <c r="L49" i="98"/>
  <c r="M55" i="98"/>
  <c r="M62" i="98"/>
  <c r="L30" i="98"/>
  <c r="L47" i="98"/>
  <c r="L10" i="98"/>
  <c r="N10" i="98" s="1"/>
  <c r="L14" i="98"/>
  <c r="L23" i="98"/>
  <c r="N23" i="98" s="1"/>
  <c r="E23" i="98" s="1"/>
  <c r="L38" i="98"/>
  <c r="L46" i="98"/>
  <c r="L62" i="98"/>
  <c r="N62" i="98" s="1"/>
  <c r="E62" i="98" s="1"/>
  <c r="L39" i="98"/>
  <c r="N39" i="98" s="1"/>
  <c r="E39" i="98" s="1"/>
  <c r="L56" i="98"/>
  <c r="L55" i="98"/>
  <c r="N55" i="98" s="1"/>
  <c r="E55" i="98" s="1"/>
  <c r="L22" i="98"/>
  <c r="L48" i="98"/>
  <c r="L40" i="98"/>
  <c r="L54" i="98"/>
  <c r="L15" i="98"/>
  <c r="L24" i="98"/>
  <c r="L32" i="98"/>
  <c r="L16" i="98"/>
  <c r="N16" i="98" s="1"/>
  <c r="E16" i="98" s="1"/>
  <c r="L31" i="98"/>
  <c r="N31" i="98" s="1"/>
  <c r="E31" i="98" s="1"/>
  <c r="N19" i="98" l="1"/>
  <c r="E19" i="98" s="1"/>
  <c r="N32" i="98"/>
  <c r="E32" i="98" s="1"/>
  <c r="N58" i="98"/>
  <c r="E58" i="98" s="1"/>
  <c r="M41" i="98"/>
  <c r="N41" i="98" s="1"/>
  <c r="E41" i="98" s="1"/>
  <c r="M17" i="98"/>
  <c r="N17" i="98" s="1"/>
  <c r="E17" i="98" s="1"/>
  <c r="M48" i="98"/>
  <c r="M32" i="98"/>
  <c r="M37" i="98"/>
  <c r="N11" i="98"/>
  <c r="E11" i="98" s="1"/>
  <c r="N28" i="98"/>
  <c r="E28" i="98" s="1"/>
  <c r="N51" i="98"/>
  <c r="E51" i="98" s="1"/>
  <c r="M47" i="98"/>
  <c r="N47" i="98" s="1"/>
  <c r="E47" i="98" s="1"/>
  <c r="M61" i="98"/>
  <c r="N61" i="98" s="1"/>
  <c r="E61" i="98" s="1"/>
  <c r="M25" i="98"/>
  <c r="N25" i="98" s="1"/>
  <c r="E25" i="98" s="1"/>
  <c r="M59" i="98"/>
  <c r="N14" i="98"/>
  <c r="E14" i="98" s="1"/>
  <c r="N53" i="98"/>
  <c r="E53" i="98" s="1"/>
  <c r="N27" i="98"/>
  <c r="E27" i="98" s="1"/>
  <c r="N30" i="98"/>
  <c r="E30" i="98" s="1"/>
  <c r="N52" i="98"/>
  <c r="E52" i="98" s="1"/>
  <c r="N54" i="98"/>
  <c r="E54" i="98" s="1"/>
  <c r="N57" i="98"/>
  <c r="E57" i="98" s="1"/>
  <c r="N43" i="98"/>
  <c r="E43" i="98" s="1"/>
  <c r="M60" i="98"/>
  <c r="N60" i="98" s="1"/>
  <c r="E60" i="98" s="1"/>
  <c r="M58" i="98"/>
  <c r="M56" i="98"/>
  <c r="N56" i="98" s="1"/>
  <c r="E56" i="98" s="1"/>
  <c r="M18" i="98"/>
  <c r="N18" i="98" s="1"/>
  <c r="E18" i="98" s="1"/>
  <c r="M45" i="98"/>
  <c r="N45" i="98" s="1"/>
  <c r="E45" i="98" s="1"/>
  <c r="N48" i="98"/>
  <c r="E48" i="98" s="1"/>
  <c r="N24" i="98"/>
  <c r="E24" i="98" s="1"/>
  <c r="N15" i="98"/>
  <c r="E15" i="98" s="1"/>
  <c r="N46" i="98"/>
  <c r="E46" i="98" s="1"/>
  <c r="N40" i="98"/>
  <c r="E40" i="98" s="1"/>
  <c r="N38" i="98"/>
  <c r="E38" i="98" s="1"/>
  <c r="N49" i="98"/>
  <c r="E49" i="98" s="1"/>
  <c r="M36" i="98"/>
  <c r="N36" i="98" s="1"/>
  <c r="E36" i="98" s="1"/>
  <c r="M22" i="98"/>
  <c r="N22" i="98" s="1"/>
  <c r="E22" i="98" s="1"/>
  <c r="N37" i="98"/>
  <c r="E37" i="98" s="1"/>
  <c r="N21" i="98"/>
  <c r="E21" i="98" s="1"/>
  <c r="N59" i="98"/>
  <c r="E59" i="98" s="1"/>
  <c r="M29" i="98"/>
  <c r="N29" i="98" s="1"/>
  <c r="E29" i="98" s="1"/>
  <c r="M54" i="98"/>
  <c r="M20" i="98"/>
  <c r="N20" i="98" s="1"/>
  <c r="E20" i="98" s="1"/>
  <c r="M12" i="98"/>
  <c r="N12" i="98" s="1"/>
  <c r="E12" i="98" s="1"/>
  <c r="H62" i="96" l="1"/>
  <c r="I62" i="96" s="1"/>
  <c r="J62" i="96" s="1"/>
  <c r="K62" i="96" s="1"/>
  <c r="G62" i="96"/>
  <c r="I61" i="96"/>
  <c r="J61" i="96" s="1"/>
  <c r="K61" i="96" s="1"/>
  <c r="H61" i="96"/>
  <c r="G61" i="96"/>
  <c r="J60" i="96"/>
  <c r="K60" i="96" s="1"/>
  <c r="I60" i="96"/>
  <c r="H60" i="96"/>
  <c r="G60" i="96"/>
  <c r="H59" i="96"/>
  <c r="I59" i="96" s="1"/>
  <c r="J59" i="96" s="1"/>
  <c r="K59" i="96" s="1"/>
  <c r="G59" i="96"/>
  <c r="H58" i="96"/>
  <c r="I58" i="96" s="1"/>
  <c r="J58" i="96" s="1"/>
  <c r="K58" i="96" s="1"/>
  <c r="G58" i="96"/>
  <c r="I57" i="96"/>
  <c r="J57" i="96" s="1"/>
  <c r="K57" i="96" s="1"/>
  <c r="H57" i="96"/>
  <c r="G57" i="96"/>
  <c r="I56" i="96"/>
  <c r="J56" i="96" s="1"/>
  <c r="K56" i="96" s="1"/>
  <c r="H56" i="96"/>
  <c r="G56" i="96"/>
  <c r="H55" i="96"/>
  <c r="I55" i="96" s="1"/>
  <c r="J55" i="96" s="1"/>
  <c r="K55" i="96" s="1"/>
  <c r="G55" i="96"/>
  <c r="H54" i="96"/>
  <c r="I54" i="96" s="1"/>
  <c r="J54" i="96" s="1"/>
  <c r="K54" i="96" s="1"/>
  <c r="G54" i="96"/>
  <c r="I53" i="96"/>
  <c r="J53" i="96" s="1"/>
  <c r="K53" i="96" s="1"/>
  <c r="H53" i="96"/>
  <c r="G53" i="96"/>
  <c r="J52" i="96"/>
  <c r="K52" i="96" s="1"/>
  <c r="I52" i="96"/>
  <c r="H52" i="96"/>
  <c r="G52" i="96"/>
  <c r="K51" i="96"/>
  <c r="J51" i="96"/>
  <c r="I51" i="96"/>
  <c r="H51" i="96"/>
  <c r="G51" i="96"/>
  <c r="H50" i="96"/>
  <c r="I50" i="96" s="1"/>
  <c r="J50" i="96" s="1"/>
  <c r="K50" i="96" s="1"/>
  <c r="G50" i="96"/>
  <c r="H49" i="96"/>
  <c r="I49" i="96" s="1"/>
  <c r="J49" i="96" s="1"/>
  <c r="K49" i="96" s="1"/>
  <c r="G49" i="96"/>
  <c r="I48" i="96"/>
  <c r="J48" i="96" s="1"/>
  <c r="K48" i="96" s="1"/>
  <c r="H48" i="96"/>
  <c r="G48" i="96"/>
  <c r="H47" i="96"/>
  <c r="I47" i="96" s="1"/>
  <c r="J47" i="96" s="1"/>
  <c r="K47" i="96" s="1"/>
  <c r="G47" i="96"/>
  <c r="H46" i="96"/>
  <c r="I46" i="96" s="1"/>
  <c r="J46" i="96" s="1"/>
  <c r="K46" i="96" s="1"/>
  <c r="G46" i="96"/>
  <c r="I45" i="96"/>
  <c r="J45" i="96" s="1"/>
  <c r="K45" i="96" s="1"/>
  <c r="H45" i="96"/>
  <c r="G45" i="96"/>
  <c r="J44" i="96"/>
  <c r="K44" i="96" s="1"/>
  <c r="I44" i="96"/>
  <c r="H44" i="96"/>
  <c r="G44" i="96"/>
  <c r="K43" i="96"/>
  <c r="J43" i="96"/>
  <c r="I43" i="96"/>
  <c r="H43" i="96"/>
  <c r="G43" i="96"/>
  <c r="H42" i="96"/>
  <c r="I42" i="96" s="1"/>
  <c r="J42" i="96" s="1"/>
  <c r="K42" i="96" s="1"/>
  <c r="G42" i="96"/>
  <c r="H41" i="96"/>
  <c r="I41" i="96" s="1"/>
  <c r="J41" i="96" s="1"/>
  <c r="K41" i="96" s="1"/>
  <c r="G41" i="96"/>
  <c r="I40" i="96"/>
  <c r="J40" i="96" s="1"/>
  <c r="K40" i="96" s="1"/>
  <c r="H40" i="96"/>
  <c r="G40" i="96"/>
  <c r="H39" i="96"/>
  <c r="I39" i="96" s="1"/>
  <c r="J39" i="96" s="1"/>
  <c r="K39" i="96" s="1"/>
  <c r="G39" i="96"/>
  <c r="H38" i="96"/>
  <c r="I38" i="96" s="1"/>
  <c r="J38" i="96" s="1"/>
  <c r="K38" i="96" s="1"/>
  <c r="G38" i="96"/>
  <c r="I37" i="96"/>
  <c r="J37" i="96" s="1"/>
  <c r="K37" i="96" s="1"/>
  <c r="H37" i="96"/>
  <c r="G37" i="96"/>
  <c r="J36" i="96"/>
  <c r="K36" i="96" s="1"/>
  <c r="I36" i="96"/>
  <c r="H36" i="96"/>
  <c r="G36" i="96"/>
  <c r="K35" i="96"/>
  <c r="J35" i="96"/>
  <c r="I35" i="96"/>
  <c r="H35" i="96"/>
  <c r="G35" i="96"/>
  <c r="H34" i="96"/>
  <c r="I34" i="96" s="1"/>
  <c r="J34" i="96" s="1"/>
  <c r="K34" i="96" s="1"/>
  <c r="G34" i="96"/>
  <c r="H33" i="96"/>
  <c r="I33" i="96" s="1"/>
  <c r="J33" i="96" s="1"/>
  <c r="K33" i="96" s="1"/>
  <c r="G33" i="96"/>
  <c r="I32" i="96"/>
  <c r="J32" i="96" s="1"/>
  <c r="K32" i="96" s="1"/>
  <c r="H32" i="96"/>
  <c r="G32" i="96"/>
  <c r="H31" i="96"/>
  <c r="I31" i="96" s="1"/>
  <c r="J31" i="96" s="1"/>
  <c r="K31" i="96" s="1"/>
  <c r="G31" i="96"/>
  <c r="H30" i="96"/>
  <c r="I30" i="96" s="1"/>
  <c r="J30" i="96" s="1"/>
  <c r="K30" i="96" s="1"/>
  <c r="G30" i="96"/>
  <c r="I29" i="96"/>
  <c r="J29" i="96" s="1"/>
  <c r="K29" i="96" s="1"/>
  <c r="H29" i="96"/>
  <c r="G29" i="96"/>
  <c r="J28" i="96"/>
  <c r="K28" i="96" s="1"/>
  <c r="I28" i="96"/>
  <c r="H28" i="96"/>
  <c r="G28" i="96"/>
  <c r="K27" i="96"/>
  <c r="J27" i="96"/>
  <c r="I27" i="96"/>
  <c r="H27" i="96"/>
  <c r="G27" i="96"/>
  <c r="H26" i="96"/>
  <c r="I26" i="96" s="1"/>
  <c r="J26" i="96" s="1"/>
  <c r="K26" i="96" s="1"/>
  <c r="G26" i="96"/>
  <c r="H25" i="96"/>
  <c r="I25" i="96" s="1"/>
  <c r="J25" i="96" s="1"/>
  <c r="K25" i="96" s="1"/>
  <c r="G25" i="96"/>
  <c r="I24" i="96"/>
  <c r="J24" i="96" s="1"/>
  <c r="K24" i="96" s="1"/>
  <c r="H24" i="96"/>
  <c r="G24" i="96"/>
  <c r="H23" i="96"/>
  <c r="I23" i="96" s="1"/>
  <c r="J23" i="96" s="1"/>
  <c r="K23" i="96" s="1"/>
  <c r="G23" i="96"/>
  <c r="H22" i="96"/>
  <c r="I22" i="96" s="1"/>
  <c r="J22" i="96" s="1"/>
  <c r="K22" i="96" s="1"/>
  <c r="G22" i="96"/>
  <c r="I21" i="96"/>
  <c r="J21" i="96" s="1"/>
  <c r="K21" i="96" s="1"/>
  <c r="H21" i="96"/>
  <c r="G21" i="96"/>
  <c r="J20" i="96"/>
  <c r="K20" i="96" s="1"/>
  <c r="I20" i="96"/>
  <c r="H20" i="96"/>
  <c r="G20" i="96"/>
  <c r="K19" i="96"/>
  <c r="J19" i="96"/>
  <c r="I19" i="96"/>
  <c r="H19" i="96"/>
  <c r="G19" i="96"/>
  <c r="H18" i="96"/>
  <c r="I18" i="96" s="1"/>
  <c r="J18" i="96" s="1"/>
  <c r="K18" i="96" s="1"/>
  <c r="G18" i="96"/>
  <c r="H17" i="96"/>
  <c r="I17" i="96" s="1"/>
  <c r="J17" i="96" s="1"/>
  <c r="K17" i="96" s="1"/>
  <c r="G17" i="96"/>
  <c r="I16" i="96"/>
  <c r="J16" i="96" s="1"/>
  <c r="K16" i="96" s="1"/>
  <c r="H16" i="96"/>
  <c r="G16" i="96"/>
  <c r="H15" i="96"/>
  <c r="I15" i="96" s="1"/>
  <c r="J15" i="96" s="1"/>
  <c r="K15" i="96" s="1"/>
  <c r="G15" i="96"/>
  <c r="H14" i="96"/>
  <c r="I14" i="96" s="1"/>
  <c r="J14" i="96" s="1"/>
  <c r="K14" i="96" s="1"/>
  <c r="G14" i="96"/>
  <c r="I13" i="96"/>
  <c r="J13" i="96" s="1"/>
  <c r="K13" i="96" s="1"/>
  <c r="H13" i="96"/>
  <c r="G13" i="96"/>
  <c r="J12" i="96"/>
  <c r="K12" i="96" s="1"/>
  <c r="I12" i="96"/>
  <c r="H12" i="96"/>
  <c r="G12" i="96"/>
  <c r="K11" i="96"/>
  <c r="J11" i="96"/>
  <c r="I11" i="96"/>
  <c r="H11" i="96"/>
  <c r="G11" i="96"/>
  <c r="H10" i="96"/>
  <c r="I10" i="96" s="1"/>
  <c r="J10" i="96" s="1"/>
  <c r="K10" i="96" s="1"/>
  <c r="G10" i="96"/>
  <c r="B7" i="96"/>
  <c r="I6" i="96"/>
  <c r="L18" i="96" s="1"/>
  <c r="B6" i="96"/>
  <c r="L10" i="96" l="1"/>
  <c r="L32" i="96"/>
  <c r="L54" i="96"/>
  <c r="L46" i="96"/>
  <c r="L38" i="96"/>
  <c r="L55" i="96"/>
  <c r="L22" i="96"/>
  <c r="L39" i="96"/>
  <c r="L15" i="96"/>
  <c r="I7" i="96"/>
  <c r="M25" i="96" s="1"/>
  <c r="M46" i="96"/>
  <c r="N46" i="96" s="1"/>
  <c r="E46" i="96" s="1"/>
  <c r="L29" i="96"/>
  <c r="L21" i="96"/>
  <c r="L58" i="96"/>
  <c r="L34" i="96"/>
  <c r="L61" i="96"/>
  <c r="L53" i="96"/>
  <c r="L45" i="96"/>
  <c r="L37" i="96"/>
  <c r="L13" i="96"/>
  <c r="L11" i="96"/>
  <c r="L50" i="96"/>
  <c r="L60" i="96"/>
  <c r="L52" i="96"/>
  <c r="L44" i="96"/>
  <c r="L36" i="96"/>
  <c r="L28" i="96"/>
  <c r="L20" i="96"/>
  <c r="L12" i="96"/>
  <c r="L59" i="96"/>
  <c r="L51" i="96"/>
  <c r="L43" i="96"/>
  <c r="L35" i="96"/>
  <c r="L27" i="96"/>
  <c r="L19" i="96"/>
  <c r="L42" i="96"/>
  <c r="L26" i="96"/>
  <c r="L57" i="96"/>
  <c r="L49" i="96"/>
  <c r="L41" i="96"/>
  <c r="L33" i="96"/>
  <c r="L25" i="96"/>
  <c r="L17" i="96"/>
  <c r="L16" i="96"/>
  <c r="M18" i="96"/>
  <c r="L23" i="96"/>
  <c r="M27" i="96"/>
  <c r="L30" i="96"/>
  <c r="M33" i="96"/>
  <c r="M38" i="96"/>
  <c r="L47" i="96"/>
  <c r="M50" i="96"/>
  <c r="M55" i="96"/>
  <c r="N55" i="96" s="1"/>
  <c r="E55" i="96" s="1"/>
  <c r="M58" i="96"/>
  <c r="M48" i="96"/>
  <c r="M24" i="96"/>
  <c r="M19" i="96"/>
  <c r="M37" i="96"/>
  <c r="M43" i="96"/>
  <c r="M22" i="96"/>
  <c r="N38" i="96"/>
  <c r="E38" i="96" s="1"/>
  <c r="M30" i="96"/>
  <c r="M61" i="96"/>
  <c r="M28" i="96"/>
  <c r="M53" i="96"/>
  <c r="M45" i="96"/>
  <c r="M51" i="96"/>
  <c r="M54" i="96"/>
  <c r="N54" i="96" s="1"/>
  <c r="E54" i="96" s="1"/>
  <c r="M12" i="96"/>
  <c r="N18" i="96"/>
  <c r="E18" i="96" s="1"/>
  <c r="M42" i="96"/>
  <c r="M13" i="96"/>
  <c r="M20" i="96"/>
  <c r="M34" i="96"/>
  <c r="M39" i="96"/>
  <c r="N39" i="96" s="1"/>
  <c r="E39" i="96" s="1"/>
  <c r="M44" i="96"/>
  <c r="L48" i="96"/>
  <c r="N48" i="96" s="1"/>
  <c r="E48" i="96" s="1"/>
  <c r="M59" i="96"/>
  <c r="L62" i="96"/>
  <c r="M14" i="96"/>
  <c r="M40" i="96"/>
  <c r="M49" i="96"/>
  <c r="M60" i="96"/>
  <c r="M29" i="96"/>
  <c r="M35" i="96"/>
  <c r="M23" i="96"/>
  <c r="M47" i="96"/>
  <c r="M52" i="96"/>
  <c r="L56" i="96"/>
  <c r="M16" i="96"/>
  <c r="L31" i="96"/>
  <c r="N31" i="96" s="1"/>
  <c r="E31" i="96" s="1"/>
  <c r="M11" i="96"/>
  <c r="L14" i="96"/>
  <c r="N14" i="96" s="1"/>
  <c r="E14" i="96" s="1"/>
  <c r="L24" i="96"/>
  <c r="M26" i="96"/>
  <c r="M31" i="96"/>
  <c r="M36" i="96"/>
  <c r="L40" i="96"/>
  <c r="M56" i="96"/>
  <c r="M62" i="96"/>
  <c r="N22" i="96" l="1"/>
  <c r="E22" i="96" s="1"/>
  <c r="N23" i="96"/>
  <c r="E23" i="96" s="1"/>
  <c r="N25" i="96"/>
  <c r="E25" i="96" s="1"/>
  <c r="M57" i="96"/>
  <c r="N35" i="96"/>
  <c r="E35" i="96" s="1"/>
  <c r="N44" i="96"/>
  <c r="E44" i="96" s="1"/>
  <c r="N53" i="96"/>
  <c r="E53" i="96" s="1"/>
  <c r="M32" i="96"/>
  <c r="N32" i="96" s="1"/>
  <c r="E32" i="96" s="1"/>
  <c r="N43" i="96"/>
  <c r="E43" i="96" s="1"/>
  <c r="N52" i="96"/>
  <c r="E52" i="96" s="1"/>
  <c r="M15" i="96"/>
  <c r="N15" i="96" s="1"/>
  <c r="E15" i="96" s="1"/>
  <c r="N51" i="96"/>
  <c r="E51" i="96" s="1"/>
  <c r="N34" i="96"/>
  <c r="E34" i="96" s="1"/>
  <c r="M21" i="96"/>
  <c r="N21" i="96" s="1"/>
  <c r="E21" i="96" s="1"/>
  <c r="N50" i="96"/>
  <c r="E50" i="96" s="1"/>
  <c r="N40" i="96"/>
  <c r="E40" i="96" s="1"/>
  <c r="N30" i="96"/>
  <c r="E30" i="96" s="1"/>
  <c r="N56" i="96"/>
  <c r="E56" i="96" s="1"/>
  <c r="N24" i="96"/>
  <c r="E24" i="96" s="1"/>
  <c r="N16" i="96"/>
  <c r="E16" i="96" s="1"/>
  <c r="N42" i="96"/>
  <c r="E42" i="96" s="1"/>
  <c r="N20" i="96"/>
  <c r="E20" i="96" s="1"/>
  <c r="N13" i="96"/>
  <c r="E13" i="96" s="1"/>
  <c r="N29" i="96"/>
  <c r="E29" i="96" s="1"/>
  <c r="N49" i="96"/>
  <c r="E49" i="96" s="1"/>
  <c r="N60" i="96"/>
  <c r="E60" i="96" s="1"/>
  <c r="N57" i="96"/>
  <c r="E57" i="96" s="1"/>
  <c r="N26" i="96"/>
  <c r="E26" i="96" s="1"/>
  <c r="N12" i="96"/>
  <c r="E12" i="96" s="1"/>
  <c r="N11" i="96"/>
  <c r="E11" i="96" s="1"/>
  <c r="N47" i="96"/>
  <c r="E47" i="96" s="1"/>
  <c r="N19" i="96"/>
  <c r="E19" i="96" s="1"/>
  <c r="N28" i="96"/>
  <c r="E28" i="96" s="1"/>
  <c r="N37" i="96"/>
  <c r="E37" i="96" s="1"/>
  <c r="M17" i="96"/>
  <c r="N17" i="96" s="1"/>
  <c r="E17" i="96" s="1"/>
  <c r="N33" i="96"/>
  <c r="E33" i="96" s="1"/>
  <c r="N61" i="96"/>
  <c r="E61" i="96" s="1"/>
  <c r="N59" i="96"/>
  <c r="E59" i="96" s="1"/>
  <c r="N58" i="96"/>
  <c r="E58" i="96" s="1"/>
  <c r="N62" i="96"/>
  <c r="E62" i="96" s="1"/>
  <c r="N27" i="96"/>
  <c r="E27" i="96" s="1"/>
  <c r="N36" i="96"/>
  <c r="E36" i="96" s="1"/>
  <c r="N45" i="96"/>
  <c r="E45" i="96" s="1"/>
  <c r="M41" i="96"/>
  <c r="N41" i="96" s="1"/>
  <c r="E41" i="96" s="1"/>
  <c r="M10" i="96"/>
  <c r="N10" i="96" s="1"/>
  <c r="E10" i="96" s="1"/>
  <c r="H62" i="94" l="1"/>
  <c r="I62" i="94" s="1"/>
  <c r="J62" i="94" s="1"/>
  <c r="K62" i="94" s="1"/>
  <c r="G62" i="94"/>
  <c r="I61" i="94"/>
  <c r="J61" i="94" s="1"/>
  <c r="K61" i="94" s="1"/>
  <c r="H61" i="94"/>
  <c r="G61" i="94"/>
  <c r="J60" i="94"/>
  <c r="K60" i="94" s="1"/>
  <c r="I60" i="94"/>
  <c r="H60" i="94"/>
  <c r="G60" i="94"/>
  <c r="K59" i="94"/>
  <c r="J59" i="94"/>
  <c r="I59" i="94"/>
  <c r="H59" i="94"/>
  <c r="G59" i="94"/>
  <c r="I58" i="94"/>
  <c r="J58" i="94" s="1"/>
  <c r="K58" i="94" s="1"/>
  <c r="H58" i="94"/>
  <c r="G58" i="94"/>
  <c r="H57" i="94"/>
  <c r="I57" i="94" s="1"/>
  <c r="J57" i="94" s="1"/>
  <c r="K57" i="94" s="1"/>
  <c r="G57" i="94"/>
  <c r="I56" i="94"/>
  <c r="J56" i="94" s="1"/>
  <c r="K56" i="94" s="1"/>
  <c r="H56" i="94"/>
  <c r="G56" i="94"/>
  <c r="L56" i="94" s="1"/>
  <c r="H55" i="94"/>
  <c r="I55" i="94" s="1"/>
  <c r="J55" i="94" s="1"/>
  <c r="K55" i="94" s="1"/>
  <c r="G55" i="94"/>
  <c r="L55" i="94" s="1"/>
  <c r="H54" i="94"/>
  <c r="I54" i="94" s="1"/>
  <c r="J54" i="94" s="1"/>
  <c r="K54" i="94" s="1"/>
  <c r="G54" i="94"/>
  <c r="I53" i="94"/>
  <c r="J53" i="94" s="1"/>
  <c r="K53" i="94" s="1"/>
  <c r="H53" i="94"/>
  <c r="G53" i="94"/>
  <c r="J52" i="94"/>
  <c r="K52" i="94" s="1"/>
  <c r="I52" i="94"/>
  <c r="H52" i="94"/>
  <c r="G52" i="94"/>
  <c r="K51" i="94"/>
  <c r="J51" i="94"/>
  <c r="I51" i="94"/>
  <c r="H51" i="94"/>
  <c r="G51" i="94"/>
  <c r="I50" i="94"/>
  <c r="J50" i="94" s="1"/>
  <c r="K50" i="94" s="1"/>
  <c r="H50" i="94"/>
  <c r="G50" i="94"/>
  <c r="H49" i="94"/>
  <c r="I49" i="94" s="1"/>
  <c r="J49" i="94" s="1"/>
  <c r="K49" i="94" s="1"/>
  <c r="G49" i="94"/>
  <c r="I48" i="94"/>
  <c r="J48" i="94" s="1"/>
  <c r="K48" i="94" s="1"/>
  <c r="H48" i="94"/>
  <c r="G48" i="94"/>
  <c r="L48" i="94" s="1"/>
  <c r="H47" i="94"/>
  <c r="I47" i="94" s="1"/>
  <c r="J47" i="94" s="1"/>
  <c r="K47" i="94" s="1"/>
  <c r="G47" i="94"/>
  <c r="H46" i="94"/>
  <c r="I46" i="94" s="1"/>
  <c r="J46" i="94" s="1"/>
  <c r="K46" i="94" s="1"/>
  <c r="G46" i="94"/>
  <c r="L46" i="94" s="1"/>
  <c r="I45" i="94"/>
  <c r="J45" i="94" s="1"/>
  <c r="K45" i="94" s="1"/>
  <c r="H45" i="94"/>
  <c r="G45" i="94"/>
  <c r="J44" i="94"/>
  <c r="K44" i="94" s="1"/>
  <c r="I44" i="94"/>
  <c r="H44" i="94"/>
  <c r="G44" i="94"/>
  <c r="L44" i="94" s="1"/>
  <c r="H43" i="94"/>
  <c r="I43" i="94" s="1"/>
  <c r="J43" i="94" s="1"/>
  <c r="K43" i="94" s="1"/>
  <c r="G43" i="94"/>
  <c r="L42" i="94"/>
  <c r="I42" i="94"/>
  <c r="J42" i="94" s="1"/>
  <c r="K42" i="94" s="1"/>
  <c r="H42" i="94"/>
  <c r="G42" i="94"/>
  <c r="H41" i="94"/>
  <c r="I41" i="94" s="1"/>
  <c r="J41" i="94" s="1"/>
  <c r="K41" i="94" s="1"/>
  <c r="G41" i="94"/>
  <c r="I40" i="94"/>
  <c r="J40" i="94" s="1"/>
  <c r="K40" i="94" s="1"/>
  <c r="H40" i="94"/>
  <c r="G40" i="94"/>
  <c r="H39" i="94"/>
  <c r="I39" i="94" s="1"/>
  <c r="J39" i="94" s="1"/>
  <c r="K39" i="94" s="1"/>
  <c r="G39" i="94"/>
  <c r="L39" i="94" s="1"/>
  <c r="H38" i="94"/>
  <c r="I38" i="94" s="1"/>
  <c r="J38" i="94" s="1"/>
  <c r="K38" i="94" s="1"/>
  <c r="G38" i="94"/>
  <c r="L38" i="94" s="1"/>
  <c r="I37" i="94"/>
  <c r="J37" i="94" s="1"/>
  <c r="K37" i="94" s="1"/>
  <c r="H37" i="94"/>
  <c r="G37" i="94"/>
  <c r="J36" i="94"/>
  <c r="K36" i="94" s="1"/>
  <c r="I36" i="94"/>
  <c r="H36" i="94"/>
  <c r="G36" i="94"/>
  <c r="L36" i="94" s="1"/>
  <c r="H35" i="94"/>
  <c r="I35" i="94" s="1"/>
  <c r="J35" i="94" s="1"/>
  <c r="K35" i="94" s="1"/>
  <c r="G35" i="94"/>
  <c r="I34" i="94"/>
  <c r="J34" i="94" s="1"/>
  <c r="K34" i="94" s="1"/>
  <c r="H34" i="94"/>
  <c r="G34" i="94"/>
  <c r="H33" i="94"/>
  <c r="I33" i="94" s="1"/>
  <c r="J33" i="94" s="1"/>
  <c r="K33" i="94" s="1"/>
  <c r="G33" i="94"/>
  <c r="I32" i="94"/>
  <c r="J32" i="94" s="1"/>
  <c r="K32" i="94" s="1"/>
  <c r="H32" i="94"/>
  <c r="G32" i="94"/>
  <c r="L32" i="94" s="1"/>
  <c r="H31" i="94"/>
  <c r="I31" i="94" s="1"/>
  <c r="J31" i="94" s="1"/>
  <c r="K31" i="94" s="1"/>
  <c r="G31" i="94"/>
  <c r="L31" i="94" s="1"/>
  <c r="H30" i="94"/>
  <c r="I30" i="94" s="1"/>
  <c r="J30" i="94" s="1"/>
  <c r="K30" i="94" s="1"/>
  <c r="G30" i="94"/>
  <c r="I29" i="94"/>
  <c r="J29" i="94" s="1"/>
  <c r="K29" i="94" s="1"/>
  <c r="H29" i="94"/>
  <c r="G29" i="94"/>
  <c r="J28" i="94"/>
  <c r="K28" i="94" s="1"/>
  <c r="I28" i="94"/>
  <c r="H28" i="94"/>
  <c r="G28" i="94"/>
  <c r="L28" i="94" s="1"/>
  <c r="K27" i="94"/>
  <c r="H27" i="94"/>
  <c r="I27" i="94" s="1"/>
  <c r="J27" i="94" s="1"/>
  <c r="G27" i="94"/>
  <c r="L26" i="94"/>
  <c r="I26" i="94"/>
  <c r="J26" i="94" s="1"/>
  <c r="K26" i="94" s="1"/>
  <c r="H26" i="94"/>
  <c r="G26" i="94"/>
  <c r="H25" i="94"/>
  <c r="I25" i="94" s="1"/>
  <c r="J25" i="94" s="1"/>
  <c r="K25" i="94" s="1"/>
  <c r="G25" i="94"/>
  <c r="I24" i="94"/>
  <c r="J24" i="94" s="1"/>
  <c r="K24" i="94" s="1"/>
  <c r="H24" i="94"/>
  <c r="G24" i="94"/>
  <c r="L24" i="94" s="1"/>
  <c r="H23" i="94"/>
  <c r="I23" i="94" s="1"/>
  <c r="J23" i="94" s="1"/>
  <c r="K23" i="94" s="1"/>
  <c r="G23" i="94"/>
  <c r="L23" i="94" s="1"/>
  <c r="H22" i="94"/>
  <c r="I22" i="94" s="1"/>
  <c r="J22" i="94" s="1"/>
  <c r="K22" i="94" s="1"/>
  <c r="G22" i="94"/>
  <c r="L22" i="94" s="1"/>
  <c r="I21" i="94"/>
  <c r="J21" i="94" s="1"/>
  <c r="K21" i="94" s="1"/>
  <c r="H21" i="94"/>
  <c r="G21" i="94"/>
  <c r="I20" i="94"/>
  <c r="J20" i="94" s="1"/>
  <c r="K20" i="94" s="1"/>
  <c r="H20" i="94"/>
  <c r="G20" i="94"/>
  <c r="L20" i="94" s="1"/>
  <c r="J19" i="94"/>
  <c r="K19" i="94" s="1"/>
  <c r="H19" i="94"/>
  <c r="I19" i="94" s="1"/>
  <c r="G19" i="94"/>
  <c r="I18" i="94"/>
  <c r="J18" i="94" s="1"/>
  <c r="K18" i="94" s="1"/>
  <c r="H18" i="94"/>
  <c r="G18" i="94"/>
  <c r="H17" i="94"/>
  <c r="I17" i="94" s="1"/>
  <c r="J17" i="94" s="1"/>
  <c r="K17" i="94" s="1"/>
  <c r="G17" i="94"/>
  <c r="I16" i="94"/>
  <c r="J16" i="94" s="1"/>
  <c r="K16" i="94" s="1"/>
  <c r="H16" i="94"/>
  <c r="G16" i="94"/>
  <c r="L16" i="94" s="1"/>
  <c r="H15" i="94"/>
  <c r="I15" i="94" s="1"/>
  <c r="J15" i="94" s="1"/>
  <c r="K15" i="94" s="1"/>
  <c r="G15" i="94"/>
  <c r="L15" i="94" s="1"/>
  <c r="H14" i="94"/>
  <c r="I14" i="94" s="1"/>
  <c r="J14" i="94" s="1"/>
  <c r="K14" i="94" s="1"/>
  <c r="G14" i="94"/>
  <c r="L14" i="94" s="1"/>
  <c r="I13" i="94"/>
  <c r="J13" i="94" s="1"/>
  <c r="K13" i="94" s="1"/>
  <c r="H13" i="94"/>
  <c r="G13" i="94"/>
  <c r="I12" i="94"/>
  <c r="J12" i="94" s="1"/>
  <c r="K12" i="94" s="1"/>
  <c r="H12" i="94"/>
  <c r="G12" i="94"/>
  <c r="L12" i="94" s="1"/>
  <c r="J11" i="94"/>
  <c r="K11" i="94" s="1"/>
  <c r="H11" i="94"/>
  <c r="I11" i="94" s="1"/>
  <c r="G11" i="94"/>
  <c r="I10" i="94"/>
  <c r="J10" i="94" s="1"/>
  <c r="K10" i="94" s="1"/>
  <c r="H10" i="94"/>
  <c r="G10" i="94"/>
  <c r="E10" i="94"/>
  <c r="B7" i="94"/>
  <c r="I6" i="94"/>
  <c r="L18" i="94" s="1"/>
  <c r="B6" i="94"/>
  <c r="I7" i="94" l="1"/>
  <c r="M11" i="94" s="1"/>
  <c r="L10" i="94"/>
  <c r="L47" i="94"/>
  <c r="L58" i="94"/>
  <c r="L45" i="94"/>
  <c r="L37" i="94"/>
  <c r="L21" i="94"/>
  <c r="L11" i="94"/>
  <c r="L61" i="94"/>
  <c r="L53" i="94"/>
  <c r="L29" i="94"/>
  <c r="L13" i="94"/>
  <c r="L59" i="94"/>
  <c r="L51" i="94"/>
  <c r="L43" i="94"/>
  <c r="L35" i="94"/>
  <c r="L27" i="94"/>
  <c r="L19" i="94"/>
  <c r="L50" i="94"/>
  <c r="L57" i="94"/>
  <c r="L49" i="94"/>
  <c r="L41" i="94"/>
  <c r="L33" i="94"/>
  <c r="L34" i="94"/>
  <c r="L40" i="94"/>
  <c r="L54" i="94"/>
  <c r="L62" i="94"/>
  <c r="L17" i="94"/>
  <c r="L25" i="94"/>
  <c r="L30" i="94"/>
  <c r="L52" i="94"/>
  <c r="L60" i="94"/>
  <c r="M36" i="94" l="1"/>
  <c r="N36" i="94" s="1"/>
  <c r="E36" i="94" s="1"/>
  <c r="M54" i="94"/>
  <c r="M58" i="94"/>
  <c r="M34" i="94"/>
  <c r="N34" i="94" s="1"/>
  <c r="E34" i="94" s="1"/>
  <c r="M23" i="94"/>
  <c r="N23" i="94" s="1"/>
  <c r="E23" i="94" s="1"/>
  <c r="M44" i="94"/>
  <c r="N44" i="94" s="1"/>
  <c r="E44" i="94" s="1"/>
  <c r="M57" i="94"/>
  <c r="N21" i="94"/>
  <c r="E21" i="94" s="1"/>
  <c r="M14" i="94"/>
  <c r="N14" i="94" s="1"/>
  <c r="E14" i="94" s="1"/>
  <c r="M24" i="94"/>
  <c r="N24" i="94" s="1"/>
  <c r="E24" i="94" s="1"/>
  <c r="N54" i="94"/>
  <c r="E54" i="94" s="1"/>
  <c r="M20" i="94"/>
  <c r="N20" i="94" s="1"/>
  <c r="E20" i="94" s="1"/>
  <c r="M48" i="94"/>
  <c r="N48" i="94" s="1"/>
  <c r="E48" i="94" s="1"/>
  <c r="M40" i="94"/>
  <c r="N40" i="94" s="1"/>
  <c r="E40" i="94" s="1"/>
  <c r="M51" i="94"/>
  <c r="N51" i="94" s="1"/>
  <c r="E51" i="94" s="1"/>
  <c r="N49" i="94"/>
  <c r="E49" i="94" s="1"/>
  <c r="N59" i="94"/>
  <c r="E59" i="94" s="1"/>
  <c r="M61" i="94"/>
  <c r="M56" i="94"/>
  <c r="N56" i="94" s="1"/>
  <c r="E56" i="94" s="1"/>
  <c r="M43" i="94"/>
  <c r="M35" i="94"/>
  <c r="N35" i="94" s="1"/>
  <c r="E35" i="94" s="1"/>
  <c r="N17" i="94"/>
  <c r="E17" i="94" s="1"/>
  <c r="M13" i="94"/>
  <c r="N13" i="94" s="1"/>
  <c r="E13" i="94" s="1"/>
  <c r="N19" i="94"/>
  <c r="E19" i="94" s="1"/>
  <c r="M32" i="94"/>
  <c r="N32" i="94" s="1"/>
  <c r="E32" i="94" s="1"/>
  <c r="M31" i="94"/>
  <c r="N31" i="94" s="1"/>
  <c r="E31" i="94" s="1"/>
  <c r="M12" i="94"/>
  <c r="N12" i="94" s="1"/>
  <c r="E12" i="94" s="1"/>
  <c r="N11" i="94"/>
  <c r="E11" i="94" s="1"/>
  <c r="M22" i="94"/>
  <c r="N22" i="94" s="1"/>
  <c r="E22" i="94" s="1"/>
  <c r="M41" i="94"/>
  <c r="N41" i="94" s="1"/>
  <c r="E41" i="94" s="1"/>
  <c r="N43" i="94"/>
  <c r="E43" i="94" s="1"/>
  <c r="M15" i="94"/>
  <c r="N15" i="94" s="1"/>
  <c r="E15" i="94" s="1"/>
  <c r="M49" i="94"/>
  <c r="M38" i="94"/>
  <c r="N38" i="94" s="1"/>
  <c r="E38" i="94" s="1"/>
  <c r="M47" i="94"/>
  <c r="N58" i="94"/>
  <c r="E58" i="94" s="1"/>
  <c r="M53" i="94"/>
  <c r="N53" i="94" s="1"/>
  <c r="E53" i="94" s="1"/>
  <c r="M39" i="94"/>
  <c r="N39" i="94" s="1"/>
  <c r="E39" i="94" s="1"/>
  <c r="M16" i="94"/>
  <c r="N16" i="94" s="1"/>
  <c r="E16" i="94" s="1"/>
  <c r="M19" i="94"/>
  <c r="M25" i="94"/>
  <c r="M17" i="94"/>
  <c r="N61" i="94"/>
  <c r="E61" i="94" s="1"/>
  <c r="M37" i="94"/>
  <c r="N37" i="94" s="1"/>
  <c r="E37" i="94" s="1"/>
  <c r="N52" i="94"/>
  <c r="E52" i="94" s="1"/>
  <c r="M50" i="94"/>
  <c r="M59" i="94"/>
  <c r="M29" i="94"/>
  <c r="M26" i="94"/>
  <c r="N26" i="94" s="1"/>
  <c r="E26" i="94" s="1"/>
  <c r="M30" i="94"/>
  <c r="N30" i="94" s="1"/>
  <c r="E30" i="94" s="1"/>
  <c r="M28" i="94"/>
  <c r="N28" i="94" s="1"/>
  <c r="E28" i="94" s="1"/>
  <c r="N33" i="94"/>
  <c r="E33" i="94" s="1"/>
  <c r="M60" i="94"/>
  <c r="N60" i="94" s="1"/>
  <c r="E60" i="94" s="1"/>
  <c r="M42" i="94"/>
  <c r="N42" i="94" s="1"/>
  <c r="E42" i="94" s="1"/>
  <c r="M45" i="94"/>
  <c r="N45" i="94" s="1"/>
  <c r="E45" i="94" s="1"/>
  <c r="M55" i="94"/>
  <c r="N55" i="94" s="1"/>
  <c r="E55" i="94" s="1"/>
  <c r="M18" i="94"/>
  <c r="N18" i="94" s="1"/>
  <c r="E18" i="94" s="1"/>
  <c r="M27" i="94"/>
  <c r="N27" i="94" s="1"/>
  <c r="E27" i="94" s="1"/>
  <c r="N57" i="94"/>
  <c r="E57" i="94" s="1"/>
  <c r="M62" i="94"/>
  <c r="N62" i="94" s="1"/>
  <c r="E62" i="94" s="1"/>
  <c r="N25" i="94"/>
  <c r="E25" i="94" s="1"/>
  <c r="M21" i="94"/>
  <c r="N50" i="94"/>
  <c r="E50" i="94" s="1"/>
  <c r="N29" i="94"/>
  <c r="E29" i="94" s="1"/>
  <c r="M46" i="94"/>
  <c r="N46" i="94" s="1"/>
  <c r="E46" i="94" s="1"/>
  <c r="N47" i="94"/>
  <c r="E47" i="94" s="1"/>
  <c r="M52" i="94"/>
  <c r="M10" i="94"/>
  <c r="N10" i="94" s="1"/>
  <c r="M33" i="94"/>
  <c r="H62" i="92" l="1"/>
  <c r="I62" i="92" s="1"/>
  <c r="J62" i="92" s="1"/>
  <c r="K62" i="92" s="1"/>
  <c r="G62" i="92"/>
  <c r="H61" i="92"/>
  <c r="I61" i="92" s="1"/>
  <c r="J61" i="92" s="1"/>
  <c r="K61" i="92" s="1"/>
  <c r="G61" i="92"/>
  <c r="I60" i="92"/>
  <c r="J60" i="92" s="1"/>
  <c r="K60" i="92" s="1"/>
  <c r="H60" i="92"/>
  <c r="G60" i="92"/>
  <c r="I59" i="92"/>
  <c r="J59" i="92" s="1"/>
  <c r="K59" i="92" s="1"/>
  <c r="H59" i="92"/>
  <c r="G59" i="92"/>
  <c r="J58" i="92"/>
  <c r="K58" i="92" s="1"/>
  <c r="I58" i="92"/>
  <c r="H58" i="92"/>
  <c r="G58" i="92"/>
  <c r="K57" i="92"/>
  <c r="J57" i="92"/>
  <c r="I57" i="92"/>
  <c r="H57" i="92"/>
  <c r="G57" i="92"/>
  <c r="I56" i="92"/>
  <c r="J56" i="92" s="1"/>
  <c r="K56" i="92" s="1"/>
  <c r="H56" i="92"/>
  <c r="G56" i="92"/>
  <c r="H55" i="92"/>
  <c r="I55" i="92" s="1"/>
  <c r="J55" i="92" s="1"/>
  <c r="K55" i="92" s="1"/>
  <c r="G55" i="92"/>
  <c r="H54" i="92"/>
  <c r="I54" i="92" s="1"/>
  <c r="J54" i="92" s="1"/>
  <c r="K54" i="92" s="1"/>
  <c r="G54" i="92"/>
  <c r="H53" i="92"/>
  <c r="I53" i="92" s="1"/>
  <c r="J53" i="92" s="1"/>
  <c r="K53" i="92" s="1"/>
  <c r="G53" i="92"/>
  <c r="H52" i="92"/>
  <c r="I52" i="92" s="1"/>
  <c r="J52" i="92" s="1"/>
  <c r="K52" i="92" s="1"/>
  <c r="G52" i="92"/>
  <c r="I51" i="92"/>
  <c r="J51" i="92" s="1"/>
  <c r="K51" i="92" s="1"/>
  <c r="H51" i="92"/>
  <c r="G51" i="92"/>
  <c r="J50" i="92"/>
  <c r="K50" i="92" s="1"/>
  <c r="I50" i="92"/>
  <c r="H50" i="92"/>
  <c r="G50" i="92"/>
  <c r="H49" i="92"/>
  <c r="I49" i="92" s="1"/>
  <c r="J49" i="92" s="1"/>
  <c r="K49" i="92" s="1"/>
  <c r="G49" i="92"/>
  <c r="I48" i="92"/>
  <c r="J48" i="92" s="1"/>
  <c r="K48" i="92" s="1"/>
  <c r="H48" i="92"/>
  <c r="G48" i="92"/>
  <c r="H47" i="92"/>
  <c r="I47" i="92" s="1"/>
  <c r="J47" i="92" s="1"/>
  <c r="K47" i="92" s="1"/>
  <c r="G47" i="92"/>
  <c r="H46" i="92"/>
  <c r="I46" i="92" s="1"/>
  <c r="J46" i="92" s="1"/>
  <c r="K46" i="92" s="1"/>
  <c r="G46" i="92"/>
  <c r="H45" i="92"/>
  <c r="I45" i="92" s="1"/>
  <c r="J45" i="92" s="1"/>
  <c r="K45" i="92" s="1"/>
  <c r="G45" i="92"/>
  <c r="H44" i="92"/>
  <c r="I44" i="92" s="1"/>
  <c r="J44" i="92" s="1"/>
  <c r="K44" i="92" s="1"/>
  <c r="G44" i="92"/>
  <c r="I43" i="92"/>
  <c r="J43" i="92" s="1"/>
  <c r="K43" i="92" s="1"/>
  <c r="H43" i="92"/>
  <c r="G43" i="92"/>
  <c r="J42" i="92"/>
  <c r="K42" i="92" s="1"/>
  <c r="I42" i="92"/>
  <c r="H42" i="92"/>
  <c r="G42" i="92"/>
  <c r="H41" i="92"/>
  <c r="I41" i="92" s="1"/>
  <c r="J41" i="92" s="1"/>
  <c r="K41" i="92" s="1"/>
  <c r="G41" i="92"/>
  <c r="I40" i="92"/>
  <c r="J40" i="92" s="1"/>
  <c r="K40" i="92" s="1"/>
  <c r="H40" i="92"/>
  <c r="G40" i="92"/>
  <c r="H39" i="92"/>
  <c r="I39" i="92" s="1"/>
  <c r="J39" i="92" s="1"/>
  <c r="K39" i="92" s="1"/>
  <c r="G39" i="92"/>
  <c r="H38" i="92"/>
  <c r="I38" i="92" s="1"/>
  <c r="J38" i="92" s="1"/>
  <c r="K38" i="92" s="1"/>
  <c r="G38" i="92"/>
  <c r="H37" i="92"/>
  <c r="I37" i="92" s="1"/>
  <c r="J37" i="92" s="1"/>
  <c r="K37" i="92" s="1"/>
  <c r="G37" i="92"/>
  <c r="H36" i="92"/>
  <c r="I36" i="92" s="1"/>
  <c r="J36" i="92" s="1"/>
  <c r="K36" i="92" s="1"/>
  <c r="G36" i="92"/>
  <c r="J35" i="92"/>
  <c r="K35" i="92" s="1"/>
  <c r="I35" i="92"/>
  <c r="H35" i="92"/>
  <c r="G35" i="92"/>
  <c r="J34" i="92"/>
  <c r="K34" i="92" s="1"/>
  <c r="I34" i="92"/>
  <c r="H34" i="92"/>
  <c r="G34" i="92"/>
  <c r="H33" i="92"/>
  <c r="I33" i="92" s="1"/>
  <c r="J33" i="92" s="1"/>
  <c r="K33" i="92" s="1"/>
  <c r="G33" i="92"/>
  <c r="I32" i="92"/>
  <c r="J32" i="92" s="1"/>
  <c r="K32" i="92" s="1"/>
  <c r="H32" i="92"/>
  <c r="G32" i="92"/>
  <c r="H31" i="92"/>
  <c r="I31" i="92" s="1"/>
  <c r="J31" i="92" s="1"/>
  <c r="K31" i="92" s="1"/>
  <c r="G31" i="92"/>
  <c r="H30" i="92"/>
  <c r="I30" i="92" s="1"/>
  <c r="J30" i="92" s="1"/>
  <c r="K30" i="92" s="1"/>
  <c r="G30" i="92"/>
  <c r="H29" i="92"/>
  <c r="I29" i="92" s="1"/>
  <c r="J29" i="92" s="1"/>
  <c r="K29" i="92" s="1"/>
  <c r="G29" i="92"/>
  <c r="H28" i="92"/>
  <c r="I28" i="92" s="1"/>
  <c r="J28" i="92" s="1"/>
  <c r="K28" i="92" s="1"/>
  <c r="G28" i="92"/>
  <c r="J27" i="92"/>
  <c r="K27" i="92" s="1"/>
  <c r="I27" i="92"/>
  <c r="H27" i="92"/>
  <c r="G27" i="92"/>
  <c r="J26" i="92"/>
  <c r="K26" i="92" s="1"/>
  <c r="I26" i="92"/>
  <c r="H26" i="92"/>
  <c r="G26" i="92"/>
  <c r="H25" i="92"/>
  <c r="I25" i="92" s="1"/>
  <c r="J25" i="92" s="1"/>
  <c r="K25" i="92" s="1"/>
  <c r="G25" i="92"/>
  <c r="I24" i="92"/>
  <c r="J24" i="92" s="1"/>
  <c r="K24" i="92" s="1"/>
  <c r="H24" i="92"/>
  <c r="G24" i="92"/>
  <c r="H23" i="92"/>
  <c r="I23" i="92" s="1"/>
  <c r="J23" i="92" s="1"/>
  <c r="K23" i="92" s="1"/>
  <c r="G23" i="92"/>
  <c r="H22" i="92"/>
  <c r="I22" i="92" s="1"/>
  <c r="J22" i="92" s="1"/>
  <c r="K22" i="92" s="1"/>
  <c r="G22" i="92"/>
  <c r="H21" i="92"/>
  <c r="I21" i="92" s="1"/>
  <c r="J21" i="92" s="1"/>
  <c r="K21" i="92" s="1"/>
  <c r="G21" i="92"/>
  <c r="H20" i="92"/>
  <c r="I20" i="92" s="1"/>
  <c r="J20" i="92" s="1"/>
  <c r="K20" i="92" s="1"/>
  <c r="G20" i="92"/>
  <c r="J19" i="92"/>
  <c r="K19" i="92" s="1"/>
  <c r="I19" i="92"/>
  <c r="H19" i="92"/>
  <c r="G19" i="92"/>
  <c r="J18" i="92"/>
  <c r="K18" i="92" s="1"/>
  <c r="I18" i="92"/>
  <c r="H18" i="92"/>
  <c r="G18" i="92"/>
  <c r="H17" i="92"/>
  <c r="I17" i="92" s="1"/>
  <c r="J17" i="92" s="1"/>
  <c r="K17" i="92" s="1"/>
  <c r="G17" i="92"/>
  <c r="I16" i="92"/>
  <c r="J16" i="92" s="1"/>
  <c r="K16" i="92" s="1"/>
  <c r="H16" i="92"/>
  <c r="G16" i="92"/>
  <c r="H15" i="92"/>
  <c r="I15" i="92" s="1"/>
  <c r="J15" i="92" s="1"/>
  <c r="K15" i="92" s="1"/>
  <c r="G15" i="92"/>
  <c r="H14" i="92"/>
  <c r="I14" i="92" s="1"/>
  <c r="J14" i="92" s="1"/>
  <c r="K14" i="92" s="1"/>
  <c r="G14" i="92"/>
  <c r="H13" i="92"/>
  <c r="I13" i="92" s="1"/>
  <c r="J13" i="92" s="1"/>
  <c r="K13" i="92" s="1"/>
  <c r="G13" i="92"/>
  <c r="H12" i="92"/>
  <c r="I12" i="92" s="1"/>
  <c r="J12" i="92" s="1"/>
  <c r="K12" i="92" s="1"/>
  <c r="G12" i="92"/>
  <c r="J11" i="92"/>
  <c r="K11" i="92" s="1"/>
  <c r="I11" i="92"/>
  <c r="H11" i="92"/>
  <c r="G11" i="92"/>
  <c r="J10" i="92"/>
  <c r="K10" i="92" s="1"/>
  <c r="I10" i="92"/>
  <c r="H10" i="92"/>
  <c r="G10" i="92"/>
  <c r="B7" i="92"/>
  <c r="I6" i="92"/>
  <c r="L48" i="92" s="1"/>
  <c r="B6" i="92"/>
  <c r="L24" i="92" l="1"/>
  <c r="L13" i="92"/>
  <c r="L31" i="92"/>
  <c r="L60" i="92"/>
  <c r="L16" i="92"/>
  <c r="L46" i="92"/>
  <c r="L23" i="92"/>
  <c r="L37" i="92"/>
  <c r="L40" i="92"/>
  <c r="L53" i="92"/>
  <c r="L15" i="92"/>
  <c r="L20" i="92"/>
  <c r="L29" i="92"/>
  <c r="L32" i="92"/>
  <c r="L12" i="92"/>
  <c r="L21" i="92"/>
  <c r="L39" i="92"/>
  <c r="I7" i="92"/>
  <c r="M28" i="92" s="1"/>
  <c r="L54" i="92"/>
  <c r="L19" i="92"/>
  <c r="L58" i="92"/>
  <c r="L50" i="92"/>
  <c r="L42" i="92"/>
  <c r="L34" i="92"/>
  <c r="L18" i="92"/>
  <c r="L11" i="92"/>
  <c r="L57" i="92"/>
  <c r="L49" i="92"/>
  <c r="L59" i="92"/>
  <c r="L51" i="92"/>
  <c r="L43" i="92"/>
  <c r="L35" i="92"/>
  <c r="L27" i="92"/>
  <c r="L26" i="92"/>
  <c r="L10" i="92"/>
  <c r="M54" i="92"/>
  <c r="L56" i="92"/>
  <c r="L61" i="92"/>
  <c r="M48" i="92"/>
  <c r="N48" i="92" s="1"/>
  <c r="E48" i="92" s="1"/>
  <c r="L14" i="92"/>
  <c r="L17" i="92"/>
  <c r="L22" i="92"/>
  <c r="L25" i="92"/>
  <c r="L30" i="92"/>
  <c r="L33" i="92"/>
  <c r="L38" i="92"/>
  <c r="L41" i="92"/>
  <c r="L44" i="92"/>
  <c r="L47" i="92"/>
  <c r="M38" i="92"/>
  <c r="M44" i="92"/>
  <c r="L52" i="92"/>
  <c r="L55" i="92"/>
  <c r="L62" i="92"/>
  <c r="L28" i="92"/>
  <c r="L36" i="92"/>
  <c r="L45" i="92"/>
  <c r="M20" i="92" l="1"/>
  <c r="N20" i="92" s="1"/>
  <c r="E20" i="92" s="1"/>
  <c r="M10" i="92"/>
  <c r="M14" i="92"/>
  <c r="M60" i="92"/>
  <c r="N60" i="92" s="1"/>
  <c r="E60" i="92" s="1"/>
  <c r="M17" i="92"/>
  <c r="M56" i="92"/>
  <c r="N56" i="92" s="1"/>
  <c r="E56" i="92" s="1"/>
  <c r="M31" i="92"/>
  <c r="N31" i="92" s="1"/>
  <c r="E31" i="92" s="1"/>
  <c r="M11" i="92"/>
  <c r="M25" i="92"/>
  <c r="N44" i="92"/>
  <c r="E44" i="92" s="1"/>
  <c r="M13" i="92"/>
  <c r="N13" i="92" s="1"/>
  <c r="E13" i="92" s="1"/>
  <c r="M26" i="92"/>
  <c r="M29" i="92"/>
  <c r="N29" i="92" s="1"/>
  <c r="E29" i="92" s="1"/>
  <c r="M39" i="92"/>
  <c r="N39" i="92" s="1"/>
  <c r="E39" i="92" s="1"/>
  <c r="M42" i="92"/>
  <c r="N42" i="92" s="1"/>
  <c r="E42" i="92" s="1"/>
  <c r="N50" i="92"/>
  <c r="E50" i="92" s="1"/>
  <c r="M46" i="92"/>
  <c r="N46" i="92" s="1"/>
  <c r="E46" i="92" s="1"/>
  <c r="M33" i="92"/>
  <c r="N33" i="92" s="1"/>
  <c r="E33" i="92" s="1"/>
  <c r="M30" i="92"/>
  <c r="N30" i="92" s="1"/>
  <c r="E30" i="92" s="1"/>
  <c r="M37" i="92"/>
  <c r="N37" i="92" s="1"/>
  <c r="E37" i="92" s="1"/>
  <c r="M18" i="92"/>
  <c r="N18" i="92" s="1"/>
  <c r="E18" i="92" s="1"/>
  <c r="M27" i="92"/>
  <c r="N27" i="92" s="1"/>
  <c r="E27" i="92" s="1"/>
  <c r="M58" i="92"/>
  <c r="N58" i="92" s="1"/>
  <c r="E58" i="92" s="1"/>
  <c r="N25" i="92"/>
  <c r="E25" i="92" s="1"/>
  <c r="M21" i="92"/>
  <c r="N21" i="92" s="1"/>
  <c r="E21" i="92" s="1"/>
  <c r="M50" i="92"/>
  <c r="M12" i="92"/>
  <c r="N12" i="92" s="1"/>
  <c r="E12" i="92" s="1"/>
  <c r="M34" i="92"/>
  <c r="N34" i="92" s="1"/>
  <c r="E34" i="92" s="1"/>
  <c r="M49" i="92"/>
  <c r="N49" i="92" s="1"/>
  <c r="E49" i="92" s="1"/>
  <c r="M62" i="92"/>
  <c r="N62" i="92" s="1"/>
  <c r="E62" i="92" s="1"/>
  <c r="M35" i="92"/>
  <c r="N35" i="92" s="1"/>
  <c r="E35" i="92" s="1"/>
  <c r="M43" i="92"/>
  <c r="N43" i="92" s="1"/>
  <c r="E43" i="92" s="1"/>
  <c r="M22" i="92"/>
  <c r="N22" i="92" s="1"/>
  <c r="E22" i="92" s="1"/>
  <c r="M51" i="92"/>
  <c r="N51" i="92" s="1"/>
  <c r="E51" i="92" s="1"/>
  <c r="M53" i="92"/>
  <c r="N53" i="92" s="1"/>
  <c r="E53" i="92" s="1"/>
  <c r="N10" i="92"/>
  <c r="E10" i="92" s="1"/>
  <c r="M57" i="92"/>
  <c r="N57" i="92" s="1"/>
  <c r="E57" i="92" s="1"/>
  <c r="M41" i="92"/>
  <c r="N41" i="92" s="1"/>
  <c r="E41" i="92" s="1"/>
  <c r="N14" i="92"/>
  <c r="E14" i="92" s="1"/>
  <c r="N38" i="92"/>
  <c r="E38" i="92" s="1"/>
  <c r="N54" i="92"/>
  <c r="E54" i="92" s="1"/>
  <c r="M47" i="92"/>
  <c r="N47" i="92" s="1"/>
  <c r="E47" i="92" s="1"/>
  <c r="M55" i="92"/>
  <c r="M16" i="92"/>
  <c r="N16" i="92" s="1"/>
  <c r="E16" i="92" s="1"/>
  <c r="M40" i="92"/>
  <c r="N40" i="92" s="1"/>
  <c r="E40" i="92" s="1"/>
  <c r="M32" i="92"/>
  <c r="N32" i="92" s="1"/>
  <c r="E32" i="92" s="1"/>
  <c r="M24" i="92"/>
  <c r="N24" i="92" s="1"/>
  <c r="E24" i="92" s="1"/>
  <c r="M52" i="92"/>
  <c r="N52" i="92" s="1"/>
  <c r="E52" i="92" s="1"/>
  <c r="M61" i="92"/>
  <c r="N61" i="92" s="1"/>
  <c r="E61" i="92" s="1"/>
  <c r="N28" i="92"/>
  <c r="E28" i="92" s="1"/>
  <c r="N55" i="92"/>
  <c r="E55" i="92" s="1"/>
  <c r="M19" i="92"/>
  <c r="N19" i="92" s="1"/>
  <c r="E19" i="92" s="1"/>
  <c r="N17" i="92"/>
  <c r="E17" i="92" s="1"/>
  <c r="M45" i="92"/>
  <c r="N45" i="92" s="1"/>
  <c r="E45" i="92" s="1"/>
  <c r="N26" i="92"/>
  <c r="E26" i="92" s="1"/>
  <c r="N11" i="92"/>
  <c r="E11" i="92" s="1"/>
  <c r="M59" i="92"/>
  <c r="N59" i="92" s="1"/>
  <c r="E59" i="92" s="1"/>
  <c r="M15" i="92"/>
  <c r="N15" i="92" s="1"/>
  <c r="E15" i="92" s="1"/>
  <c r="M23" i="92"/>
  <c r="N23" i="92" s="1"/>
  <c r="E23" i="92" s="1"/>
  <c r="M36" i="92"/>
  <c r="N36" i="92" s="1"/>
  <c r="E36" i="92" s="1"/>
  <c r="H62" i="90" l="1"/>
  <c r="I62" i="90" s="1"/>
  <c r="J62" i="90" s="1"/>
  <c r="K62" i="90" s="1"/>
  <c r="G62" i="90"/>
  <c r="L62" i="90" s="1"/>
  <c r="I61" i="90"/>
  <c r="J61" i="90" s="1"/>
  <c r="K61" i="90" s="1"/>
  <c r="H61" i="90"/>
  <c r="G61" i="90"/>
  <c r="J60" i="90"/>
  <c r="K60" i="90" s="1"/>
  <c r="I60" i="90"/>
  <c r="H60" i="90"/>
  <c r="G60" i="90"/>
  <c r="K59" i="90"/>
  <c r="J59" i="90"/>
  <c r="I59" i="90"/>
  <c r="H59" i="90"/>
  <c r="G59" i="90"/>
  <c r="I58" i="90"/>
  <c r="J58" i="90" s="1"/>
  <c r="K58" i="90" s="1"/>
  <c r="H58" i="90"/>
  <c r="G58" i="90"/>
  <c r="H57" i="90"/>
  <c r="I57" i="90" s="1"/>
  <c r="J57" i="90" s="1"/>
  <c r="K57" i="90" s="1"/>
  <c r="G57" i="90"/>
  <c r="L57" i="90" s="1"/>
  <c r="H56" i="90"/>
  <c r="I56" i="90" s="1"/>
  <c r="J56" i="90" s="1"/>
  <c r="K56" i="90" s="1"/>
  <c r="G56" i="90"/>
  <c r="L56" i="90" s="1"/>
  <c r="H55" i="90"/>
  <c r="I55" i="90" s="1"/>
  <c r="J55" i="90" s="1"/>
  <c r="K55" i="90" s="1"/>
  <c r="G55" i="90"/>
  <c r="L55" i="90" s="1"/>
  <c r="H54" i="90"/>
  <c r="I54" i="90" s="1"/>
  <c r="J54" i="90" s="1"/>
  <c r="K54" i="90" s="1"/>
  <c r="G54" i="90"/>
  <c r="L54" i="90" s="1"/>
  <c r="I53" i="90"/>
  <c r="J53" i="90" s="1"/>
  <c r="K53" i="90" s="1"/>
  <c r="H53" i="90"/>
  <c r="G53" i="90"/>
  <c r="J52" i="90"/>
  <c r="K52" i="90" s="1"/>
  <c r="I52" i="90"/>
  <c r="H52" i="90"/>
  <c r="G52" i="90"/>
  <c r="H51" i="90"/>
  <c r="I51" i="90" s="1"/>
  <c r="J51" i="90" s="1"/>
  <c r="K51" i="90" s="1"/>
  <c r="G51" i="90"/>
  <c r="L50" i="90"/>
  <c r="I50" i="90"/>
  <c r="J50" i="90" s="1"/>
  <c r="K50" i="90" s="1"/>
  <c r="H50" i="90"/>
  <c r="G50" i="90"/>
  <c r="H49" i="90"/>
  <c r="I49" i="90" s="1"/>
  <c r="J49" i="90" s="1"/>
  <c r="K49" i="90" s="1"/>
  <c r="G49" i="90"/>
  <c r="L49" i="90" s="1"/>
  <c r="H48" i="90"/>
  <c r="I48" i="90" s="1"/>
  <c r="J48" i="90" s="1"/>
  <c r="K48" i="90" s="1"/>
  <c r="G48" i="90"/>
  <c r="L48" i="90" s="1"/>
  <c r="H47" i="90"/>
  <c r="I47" i="90" s="1"/>
  <c r="J47" i="90" s="1"/>
  <c r="K47" i="90" s="1"/>
  <c r="G47" i="90"/>
  <c r="L47" i="90" s="1"/>
  <c r="H46" i="90"/>
  <c r="I46" i="90" s="1"/>
  <c r="J46" i="90" s="1"/>
  <c r="K46" i="90" s="1"/>
  <c r="G46" i="90"/>
  <c r="L46" i="90" s="1"/>
  <c r="I45" i="90"/>
  <c r="J45" i="90" s="1"/>
  <c r="K45" i="90" s="1"/>
  <c r="H45" i="90"/>
  <c r="G45" i="90"/>
  <c r="J44" i="90"/>
  <c r="K44" i="90" s="1"/>
  <c r="I44" i="90"/>
  <c r="H44" i="90"/>
  <c r="G44" i="90"/>
  <c r="H43" i="90"/>
  <c r="I43" i="90" s="1"/>
  <c r="J43" i="90" s="1"/>
  <c r="K43" i="90" s="1"/>
  <c r="G43" i="90"/>
  <c r="L42" i="90"/>
  <c r="I42" i="90"/>
  <c r="J42" i="90" s="1"/>
  <c r="K42" i="90" s="1"/>
  <c r="H42" i="90"/>
  <c r="G42" i="90"/>
  <c r="H41" i="90"/>
  <c r="I41" i="90" s="1"/>
  <c r="J41" i="90" s="1"/>
  <c r="K41" i="90" s="1"/>
  <c r="G41" i="90"/>
  <c r="L41" i="90" s="1"/>
  <c r="H40" i="90"/>
  <c r="I40" i="90" s="1"/>
  <c r="J40" i="90" s="1"/>
  <c r="K40" i="90" s="1"/>
  <c r="G40" i="90"/>
  <c r="L40" i="90" s="1"/>
  <c r="H39" i="90"/>
  <c r="I39" i="90" s="1"/>
  <c r="J39" i="90" s="1"/>
  <c r="K39" i="90" s="1"/>
  <c r="G39" i="90"/>
  <c r="L39" i="90" s="1"/>
  <c r="H38" i="90"/>
  <c r="I38" i="90" s="1"/>
  <c r="J38" i="90" s="1"/>
  <c r="K38" i="90" s="1"/>
  <c r="G38" i="90"/>
  <c r="L38" i="90" s="1"/>
  <c r="I37" i="90"/>
  <c r="J37" i="90" s="1"/>
  <c r="K37" i="90" s="1"/>
  <c r="H37" i="90"/>
  <c r="G37" i="90"/>
  <c r="J36" i="90"/>
  <c r="K36" i="90" s="1"/>
  <c r="I36" i="90"/>
  <c r="H36" i="90"/>
  <c r="G36" i="90"/>
  <c r="H35" i="90"/>
  <c r="I35" i="90" s="1"/>
  <c r="J35" i="90" s="1"/>
  <c r="K35" i="90" s="1"/>
  <c r="G35" i="90"/>
  <c r="L34" i="90"/>
  <c r="I34" i="90"/>
  <c r="J34" i="90" s="1"/>
  <c r="K34" i="90" s="1"/>
  <c r="H34" i="90"/>
  <c r="G34" i="90"/>
  <c r="H33" i="90"/>
  <c r="I33" i="90" s="1"/>
  <c r="J33" i="90" s="1"/>
  <c r="K33" i="90" s="1"/>
  <c r="G33" i="90"/>
  <c r="L33" i="90" s="1"/>
  <c r="H32" i="90"/>
  <c r="I32" i="90" s="1"/>
  <c r="J32" i="90" s="1"/>
  <c r="K32" i="90" s="1"/>
  <c r="G32" i="90"/>
  <c r="L32" i="90" s="1"/>
  <c r="H31" i="90"/>
  <c r="I31" i="90" s="1"/>
  <c r="J31" i="90" s="1"/>
  <c r="K31" i="90" s="1"/>
  <c r="G31" i="90"/>
  <c r="L31" i="90" s="1"/>
  <c r="H30" i="90"/>
  <c r="I30" i="90" s="1"/>
  <c r="J30" i="90" s="1"/>
  <c r="K30" i="90" s="1"/>
  <c r="G30" i="90"/>
  <c r="L30" i="90" s="1"/>
  <c r="I29" i="90"/>
  <c r="J29" i="90" s="1"/>
  <c r="K29" i="90" s="1"/>
  <c r="H29" i="90"/>
  <c r="G29" i="90"/>
  <c r="J28" i="90"/>
  <c r="K28" i="90" s="1"/>
  <c r="I28" i="90"/>
  <c r="H28" i="90"/>
  <c r="G28" i="90"/>
  <c r="H27" i="90"/>
  <c r="I27" i="90" s="1"/>
  <c r="J27" i="90" s="1"/>
  <c r="K27" i="90" s="1"/>
  <c r="G27" i="90"/>
  <c r="L26" i="90"/>
  <c r="I26" i="90"/>
  <c r="J26" i="90" s="1"/>
  <c r="K26" i="90" s="1"/>
  <c r="H26" i="90"/>
  <c r="G26" i="90"/>
  <c r="H25" i="90"/>
  <c r="I25" i="90" s="1"/>
  <c r="J25" i="90" s="1"/>
  <c r="K25" i="90" s="1"/>
  <c r="G25" i="90"/>
  <c r="L25" i="90" s="1"/>
  <c r="H24" i="90"/>
  <c r="I24" i="90" s="1"/>
  <c r="J24" i="90" s="1"/>
  <c r="K24" i="90" s="1"/>
  <c r="G24" i="90"/>
  <c r="L24" i="90" s="1"/>
  <c r="H23" i="90"/>
  <c r="I23" i="90" s="1"/>
  <c r="J23" i="90" s="1"/>
  <c r="K23" i="90" s="1"/>
  <c r="G23" i="90"/>
  <c r="L23" i="90" s="1"/>
  <c r="H22" i="90"/>
  <c r="I22" i="90" s="1"/>
  <c r="J22" i="90" s="1"/>
  <c r="K22" i="90" s="1"/>
  <c r="G22" i="90"/>
  <c r="L22" i="90" s="1"/>
  <c r="I21" i="90"/>
  <c r="J21" i="90" s="1"/>
  <c r="K21" i="90" s="1"/>
  <c r="H21" i="90"/>
  <c r="G21" i="90"/>
  <c r="J20" i="90"/>
  <c r="K20" i="90" s="1"/>
  <c r="I20" i="90"/>
  <c r="H20" i="90"/>
  <c r="G20" i="90"/>
  <c r="H19" i="90"/>
  <c r="I19" i="90" s="1"/>
  <c r="J19" i="90" s="1"/>
  <c r="K19" i="90" s="1"/>
  <c r="G19" i="90"/>
  <c r="L18" i="90"/>
  <c r="I18" i="90"/>
  <c r="J18" i="90" s="1"/>
  <c r="K18" i="90" s="1"/>
  <c r="H18" i="90"/>
  <c r="G18" i="90"/>
  <c r="H17" i="90"/>
  <c r="I17" i="90" s="1"/>
  <c r="J17" i="90" s="1"/>
  <c r="K17" i="90" s="1"/>
  <c r="G17" i="90"/>
  <c r="H16" i="90"/>
  <c r="I16" i="90" s="1"/>
  <c r="J16" i="90" s="1"/>
  <c r="K16" i="90" s="1"/>
  <c r="G16" i="90"/>
  <c r="L16" i="90" s="1"/>
  <c r="H15" i="90"/>
  <c r="I15" i="90" s="1"/>
  <c r="J15" i="90" s="1"/>
  <c r="K15" i="90" s="1"/>
  <c r="G15" i="90"/>
  <c r="L15" i="90" s="1"/>
  <c r="H14" i="90"/>
  <c r="I14" i="90" s="1"/>
  <c r="J14" i="90" s="1"/>
  <c r="K14" i="90" s="1"/>
  <c r="G14" i="90"/>
  <c r="L14" i="90" s="1"/>
  <c r="I13" i="90"/>
  <c r="J13" i="90" s="1"/>
  <c r="K13" i="90" s="1"/>
  <c r="H13" i="90"/>
  <c r="G13" i="90"/>
  <c r="J12" i="90"/>
  <c r="K12" i="90" s="1"/>
  <c r="I12" i="90"/>
  <c r="H12" i="90"/>
  <c r="G12" i="90"/>
  <c r="H11" i="90"/>
  <c r="I11" i="90" s="1"/>
  <c r="J11" i="90" s="1"/>
  <c r="K11" i="90" s="1"/>
  <c r="G11" i="90"/>
  <c r="L10" i="90"/>
  <c r="I10" i="90"/>
  <c r="J10" i="90" s="1"/>
  <c r="K10" i="90" s="1"/>
  <c r="H10" i="90"/>
  <c r="G10" i="90"/>
  <c r="E10" i="90"/>
  <c r="B7" i="90"/>
  <c r="I6" i="90"/>
  <c r="L36" i="90" s="1"/>
  <c r="B6" i="90"/>
  <c r="I7" i="90" l="1"/>
  <c r="M19" i="90" s="1"/>
  <c r="L17" i="90"/>
  <c r="L44" i="90"/>
  <c r="L52" i="90"/>
  <c r="L60" i="90"/>
  <c r="L19" i="90"/>
  <c r="L27" i="90"/>
  <c r="L35" i="90"/>
  <c r="L59" i="90"/>
  <c r="L37" i="90"/>
  <c r="L61" i="90"/>
  <c r="L11" i="90"/>
  <c r="L12" i="90"/>
  <c r="L20" i="90"/>
  <c r="L28" i="90"/>
  <c r="L13" i="90"/>
  <c r="L21" i="90"/>
  <c r="L29" i="90"/>
  <c r="L45" i="90"/>
  <c r="L53" i="90"/>
  <c r="L51" i="90"/>
  <c r="L58" i="90"/>
  <c r="L43" i="90"/>
  <c r="M42" i="90" l="1"/>
  <c r="N42" i="90" s="1"/>
  <c r="E42" i="90" s="1"/>
  <c r="M16" i="90"/>
  <c r="N16" i="90" s="1"/>
  <c r="E16" i="90" s="1"/>
  <c r="M33" i="90"/>
  <c r="N33" i="90" s="1"/>
  <c r="E33" i="90" s="1"/>
  <c r="M23" i="90"/>
  <c r="N23" i="90" s="1"/>
  <c r="E23" i="90" s="1"/>
  <c r="M26" i="90"/>
  <c r="N26" i="90" s="1"/>
  <c r="E26" i="90" s="1"/>
  <c r="M41" i="90"/>
  <c r="N41" i="90" s="1"/>
  <c r="E41" i="90" s="1"/>
  <c r="M60" i="90"/>
  <c r="M29" i="90"/>
  <c r="N29" i="90" s="1"/>
  <c r="E29" i="90" s="1"/>
  <c r="M57" i="90"/>
  <c r="N57" i="90" s="1"/>
  <c r="E57" i="90" s="1"/>
  <c r="M61" i="90"/>
  <c r="N61" i="90" s="1"/>
  <c r="E61" i="90" s="1"/>
  <c r="M37" i="90"/>
  <c r="N37" i="90" s="1"/>
  <c r="E37" i="90" s="1"/>
  <c r="M43" i="90"/>
  <c r="M46" i="90"/>
  <c r="N46" i="90" s="1"/>
  <c r="E46" i="90" s="1"/>
  <c r="M55" i="90"/>
  <c r="N55" i="90" s="1"/>
  <c r="E55" i="90" s="1"/>
  <c r="M62" i="90"/>
  <c r="N62" i="90" s="1"/>
  <c r="E62" i="90" s="1"/>
  <c r="M53" i="90"/>
  <c r="N53" i="90" s="1"/>
  <c r="E53" i="90" s="1"/>
  <c r="M11" i="90"/>
  <c r="M17" i="90"/>
  <c r="N17" i="90" s="1"/>
  <c r="E17" i="90" s="1"/>
  <c r="M34" i="90"/>
  <c r="N34" i="90" s="1"/>
  <c r="E34" i="90" s="1"/>
  <c r="M40" i="90"/>
  <c r="N40" i="90" s="1"/>
  <c r="E40" i="90" s="1"/>
  <c r="N51" i="90"/>
  <c r="E51" i="90" s="1"/>
  <c r="M18" i="90"/>
  <c r="N18" i="90" s="1"/>
  <c r="E18" i="90" s="1"/>
  <c r="N11" i="90"/>
  <c r="E11" i="90" s="1"/>
  <c r="M32" i="90"/>
  <c r="N32" i="90" s="1"/>
  <c r="E32" i="90" s="1"/>
  <c r="N45" i="90"/>
  <c r="E45" i="90" s="1"/>
  <c r="M52" i="90"/>
  <c r="N52" i="90" s="1"/>
  <c r="E52" i="90" s="1"/>
  <c r="M13" i="90"/>
  <c r="N13" i="90" s="1"/>
  <c r="E13" i="90" s="1"/>
  <c r="M28" i="90"/>
  <c r="M21" i="90"/>
  <c r="N21" i="90" s="1"/>
  <c r="E21" i="90" s="1"/>
  <c r="N44" i="90"/>
  <c r="E44" i="90" s="1"/>
  <c r="M59" i="90"/>
  <c r="N59" i="90" s="1"/>
  <c r="E59" i="90" s="1"/>
  <c r="M24" i="90"/>
  <c r="N24" i="90" s="1"/>
  <c r="E24" i="90" s="1"/>
  <c r="M36" i="90"/>
  <c r="N36" i="90" s="1"/>
  <c r="E36" i="90" s="1"/>
  <c r="M20" i="90"/>
  <c r="N20" i="90" s="1"/>
  <c r="E20" i="90" s="1"/>
  <c r="N43" i="90"/>
  <c r="E43" i="90" s="1"/>
  <c r="N28" i="90"/>
  <c r="E28" i="90" s="1"/>
  <c r="M51" i="90"/>
  <c r="M14" i="90"/>
  <c r="N14" i="90" s="1"/>
  <c r="E14" i="90" s="1"/>
  <c r="M44" i="90"/>
  <c r="M12" i="90"/>
  <c r="N12" i="90" s="1"/>
  <c r="E12" i="90" s="1"/>
  <c r="M47" i="90"/>
  <c r="N47" i="90" s="1"/>
  <c r="E47" i="90" s="1"/>
  <c r="M39" i="90"/>
  <c r="N39" i="90" s="1"/>
  <c r="E39" i="90" s="1"/>
  <c r="M22" i="90"/>
  <c r="N22" i="90" s="1"/>
  <c r="E22" i="90" s="1"/>
  <c r="M58" i="90"/>
  <c r="N58" i="90" s="1"/>
  <c r="E58" i="90" s="1"/>
  <c r="M31" i="90"/>
  <c r="N31" i="90" s="1"/>
  <c r="E31" i="90" s="1"/>
  <c r="M45" i="90"/>
  <c r="N19" i="90"/>
  <c r="E19" i="90" s="1"/>
  <c r="M48" i="90"/>
  <c r="N48" i="90" s="1"/>
  <c r="E48" i="90" s="1"/>
  <c r="M15" i="90"/>
  <c r="N15" i="90" s="1"/>
  <c r="E15" i="90" s="1"/>
  <c r="M38" i="90"/>
  <c r="N38" i="90" s="1"/>
  <c r="E38" i="90" s="1"/>
  <c r="M49" i="90"/>
  <c r="N49" i="90" s="1"/>
  <c r="E49" i="90" s="1"/>
  <c r="M25" i="90"/>
  <c r="N25" i="90" s="1"/>
  <c r="E25" i="90" s="1"/>
  <c r="M56" i="90"/>
  <c r="N56" i="90" s="1"/>
  <c r="E56" i="90" s="1"/>
  <c r="M30" i="90"/>
  <c r="N30" i="90" s="1"/>
  <c r="E30" i="90" s="1"/>
  <c r="M54" i="90"/>
  <c r="N54" i="90" s="1"/>
  <c r="E54" i="90" s="1"/>
  <c r="N60" i="90"/>
  <c r="E60" i="90" s="1"/>
  <c r="M35" i="90"/>
  <c r="N35" i="90" s="1"/>
  <c r="E35" i="90" s="1"/>
  <c r="M50" i="90"/>
  <c r="N50" i="90" s="1"/>
  <c r="E50" i="90" s="1"/>
  <c r="M10" i="90"/>
  <c r="N10" i="90" s="1"/>
  <c r="M27" i="90"/>
  <c r="N27" i="90" s="1"/>
  <c r="E27" i="90" s="1"/>
  <c r="H62" i="88" l="1"/>
  <c r="I62" i="88" s="1"/>
  <c r="J62" i="88" s="1"/>
  <c r="K62" i="88" s="1"/>
  <c r="G62" i="88"/>
  <c r="H61" i="88"/>
  <c r="I61" i="88" s="1"/>
  <c r="J61" i="88" s="1"/>
  <c r="K61" i="88" s="1"/>
  <c r="G61" i="88"/>
  <c r="I60" i="88"/>
  <c r="J60" i="88" s="1"/>
  <c r="K60" i="88" s="1"/>
  <c r="H60" i="88"/>
  <c r="G60" i="88"/>
  <c r="J59" i="88"/>
  <c r="K59" i="88" s="1"/>
  <c r="I59" i="88"/>
  <c r="H59" i="88"/>
  <c r="G59" i="88"/>
  <c r="K58" i="88"/>
  <c r="J58" i="88"/>
  <c r="I58" i="88"/>
  <c r="H58" i="88"/>
  <c r="G58" i="88"/>
  <c r="H57" i="88"/>
  <c r="I57" i="88" s="1"/>
  <c r="J57" i="88" s="1"/>
  <c r="K57" i="88" s="1"/>
  <c r="G57" i="88"/>
  <c r="I56" i="88"/>
  <c r="J56" i="88" s="1"/>
  <c r="K56" i="88" s="1"/>
  <c r="H56" i="88"/>
  <c r="G56" i="88"/>
  <c r="J55" i="88"/>
  <c r="K55" i="88" s="1"/>
  <c r="I55" i="88"/>
  <c r="H55" i="88"/>
  <c r="G55" i="88"/>
  <c r="H54" i="88"/>
  <c r="I54" i="88" s="1"/>
  <c r="J54" i="88" s="1"/>
  <c r="K54" i="88" s="1"/>
  <c r="G54" i="88"/>
  <c r="H53" i="88"/>
  <c r="I53" i="88" s="1"/>
  <c r="J53" i="88" s="1"/>
  <c r="K53" i="88" s="1"/>
  <c r="G53" i="88"/>
  <c r="I52" i="88"/>
  <c r="J52" i="88" s="1"/>
  <c r="K52" i="88" s="1"/>
  <c r="H52" i="88"/>
  <c r="G52" i="88"/>
  <c r="J51" i="88"/>
  <c r="K51" i="88" s="1"/>
  <c r="I51" i="88"/>
  <c r="H51" i="88"/>
  <c r="G51" i="88"/>
  <c r="K50" i="88"/>
  <c r="J50" i="88"/>
  <c r="I50" i="88"/>
  <c r="H50" i="88"/>
  <c r="G50" i="88"/>
  <c r="H49" i="88"/>
  <c r="I49" i="88" s="1"/>
  <c r="J49" i="88" s="1"/>
  <c r="K49" i="88" s="1"/>
  <c r="G49" i="88"/>
  <c r="I48" i="88"/>
  <c r="J48" i="88" s="1"/>
  <c r="K48" i="88" s="1"/>
  <c r="H48" i="88"/>
  <c r="G48" i="88"/>
  <c r="J47" i="88"/>
  <c r="K47" i="88" s="1"/>
  <c r="I47" i="88"/>
  <c r="H47" i="88"/>
  <c r="G47" i="88"/>
  <c r="H46" i="88"/>
  <c r="I46" i="88" s="1"/>
  <c r="J46" i="88" s="1"/>
  <c r="K46" i="88" s="1"/>
  <c r="G46" i="88"/>
  <c r="H45" i="88"/>
  <c r="I45" i="88" s="1"/>
  <c r="J45" i="88" s="1"/>
  <c r="K45" i="88" s="1"/>
  <c r="G45" i="88"/>
  <c r="I44" i="88"/>
  <c r="J44" i="88" s="1"/>
  <c r="K44" i="88" s="1"/>
  <c r="H44" i="88"/>
  <c r="G44" i="88"/>
  <c r="J43" i="88"/>
  <c r="K43" i="88" s="1"/>
  <c r="I43" i="88"/>
  <c r="H43" i="88"/>
  <c r="G43" i="88"/>
  <c r="K42" i="88"/>
  <c r="J42" i="88"/>
  <c r="I42" i="88"/>
  <c r="H42" i="88"/>
  <c r="G42" i="88"/>
  <c r="H41" i="88"/>
  <c r="I41" i="88" s="1"/>
  <c r="J41" i="88" s="1"/>
  <c r="K41" i="88" s="1"/>
  <c r="G41" i="88"/>
  <c r="I40" i="88"/>
  <c r="J40" i="88" s="1"/>
  <c r="K40" i="88" s="1"/>
  <c r="H40" i="88"/>
  <c r="G40" i="88"/>
  <c r="J39" i="88"/>
  <c r="K39" i="88" s="1"/>
  <c r="I39" i="88"/>
  <c r="H39" i="88"/>
  <c r="G39" i="88"/>
  <c r="H38" i="88"/>
  <c r="I38" i="88" s="1"/>
  <c r="J38" i="88" s="1"/>
  <c r="K38" i="88" s="1"/>
  <c r="G38" i="88"/>
  <c r="H37" i="88"/>
  <c r="I37" i="88" s="1"/>
  <c r="J37" i="88" s="1"/>
  <c r="K37" i="88" s="1"/>
  <c r="G37" i="88"/>
  <c r="I36" i="88"/>
  <c r="J36" i="88" s="1"/>
  <c r="K36" i="88" s="1"/>
  <c r="H36" i="88"/>
  <c r="G36" i="88"/>
  <c r="J35" i="88"/>
  <c r="K35" i="88" s="1"/>
  <c r="I35" i="88"/>
  <c r="H35" i="88"/>
  <c r="G35" i="88"/>
  <c r="K34" i="88"/>
  <c r="J34" i="88"/>
  <c r="I34" i="88"/>
  <c r="H34" i="88"/>
  <c r="G34" i="88"/>
  <c r="K33" i="88"/>
  <c r="H33" i="88"/>
  <c r="I33" i="88" s="1"/>
  <c r="J33" i="88" s="1"/>
  <c r="G33" i="88"/>
  <c r="I32" i="88"/>
  <c r="J32" i="88" s="1"/>
  <c r="K32" i="88" s="1"/>
  <c r="H32" i="88"/>
  <c r="G32" i="88"/>
  <c r="J31" i="88"/>
  <c r="K31" i="88" s="1"/>
  <c r="I31" i="88"/>
  <c r="H31" i="88"/>
  <c r="G31" i="88"/>
  <c r="H30" i="88"/>
  <c r="I30" i="88" s="1"/>
  <c r="J30" i="88" s="1"/>
  <c r="K30" i="88" s="1"/>
  <c r="G30" i="88"/>
  <c r="H29" i="88"/>
  <c r="I29" i="88" s="1"/>
  <c r="J29" i="88" s="1"/>
  <c r="K29" i="88" s="1"/>
  <c r="G29" i="88"/>
  <c r="H28" i="88"/>
  <c r="I28" i="88" s="1"/>
  <c r="J28" i="88" s="1"/>
  <c r="K28" i="88" s="1"/>
  <c r="G28" i="88"/>
  <c r="J27" i="88"/>
  <c r="K27" i="88" s="1"/>
  <c r="I27" i="88"/>
  <c r="H27" i="88"/>
  <c r="G27" i="88"/>
  <c r="K26" i="88"/>
  <c r="J26" i="88"/>
  <c r="I26" i="88"/>
  <c r="H26" i="88"/>
  <c r="G26" i="88"/>
  <c r="H25" i="88"/>
  <c r="I25" i="88" s="1"/>
  <c r="J25" i="88" s="1"/>
  <c r="K25" i="88" s="1"/>
  <c r="G25" i="88"/>
  <c r="I24" i="88"/>
  <c r="J24" i="88" s="1"/>
  <c r="K24" i="88" s="1"/>
  <c r="H24" i="88"/>
  <c r="G24" i="88"/>
  <c r="J23" i="88"/>
  <c r="K23" i="88" s="1"/>
  <c r="I23" i="88"/>
  <c r="H23" i="88"/>
  <c r="G23" i="88"/>
  <c r="H22" i="88"/>
  <c r="I22" i="88" s="1"/>
  <c r="J22" i="88" s="1"/>
  <c r="K22" i="88" s="1"/>
  <c r="G22" i="88"/>
  <c r="H21" i="88"/>
  <c r="I21" i="88" s="1"/>
  <c r="J21" i="88" s="1"/>
  <c r="K21" i="88" s="1"/>
  <c r="G21" i="88"/>
  <c r="H20" i="88"/>
  <c r="I20" i="88" s="1"/>
  <c r="J20" i="88" s="1"/>
  <c r="K20" i="88" s="1"/>
  <c r="G20" i="88"/>
  <c r="J19" i="88"/>
  <c r="K19" i="88" s="1"/>
  <c r="I19" i="88"/>
  <c r="H19" i="88"/>
  <c r="G19" i="88"/>
  <c r="J18" i="88"/>
  <c r="K18" i="88" s="1"/>
  <c r="I18" i="88"/>
  <c r="H18" i="88"/>
  <c r="G18" i="88"/>
  <c r="J17" i="88"/>
  <c r="K17" i="88" s="1"/>
  <c r="H17" i="88"/>
  <c r="I17" i="88" s="1"/>
  <c r="G17" i="88"/>
  <c r="H16" i="88"/>
  <c r="I16" i="88" s="1"/>
  <c r="J16" i="88" s="1"/>
  <c r="K16" i="88" s="1"/>
  <c r="G16" i="88"/>
  <c r="I15" i="88"/>
  <c r="J15" i="88" s="1"/>
  <c r="K15" i="88" s="1"/>
  <c r="H15" i="88"/>
  <c r="G15" i="88"/>
  <c r="H14" i="88"/>
  <c r="I14" i="88" s="1"/>
  <c r="J14" i="88" s="1"/>
  <c r="K14" i="88" s="1"/>
  <c r="G14" i="88"/>
  <c r="H13" i="88"/>
  <c r="I13" i="88" s="1"/>
  <c r="J13" i="88" s="1"/>
  <c r="K13" i="88" s="1"/>
  <c r="G13" i="88"/>
  <c r="J12" i="88"/>
  <c r="K12" i="88" s="1"/>
  <c r="I12" i="88"/>
  <c r="H12" i="88"/>
  <c r="G12" i="88"/>
  <c r="I11" i="88"/>
  <c r="J11" i="88" s="1"/>
  <c r="K11" i="88" s="1"/>
  <c r="H11" i="88"/>
  <c r="G11" i="88"/>
  <c r="I10" i="88"/>
  <c r="J10" i="88" s="1"/>
  <c r="K10" i="88" s="1"/>
  <c r="H10" i="88"/>
  <c r="G10" i="88"/>
  <c r="B7" i="88"/>
  <c r="I6" i="88"/>
  <c r="L32" i="88" s="1"/>
  <c r="B6" i="88"/>
  <c r="L15" i="88" l="1"/>
  <c r="L13" i="88"/>
  <c r="L17" i="88"/>
  <c r="L18" i="88"/>
  <c r="L21" i="88"/>
  <c r="I7" i="88"/>
  <c r="M16" i="88" s="1"/>
  <c r="L28" i="88"/>
  <c r="L33" i="88"/>
  <c r="L51" i="88"/>
  <c r="L23" i="88"/>
  <c r="L24" i="88"/>
  <c r="L34" i="88"/>
  <c r="L54" i="88"/>
  <c r="L60" i="88"/>
  <c r="L11" i="88"/>
  <c r="L16" i="88"/>
  <c r="L31" i="88"/>
  <c r="L36" i="88"/>
  <c r="L39" i="88"/>
  <c r="L45" i="88"/>
  <c r="L49" i="88"/>
  <c r="M54" i="88"/>
  <c r="L22" i="88"/>
  <c r="L29" i="88"/>
  <c r="L43" i="88"/>
  <c r="L56" i="88"/>
  <c r="L48" i="88"/>
  <c r="L40" i="88"/>
  <c r="L61" i="88"/>
  <c r="L53" i="88"/>
  <c r="L20" i="88"/>
  <c r="L58" i="88"/>
  <c r="L50" i="88"/>
  <c r="L42" i="88"/>
  <c r="L14" i="88"/>
  <c r="M41" i="88"/>
  <c r="L46" i="88"/>
  <c r="L52" i="88"/>
  <c r="L55" i="88"/>
  <c r="L19" i="88"/>
  <c r="L41" i="88"/>
  <c r="M46" i="88"/>
  <c r="L59" i="88"/>
  <c r="L10" i="88"/>
  <c r="L27" i="88"/>
  <c r="L12" i="88"/>
  <c r="L37" i="88"/>
  <c r="L25" i="88"/>
  <c r="L30" i="88"/>
  <c r="L35" i="88"/>
  <c r="M43" i="88"/>
  <c r="M52" i="88"/>
  <c r="L62" i="88"/>
  <c r="L26" i="88"/>
  <c r="M30" i="88"/>
  <c r="L38" i="88"/>
  <c r="L44" i="88"/>
  <c r="L47" i="88"/>
  <c r="M50" i="88"/>
  <c r="M55" i="88"/>
  <c r="L57" i="88"/>
  <c r="M62" i="88"/>
  <c r="M36" i="88" l="1"/>
  <c r="M33" i="88"/>
  <c r="M22" i="88"/>
  <c r="N22" i="88" s="1"/>
  <c r="E22" i="88" s="1"/>
  <c r="N33" i="88"/>
  <c r="E33" i="88" s="1"/>
  <c r="M31" i="88"/>
  <c r="N41" i="88"/>
  <c r="E41" i="88" s="1"/>
  <c r="N28" i="88"/>
  <c r="E28" i="88" s="1"/>
  <c r="M28" i="88"/>
  <c r="M47" i="88"/>
  <c r="M14" i="88"/>
  <c r="N14" i="88" s="1"/>
  <c r="E14" i="88" s="1"/>
  <c r="N62" i="88"/>
  <c r="E62" i="88" s="1"/>
  <c r="M58" i="88"/>
  <c r="M60" i="88"/>
  <c r="M44" i="88"/>
  <c r="M18" i="88"/>
  <c r="N18" i="88" s="1"/>
  <c r="E18" i="88" s="1"/>
  <c r="N55" i="88"/>
  <c r="E55" i="88" s="1"/>
  <c r="M51" i="88"/>
  <c r="M15" i="88"/>
  <c r="N15" i="88" s="1"/>
  <c r="E15" i="88" s="1"/>
  <c r="N44" i="88"/>
  <c r="E44" i="88" s="1"/>
  <c r="M37" i="88"/>
  <c r="M61" i="88"/>
  <c r="N61" i="88" s="1"/>
  <c r="E61" i="88" s="1"/>
  <c r="N31" i="88"/>
  <c r="E31" i="88" s="1"/>
  <c r="M20" i="88"/>
  <c r="N50" i="88"/>
  <c r="E50" i="88" s="1"/>
  <c r="N52" i="88"/>
  <c r="E52" i="88" s="1"/>
  <c r="N58" i="88"/>
  <c r="E58" i="88" s="1"/>
  <c r="N60" i="88"/>
  <c r="E60" i="88" s="1"/>
  <c r="M21" i="88"/>
  <c r="N21" i="88" s="1"/>
  <c r="E21" i="88" s="1"/>
  <c r="M40" i="88"/>
  <c r="M13" i="88"/>
  <c r="N13" i="88" s="1"/>
  <c r="E13" i="88" s="1"/>
  <c r="M27" i="88"/>
  <c r="N27" i="88" s="1"/>
  <c r="E27" i="88" s="1"/>
  <c r="N30" i="88"/>
  <c r="E30" i="88" s="1"/>
  <c r="N46" i="88"/>
  <c r="E46" i="88" s="1"/>
  <c r="N20" i="88"/>
  <c r="E20" i="88" s="1"/>
  <c r="M45" i="88"/>
  <c r="N45" i="88" s="1"/>
  <c r="E45" i="88" s="1"/>
  <c r="N54" i="88"/>
  <c r="E54" i="88" s="1"/>
  <c r="M59" i="88"/>
  <c r="N59" i="88" s="1"/>
  <c r="E59" i="88" s="1"/>
  <c r="M19" i="88"/>
  <c r="N19" i="88" s="1"/>
  <c r="E19" i="88" s="1"/>
  <c r="M25" i="88"/>
  <c r="N25" i="88" s="1"/>
  <c r="E25" i="88" s="1"/>
  <c r="M24" i="88"/>
  <c r="N42" i="88"/>
  <c r="E42" i="88" s="1"/>
  <c r="N16" i="88"/>
  <c r="E16" i="88" s="1"/>
  <c r="N43" i="88"/>
  <c r="E43" i="88" s="1"/>
  <c r="M42" i="88"/>
  <c r="M49" i="88"/>
  <c r="N49" i="88" s="1"/>
  <c r="E49" i="88" s="1"/>
  <c r="M53" i="88"/>
  <c r="N53" i="88" s="1"/>
  <c r="E53" i="88" s="1"/>
  <c r="M17" i="88"/>
  <c r="N17" i="88" s="1"/>
  <c r="E17" i="88" s="1"/>
  <c r="N24" i="88"/>
  <c r="E24" i="88" s="1"/>
  <c r="N37" i="88"/>
  <c r="E37" i="88" s="1"/>
  <c r="N51" i="88"/>
  <c r="E51" i="88" s="1"/>
  <c r="M48" i="88"/>
  <c r="M23" i="88"/>
  <c r="N23" i="88" s="1"/>
  <c r="E23" i="88" s="1"/>
  <c r="M56" i="88"/>
  <c r="N56" i="88" s="1"/>
  <c r="E56" i="88" s="1"/>
  <c r="M32" i="88"/>
  <c r="N32" i="88" s="1"/>
  <c r="E32" i="88" s="1"/>
  <c r="M12" i="88"/>
  <c r="N47" i="88"/>
  <c r="E47" i="88" s="1"/>
  <c r="M57" i="88"/>
  <c r="N57" i="88" s="1"/>
  <c r="E57" i="88" s="1"/>
  <c r="M34" i="88"/>
  <c r="N34" i="88" s="1"/>
  <c r="E34" i="88" s="1"/>
  <c r="M39" i="88"/>
  <c r="N39" i="88" s="1"/>
  <c r="E39" i="88" s="1"/>
  <c r="M29" i="88"/>
  <c r="N29" i="88" s="1"/>
  <c r="E29" i="88" s="1"/>
  <c r="N40" i="88"/>
  <c r="E40" i="88" s="1"/>
  <c r="M26" i="88"/>
  <c r="N26" i="88" s="1"/>
  <c r="E26" i="88" s="1"/>
  <c r="N36" i="88"/>
  <c r="E36" i="88" s="1"/>
  <c r="M35" i="88"/>
  <c r="N35" i="88" s="1"/>
  <c r="E35" i="88" s="1"/>
  <c r="M38" i="88"/>
  <c r="N38" i="88" s="1"/>
  <c r="E38" i="88" s="1"/>
  <c r="M11" i="88"/>
  <c r="N11" i="88" s="1"/>
  <c r="E11" i="88" s="1"/>
  <c r="M10" i="88"/>
  <c r="N10" i="88" s="1"/>
  <c r="E10" i="88" s="1"/>
  <c r="N12" i="88"/>
  <c r="E12" i="88" s="1"/>
  <c r="N48" i="88"/>
  <c r="E48" i="88" s="1"/>
  <c r="H62" i="86" l="1"/>
  <c r="I62" i="86" s="1"/>
  <c r="J62" i="86" s="1"/>
  <c r="K62" i="86" s="1"/>
  <c r="G62" i="86"/>
  <c r="I61" i="86"/>
  <c r="J61" i="86" s="1"/>
  <c r="K61" i="86" s="1"/>
  <c r="H61" i="86"/>
  <c r="G61" i="86"/>
  <c r="J60" i="86"/>
  <c r="K60" i="86" s="1"/>
  <c r="I60" i="86"/>
  <c r="H60" i="86"/>
  <c r="G60" i="86"/>
  <c r="K59" i="86"/>
  <c r="J59" i="86"/>
  <c r="I59" i="86"/>
  <c r="H59" i="86"/>
  <c r="G59" i="86"/>
  <c r="L58" i="86"/>
  <c r="H58" i="86"/>
  <c r="I58" i="86" s="1"/>
  <c r="J58" i="86" s="1"/>
  <c r="K58" i="86" s="1"/>
  <c r="G58" i="86"/>
  <c r="I57" i="86"/>
  <c r="J57" i="86" s="1"/>
  <c r="K57" i="86" s="1"/>
  <c r="H57" i="86"/>
  <c r="G57" i="86"/>
  <c r="H56" i="86"/>
  <c r="I56" i="86" s="1"/>
  <c r="J56" i="86" s="1"/>
  <c r="K56" i="86" s="1"/>
  <c r="G56" i="86"/>
  <c r="H55" i="86"/>
  <c r="I55" i="86" s="1"/>
  <c r="J55" i="86" s="1"/>
  <c r="K55" i="86" s="1"/>
  <c r="G55" i="86"/>
  <c r="H54" i="86"/>
  <c r="I54" i="86" s="1"/>
  <c r="J54" i="86" s="1"/>
  <c r="K54" i="86" s="1"/>
  <c r="G54" i="86"/>
  <c r="I53" i="86"/>
  <c r="J53" i="86" s="1"/>
  <c r="K53" i="86" s="1"/>
  <c r="H53" i="86"/>
  <c r="G53" i="86"/>
  <c r="J52" i="86"/>
  <c r="K52" i="86" s="1"/>
  <c r="I52" i="86"/>
  <c r="H52" i="86"/>
  <c r="G52" i="86"/>
  <c r="K51" i="86"/>
  <c r="J51" i="86"/>
  <c r="I51" i="86"/>
  <c r="H51" i="86"/>
  <c r="G51" i="86"/>
  <c r="H50" i="86"/>
  <c r="I50" i="86" s="1"/>
  <c r="J50" i="86" s="1"/>
  <c r="K50" i="86" s="1"/>
  <c r="G50" i="86"/>
  <c r="I49" i="86"/>
  <c r="J49" i="86" s="1"/>
  <c r="K49" i="86" s="1"/>
  <c r="H49" i="86"/>
  <c r="G49" i="86"/>
  <c r="H48" i="86"/>
  <c r="I48" i="86" s="1"/>
  <c r="J48" i="86" s="1"/>
  <c r="K48" i="86" s="1"/>
  <c r="G48" i="86"/>
  <c r="H47" i="86"/>
  <c r="I47" i="86" s="1"/>
  <c r="J47" i="86" s="1"/>
  <c r="K47" i="86" s="1"/>
  <c r="G47" i="86"/>
  <c r="H46" i="86"/>
  <c r="I46" i="86" s="1"/>
  <c r="J46" i="86" s="1"/>
  <c r="K46" i="86" s="1"/>
  <c r="G46" i="86"/>
  <c r="I45" i="86"/>
  <c r="J45" i="86" s="1"/>
  <c r="K45" i="86" s="1"/>
  <c r="H45" i="86"/>
  <c r="G45" i="86"/>
  <c r="J44" i="86"/>
  <c r="K44" i="86" s="1"/>
  <c r="I44" i="86"/>
  <c r="H44" i="86"/>
  <c r="G44" i="86"/>
  <c r="K43" i="86"/>
  <c r="J43" i="86"/>
  <c r="I43" i="86"/>
  <c r="H43" i="86"/>
  <c r="G43" i="86"/>
  <c r="H42" i="86"/>
  <c r="I42" i="86" s="1"/>
  <c r="J42" i="86" s="1"/>
  <c r="K42" i="86" s="1"/>
  <c r="G42" i="86"/>
  <c r="I41" i="86"/>
  <c r="J41" i="86" s="1"/>
  <c r="K41" i="86" s="1"/>
  <c r="H41" i="86"/>
  <c r="G41" i="86"/>
  <c r="H40" i="86"/>
  <c r="I40" i="86" s="1"/>
  <c r="J40" i="86" s="1"/>
  <c r="K40" i="86" s="1"/>
  <c r="G40" i="86"/>
  <c r="H39" i="86"/>
  <c r="I39" i="86" s="1"/>
  <c r="J39" i="86" s="1"/>
  <c r="K39" i="86" s="1"/>
  <c r="G39" i="86"/>
  <c r="H38" i="86"/>
  <c r="I38" i="86" s="1"/>
  <c r="J38" i="86" s="1"/>
  <c r="K38" i="86" s="1"/>
  <c r="G38" i="86"/>
  <c r="I37" i="86"/>
  <c r="J37" i="86" s="1"/>
  <c r="K37" i="86" s="1"/>
  <c r="H37" i="86"/>
  <c r="G37" i="86"/>
  <c r="J36" i="86"/>
  <c r="K36" i="86" s="1"/>
  <c r="I36" i="86"/>
  <c r="H36" i="86"/>
  <c r="G36" i="86"/>
  <c r="K35" i="86"/>
  <c r="J35" i="86"/>
  <c r="I35" i="86"/>
  <c r="H35" i="86"/>
  <c r="G35" i="86"/>
  <c r="H34" i="86"/>
  <c r="I34" i="86" s="1"/>
  <c r="J34" i="86" s="1"/>
  <c r="K34" i="86" s="1"/>
  <c r="G34" i="86"/>
  <c r="I33" i="86"/>
  <c r="J33" i="86" s="1"/>
  <c r="K33" i="86" s="1"/>
  <c r="H33" i="86"/>
  <c r="G33" i="86"/>
  <c r="H32" i="86"/>
  <c r="I32" i="86" s="1"/>
  <c r="J32" i="86" s="1"/>
  <c r="K32" i="86" s="1"/>
  <c r="G32" i="86"/>
  <c r="H31" i="86"/>
  <c r="I31" i="86" s="1"/>
  <c r="J31" i="86" s="1"/>
  <c r="K31" i="86" s="1"/>
  <c r="G31" i="86"/>
  <c r="H30" i="86"/>
  <c r="I30" i="86" s="1"/>
  <c r="J30" i="86" s="1"/>
  <c r="K30" i="86" s="1"/>
  <c r="G30" i="86"/>
  <c r="H29" i="86"/>
  <c r="I29" i="86" s="1"/>
  <c r="J29" i="86" s="1"/>
  <c r="K29" i="86" s="1"/>
  <c r="G29" i="86"/>
  <c r="I28" i="86"/>
  <c r="J28" i="86" s="1"/>
  <c r="K28" i="86" s="1"/>
  <c r="H28" i="86"/>
  <c r="G28" i="86"/>
  <c r="J27" i="86"/>
  <c r="K27" i="86" s="1"/>
  <c r="I27" i="86"/>
  <c r="H27" i="86"/>
  <c r="G27" i="86"/>
  <c r="H26" i="86"/>
  <c r="I26" i="86" s="1"/>
  <c r="J26" i="86" s="1"/>
  <c r="K26" i="86" s="1"/>
  <c r="G26" i="86"/>
  <c r="L25" i="86"/>
  <c r="I25" i="86"/>
  <c r="J25" i="86" s="1"/>
  <c r="K25" i="86" s="1"/>
  <c r="H25" i="86"/>
  <c r="G25" i="86"/>
  <c r="H24" i="86"/>
  <c r="I24" i="86" s="1"/>
  <c r="J24" i="86" s="1"/>
  <c r="K24" i="86" s="1"/>
  <c r="G24" i="86"/>
  <c r="L24" i="86" s="1"/>
  <c r="H23" i="86"/>
  <c r="I23" i="86" s="1"/>
  <c r="J23" i="86" s="1"/>
  <c r="K23" i="86" s="1"/>
  <c r="G23" i="86"/>
  <c r="H22" i="86"/>
  <c r="I22" i="86" s="1"/>
  <c r="J22" i="86" s="1"/>
  <c r="K22" i="86" s="1"/>
  <c r="G22" i="86"/>
  <c r="L22" i="86" s="1"/>
  <c r="H21" i="86"/>
  <c r="I21" i="86" s="1"/>
  <c r="J21" i="86" s="1"/>
  <c r="K21" i="86" s="1"/>
  <c r="G21" i="86"/>
  <c r="I20" i="86"/>
  <c r="J20" i="86" s="1"/>
  <c r="K20" i="86" s="1"/>
  <c r="H20" i="86"/>
  <c r="G20" i="86"/>
  <c r="J19" i="86"/>
  <c r="K19" i="86" s="1"/>
  <c r="I19" i="86"/>
  <c r="H19" i="86"/>
  <c r="G19" i="86"/>
  <c r="H18" i="86"/>
  <c r="I18" i="86" s="1"/>
  <c r="J18" i="86" s="1"/>
  <c r="K18" i="86" s="1"/>
  <c r="G18" i="86"/>
  <c r="I17" i="86"/>
  <c r="J17" i="86" s="1"/>
  <c r="K17" i="86" s="1"/>
  <c r="H17" i="86"/>
  <c r="G17" i="86"/>
  <c r="H16" i="86"/>
  <c r="I16" i="86" s="1"/>
  <c r="J16" i="86" s="1"/>
  <c r="K16" i="86" s="1"/>
  <c r="G16" i="86"/>
  <c r="H15" i="86"/>
  <c r="I15" i="86" s="1"/>
  <c r="J15" i="86" s="1"/>
  <c r="K15" i="86" s="1"/>
  <c r="G15" i="86"/>
  <c r="H14" i="86"/>
  <c r="I14" i="86" s="1"/>
  <c r="J14" i="86" s="1"/>
  <c r="K14" i="86" s="1"/>
  <c r="G14" i="86"/>
  <c r="J13" i="86"/>
  <c r="K13" i="86" s="1"/>
  <c r="I13" i="86"/>
  <c r="H13" i="86"/>
  <c r="G13" i="86"/>
  <c r="I12" i="86"/>
  <c r="J12" i="86" s="1"/>
  <c r="K12" i="86" s="1"/>
  <c r="H12" i="86"/>
  <c r="G12" i="86"/>
  <c r="K11" i="86"/>
  <c r="J11" i="86"/>
  <c r="I11" i="86"/>
  <c r="H11" i="86"/>
  <c r="G11" i="86"/>
  <c r="L10" i="86"/>
  <c r="K10" i="86"/>
  <c r="H10" i="86"/>
  <c r="I10" i="86" s="1"/>
  <c r="J10" i="86" s="1"/>
  <c r="G10" i="86"/>
  <c r="E10" i="86"/>
  <c r="B7" i="86"/>
  <c r="I6" i="86"/>
  <c r="L50" i="86" s="1"/>
  <c r="B6" i="86"/>
  <c r="M18" i="86" l="1"/>
  <c r="M30" i="86"/>
  <c r="M20" i="86"/>
  <c r="M27" i="86"/>
  <c r="M29" i="86"/>
  <c r="M12" i="86"/>
  <c r="M28" i="86"/>
  <c r="M21" i="86"/>
  <c r="M26" i="86"/>
  <c r="L11" i="86"/>
  <c r="L18" i="86"/>
  <c r="L30" i="86"/>
  <c r="M32" i="86"/>
  <c r="L34" i="86"/>
  <c r="M39" i="86"/>
  <c r="L46" i="86"/>
  <c r="L56" i="86"/>
  <c r="L16" i="86"/>
  <c r="M53" i="86"/>
  <c r="M60" i="86"/>
  <c r="M40" i="86"/>
  <c r="L42" i="86"/>
  <c r="M51" i="86"/>
  <c r="L54" i="86"/>
  <c r="M36" i="86"/>
  <c r="L31" i="86"/>
  <c r="M44" i="86"/>
  <c r="I7" i="86"/>
  <c r="M33" i="86" s="1"/>
  <c r="M37" i="86"/>
  <c r="L23" i="86"/>
  <c r="N23" i="86" s="1"/>
  <c r="E23" i="86" s="1"/>
  <c r="M31" i="86"/>
  <c r="L38" i="86"/>
  <c r="L48" i="86"/>
  <c r="L55" i="86"/>
  <c r="M61" i="86"/>
  <c r="M56" i="86"/>
  <c r="L14" i="86"/>
  <c r="L17" i="86"/>
  <c r="L40" i="86"/>
  <c r="L47" i="86"/>
  <c r="L15" i="86"/>
  <c r="M23" i="86"/>
  <c r="L27" i="86"/>
  <c r="N27" i="86" s="1"/>
  <c r="E27" i="86" s="1"/>
  <c r="M38" i="86"/>
  <c r="M48" i="86"/>
  <c r="M59" i="86"/>
  <c r="M46" i="86"/>
  <c r="L62" i="86"/>
  <c r="L61" i="86"/>
  <c r="L53" i="86"/>
  <c r="L45" i="86"/>
  <c r="N45" i="86" s="1"/>
  <c r="E45" i="86" s="1"/>
  <c r="L37" i="86"/>
  <c r="N37" i="86" s="1"/>
  <c r="E37" i="86" s="1"/>
  <c r="L29" i="86"/>
  <c r="L21" i="86"/>
  <c r="L13" i="86"/>
  <c r="L12" i="86"/>
  <c r="L60" i="86"/>
  <c r="L52" i="86"/>
  <c r="L44" i="86"/>
  <c r="N44" i="86" s="1"/>
  <c r="E44" i="86" s="1"/>
  <c r="L36" i="86"/>
  <c r="N36" i="86" s="1"/>
  <c r="E36" i="86" s="1"/>
  <c r="L28" i="86"/>
  <c r="L20" i="86"/>
  <c r="L59" i="86"/>
  <c r="N59" i="86" s="1"/>
  <c r="E59" i="86" s="1"/>
  <c r="L51" i="86"/>
  <c r="L43" i="86"/>
  <c r="L35" i="86"/>
  <c r="L57" i="86"/>
  <c r="L49" i="86"/>
  <c r="L41" i="86"/>
  <c r="L33" i="86"/>
  <c r="M11" i="86"/>
  <c r="L19" i="86"/>
  <c r="L26" i="86"/>
  <c r="L32" i="86"/>
  <c r="N32" i="86" s="1"/>
  <c r="E32" i="86" s="1"/>
  <c r="M34" i="86"/>
  <c r="L39" i="86"/>
  <c r="M45" i="86"/>
  <c r="M52" i="86"/>
  <c r="N48" i="86" l="1"/>
  <c r="E48" i="86" s="1"/>
  <c r="N56" i="86"/>
  <c r="E56" i="86" s="1"/>
  <c r="N11" i="86"/>
  <c r="E11" i="86" s="1"/>
  <c r="N33" i="86"/>
  <c r="E33" i="86" s="1"/>
  <c r="N20" i="86"/>
  <c r="E20" i="86" s="1"/>
  <c r="N21" i="86"/>
  <c r="E21" i="86" s="1"/>
  <c r="N40" i="86"/>
  <c r="E40" i="86" s="1"/>
  <c r="N38" i="86"/>
  <c r="E38" i="86" s="1"/>
  <c r="N31" i="86"/>
  <c r="E31" i="86" s="1"/>
  <c r="N46" i="86"/>
  <c r="E46" i="86" s="1"/>
  <c r="M13" i="86"/>
  <c r="N13" i="86" s="1"/>
  <c r="E13" i="86" s="1"/>
  <c r="M19" i="86"/>
  <c r="M10" i="86"/>
  <c r="N10" i="86" s="1"/>
  <c r="N39" i="86"/>
  <c r="E39" i="86" s="1"/>
  <c r="N41" i="86"/>
  <c r="E41" i="86" s="1"/>
  <c r="N28" i="86"/>
  <c r="E28" i="86" s="1"/>
  <c r="N29" i="86"/>
  <c r="E29" i="86" s="1"/>
  <c r="M55" i="86"/>
  <c r="N17" i="86"/>
  <c r="E17" i="86" s="1"/>
  <c r="M35" i="86"/>
  <c r="M42" i="86"/>
  <c r="M43" i="86"/>
  <c r="N43" i="86" s="1"/>
  <c r="E43" i="86" s="1"/>
  <c r="M49" i="86"/>
  <c r="N49" i="86" s="1"/>
  <c r="E49" i="86" s="1"/>
  <c r="M16" i="86"/>
  <c r="N16" i="86" s="1"/>
  <c r="E16" i="86" s="1"/>
  <c r="N57" i="86"/>
  <c r="E57" i="86" s="1"/>
  <c r="N35" i="86"/>
  <c r="E35" i="86" s="1"/>
  <c r="N52" i="86"/>
  <c r="E52" i="86" s="1"/>
  <c r="N34" i="86"/>
  <c r="E34" i="86" s="1"/>
  <c r="N26" i="86"/>
  <c r="E26" i="86" s="1"/>
  <c r="N53" i="86"/>
  <c r="E53" i="86" s="1"/>
  <c r="N19" i="86"/>
  <c r="E19" i="86" s="1"/>
  <c r="N60" i="86"/>
  <c r="E60" i="86" s="1"/>
  <c r="N61" i="86"/>
  <c r="E61" i="86" s="1"/>
  <c r="N55" i="86"/>
  <c r="E55" i="86" s="1"/>
  <c r="M25" i="86"/>
  <c r="N25" i="86" s="1"/>
  <c r="E25" i="86" s="1"/>
  <c r="M41" i="86"/>
  <c r="M47" i="86"/>
  <c r="N47" i="86" s="1"/>
  <c r="E47" i="86" s="1"/>
  <c r="N30" i="86"/>
  <c r="E30" i="86" s="1"/>
  <c r="M17" i="86"/>
  <c r="M24" i="86"/>
  <c r="N24" i="86" s="1"/>
  <c r="E24" i="86" s="1"/>
  <c r="M62" i="86"/>
  <c r="N62" i="86" s="1"/>
  <c r="E62" i="86" s="1"/>
  <c r="M15" i="86"/>
  <c r="N15" i="86" s="1"/>
  <c r="E15" i="86" s="1"/>
  <c r="N51" i="86"/>
  <c r="E51" i="86" s="1"/>
  <c r="N12" i="86"/>
  <c r="E12" i="86" s="1"/>
  <c r="M50" i="86"/>
  <c r="N50" i="86" s="1"/>
  <c r="E50" i="86" s="1"/>
  <c r="M54" i="86"/>
  <c r="N54" i="86" s="1"/>
  <c r="E54" i="86" s="1"/>
  <c r="N42" i="86"/>
  <c r="E42" i="86" s="1"/>
  <c r="M58" i="86"/>
  <c r="N58" i="86" s="1"/>
  <c r="E58" i="86" s="1"/>
  <c r="N18" i="86"/>
  <c r="E18" i="86" s="1"/>
  <c r="M57" i="86"/>
  <c r="M22" i="86"/>
  <c r="N22" i="86" s="1"/>
  <c r="E22" i="86" s="1"/>
  <c r="M14" i="86"/>
  <c r="N14" i="86" s="1"/>
  <c r="E14" i="86" s="1"/>
  <c r="H62" i="84" l="1"/>
  <c r="I62" i="84" s="1"/>
  <c r="J62" i="84" s="1"/>
  <c r="K62" i="84" s="1"/>
  <c r="G62" i="84"/>
  <c r="I61" i="84"/>
  <c r="J61" i="84" s="1"/>
  <c r="K61" i="84" s="1"/>
  <c r="H61" i="84"/>
  <c r="G61" i="84"/>
  <c r="I60" i="84"/>
  <c r="J60" i="84" s="1"/>
  <c r="K60" i="84" s="1"/>
  <c r="H60" i="84"/>
  <c r="G60" i="84"/>
  <c r="J59" i="84"/>
  <c r="K59" i="84" s="1"/>
  <c r="I59" i="84"/>
  <c r="H59" i="84"/>
  <c r="G59" i="84"/>
  <c r="H58" i="84"/>
  <c r="I58" i="84" s="1"/>
  <c r="J58" i="84" s="1"/>
  <c r="K58" i="84" s="1"/>
  <c r="G58" i="84"/>
  <c r="I57" i="84"/>
  <c r="J57" i="84" s="1"/>
  <c r="K57" i="84" s="1"/>
  <c r="H57" i="84"/>
  <c r="G57" i="84"/>
  <c r="J56" i="84"/>
  <c r="K56" i="84" s="1"/>
  <c r="I56" i="84"/>
  <c r="H56" i="84"/>
  <c r="G56" i="84"/>
  <c r="H55" i="84"/>
  <c r="I55" i="84" s="1"/>
  <c r="J55" i="84" s="1"/>
  <c r="K55" i="84" s="1"/>
  <c r="G55" i="84"/>
  <c r="H54" i="84"/>
  <c r="I54" i="84" s="1"/>
  <c r="J54" i="84" s="1"/>
  <c r="K54" i="84" s="1"/>
  <c r="G54" i="84"/>
  <c r="H53" i="84"/>
  <c r="I53" i="84" s="1"/>
  <c r="J53" i="84" s="1"/>
  <c r="K53" i="84" s="1"/>
  <c r="G53" i="84"/>
  <c r="I52" i="84"/>
  <c r="J52" i="84" s="1"/>
  <c r="K52" i="84" s="1"/>
  <c r="H52" i="84"/>
  <c r="G52" i="84"/>
  <c r="J51" i="84"/>
  <c r="K51" i="84" s="1"/>
  <c r="I51" i="84"/>
  <c r="H51" i="84"/>
  <c r="G51" i="84"/>
  <c r="H50" i="84"/>
  <c r="I50" i="84" s="1"/>
  <c r="J50" i="84" s="1"/>
  <c r="K50" i="84" s="1"/>
  <c r="G50" i="84"/>
  <c r="I49" i="84"/>
  <c r="J49" i="84" s="1"/>
  <c r="K49" i="84" s="1"/>
  <c r="H49" i="84"/>
  <c r="G49" i="84"/>
  <c r="J48" i="84"/>
  <c r="K48" i="84" s="1"/>
  <c r="I48" i="84"/>
  <c r="H48" i="84"/>
  <c r="G48" i="84"/>
  <c r="H47" i="84"/>
  <c r="I47" i="84" s="1"/>
  <c r="J47" i="84" s="1"/>
  <c r="K47" i="84" s="1"/>
  <c r="G47" i="84"/>
  <c r="H46" i="84"/>
  <c r="I46" i="84" s="1"/>
  <c r="J46" i="84" s="1"/>
  <c r="K46" i="84" s="1"/>
  <c r="G46" i="84"/>
  <c r="I45" i="84"/>
  <c r="J45" i="84" s="1"/>
  <c r="K45" i="84" s="1"/>
  <c r="H45" i="84"/>
  <c r="G45" i="84"/>
  <c r="I44" i="84"/>
  <c r="J44" i="84" s="1"/>
  <c r="K44" i="84" s="1"/>
  <c r="H44" i="84"/>
  <c r="G44" i="84"/>
  <c r="J43" i="84"/>
  <c r="K43" i="84" s="1"/>
  <c r="I43" i="84"/>
  <c r="H43" i="84"/>
  <c r="G43" i="84"/>
  <c r="H42" i="84"/>
  <c r="I42" i="84" s="1"/>
  <c r="J42" i="84" s="1"/>
  <c r="K42" i="84" s="1"/>
  <c r="G42" i="84"/>
  <c r="I41" i="84"/>
  <c r="J41" i="84" s="1"/>
  <c r="K41" i="84" s="1"/>
  <c r="H41" i="84"/>
  <c r="G41" i="84"/>
  <c r="J40" i="84"/>
  <c r="K40" i="84" s="1"/>
  <c r="I40" i="84"/>
  <c r="H40" i="84"/>
  <c r="G40" i="84"/>
  <c r="H39" i="84"/>
  <c r="I39" i="84" s="1"/>
  <c r="J39" i="84" s="1"/>
  <c r="K39" i="84" s="1"/>
  <c r="G39" i="84"/>
  <c r="H38" i="84"/>
  <c r="I38" i="84" s="1"/>
  <c r="J38" i="84" s="1"/>
  <c r="K38" i="84" s="1"/>
  <c r="G38" i="84"/>
  <c r="I37" i="84"/>
  <c r="J37" i="84" s="1"/>
  <c r="K37" i="84" s="1"/>
  <c r="H37" i="84"/>
  <c r="G37" i="84"/>
  <c r="I36" i="84"/>
  <c r="J36" i="84" s="1"/>
  <c r="K36" i="84" s="1"/>
  <c r="H36" i="84"/>
  <c r="G36" i="84"/>
  <c r="J35" i="84"/>
  <c r="K35" i="84" s="1"/>
  <c r="I35" i="84"/>
  <c r="H35" i="84"/>
  <c r="G35" i="84"/>
  <c r="H34" i="84"/>
  <c r="I34" i="84" s="1"/>
  <c r="J34" i="84" s="1"/>
  <c r="K34" i="84" s="1"/>
  <c r="G34" i="84"/>
  <c r="I33" i="84"/>
  <c r="J33" i="84" s="1"/>
  <c r="K33" i="84" s="1"/>
  <c r="H33" i="84"/>
  <c r="G33" i="84"/>
  <c r="J32" i="84"/>
  <c r="K32" i="84" s="1"/>
  <c r="I32" i="84"/>
  <c r="H32" i="84"/>
  <c r="G32" i="84"/>
  <c r="H31" i="84"/>
  <c r="I31" i="84" s="1"/>
  <c r="J31" i="84" s="1"/>
  <c r="K31" i="84" s="1"/>
  <c r="G31" i="84"/>
  <c r="H30" i="84"/>
  <c r="I30" i="84" s="1"/>
  <c r="J30" i="84" s="1"/>
  <c r="K30" i="84" s="1"/>
  <c r="G30" i="84"/>
  <c r="I29" i="84"/>
  <c r="J29" i="84" s="1"/>
  <c r="K29" i="84" s="1"/>
  <c r="H29" i="84"/>
  <c r="G29" i="84"/>
  <c r="I28" i="84"/>
  <c r="J28" i="84" s="1"/>
  <c r="K28" i="84" s="1"/>
  <c r="H28" i="84"/>
  <c r="G28" i="84"/>
  <c r="J27" i="84"/>
  <c r="K27" i="84" s="1"/>
  <c r="I27" i="84"/>
  <c r="H27" i="84"/>
  <c r="G27" i="84"/>
  <c r="H26" i="84"/>
  <c r="I26" i="84" s="1"/>
  <c r="J26" i="84" s="1"/>
  <c r="K26" i="84" s="1"/>
  <c r="G26" i="84"/>
  <c r="I25" i="84"/>
  <c r="J25" i="84" s="1"/>
  <c r="K25" i="84" s="1"/>
  <c r="H25" i="84"/>
  <c r="G25" i="84"/>
  <c r="J24" i="84"/>
  <c r="K24" i="84" s="1"/>
  <c r="I24" i="84"/>
  <c r="H24" i="84"/>
  <c r="G24" i="84"/>
  <c r="H23" i="84"/>
  <c r="I23" i="84" s="1"/>
  <c r="J23" i="84" s="1"/>
  <c r="K23" i="84" s="1"/>
  <c r="G23" i="84"/>
  <c r="H22" i="84"/>
  <c r="I22" i="84" s="1"/>
  <c r="J22" i="84" s="1"/>
  <c r="K22" i="84" s="1"/>
  <c r="G22" i="84"/>
  <c r="I21" i="84"/>
  <c r="J21" i="84" s="1"/>
  <c r="K21" i="84" s="1"/>
  <c r="H21" i="84"/>
  <c r="G21" i="84"/>
  <c r="J20" i="84"/>
  <c r="K20" i="84" s="1"/>
  <c r="I20" i="84"/>
  <c r="H20" i="84"/>
  <c r="G20" i="84"/>
  <c r="J19" i="84"/>
  <c r="K19" i="84" s="1"/>
  <c r="I19" i="84"/>
  <c r="H19" i="84"/>
  <c r="G19" i="84"/>
  <c r="H18" i="84"/>
  <c r="I18" i="84" s="1"/>
  <c r="J18" i="84" s="1"/>
  <c r="K18" i="84" s="1"/>
  <c r="G18" i="84"/>
  <c r="I17" i="84"/>
  <c r="J17" i="84" s="1"/>
  <c r="K17" i="84" s="1"/>
  <c r="H17" i="84"/>
  <c r="G17" i="84"/>
  <c r="J16" i="84"/>
  <c r="K16" i="84" s="1"/>
  <c r="I16" i="84"/>
  <c r="H16" i="84"/>
  <c r="G16" i="84"/>
  <c r="H15" i="84"/>
  <c r="I15" i="84" s="1"/>
  <c r="J15" i="84" s="1"/>
  <c r="K15" i="84" s="1"/>
  <c r="G15" i="84"/>
  <c r="H14" i="84"/>
  <c r="I14" i="84" s="1"/>
  <c r="J14" i="84" s="1"/>
  <c r="K14" i="84" s="1"/>
  <c r="G14" i="84"/>
  <c r="H13" i="84"/>
  <c r="I13" i="84" s="1"/>
  <c r="J13" i="84" s="1"/>
  <c r="K13" i="84" s="1"/>
  <c r="G13" i="84"/>
  <c r="J12" i="84"/>
  <c r="K12" i="84" s="1"/>
  <c r="I12" i="84"/>
  <c r="H12" i="84"/>
  <c r="G12" i="84"/>
  <c r="K11" i="84"/>
  <c r="J11" i="84"/>
  <c r="I11" i="84"/>
  <c r="H11" i="84"/>
  <c r="G11" i="84"/>
  <c r="H10" i="84"/>
  <c r="I10" i="84" s="1"/>
  <c r="J10" i="84" s="1"/>
  <c r="K10" i="84" s="1"/>
  <c r="G10" i="84"/>
  <c r="B7" i="84"/>
  <c r="I6" i="84"/>
  <c r="L34" i="84" s="1"/>
  <c r="B6" i="84"/>
  <c r="L14" i="84" l="1"/>
  <c r="L58" i="84"/>
  <c r="L31" i="84"/>
  <c r="L48" i="84"/>
  <c r="L10" i="84"/>
  <c r="L11" i="84"/>
  <c r="L26" i="84"/>
  <c r="M17" i="84"/>
  <c r="I7" i="84"/>
  <c r="M40" i="84" s="1"/>
  <c r="M26" i="84"/>
  <c r="L50" i="84"/>
  <c r="L15" i="84"/>
  <c r="L38" i="84"/>
  <c r="L41" i="84"/>
  <c r="L46" i="84"/>
  <c r="L18" i="84"/>
  <c r="L24" i="84"/>
  <c r="L39" i="84"/>
  <c r="L56" i="84"/>
  <c r="L61" i="84"/>
  <c r="L53" i="84"/>
  <c r="L45" i="84"/>
  <c r="L37" i="84"/>
  <c r="L29" i="84"/>
  <c r="L21" i="84"/>
  <c r="L13" i="84"/>
  <c r="L27" i="84"/>
  <c r="L60" i="84"/>
  <c r="L52" i="84"/>
  <c r="L44" i="84"/>
  <c r="L36" i="84"/>
  <c r="L28" i="84"/>
  <c r="L20" i="84"/>
  <c r="L12" i="84"/>
  <c r="L59" i="84"/>
  <c r="L51" i="84"/>
  <c r="L43" i="84"/>
  <c r="L35" i="84"/>
  <c r="L49" i="84"/>
  <c r="L19" i="84"/>
  <c r="L25" i="84"/>
  <c r="L54" i="84"/>
  <c r="L57" i="84"/>
  <c r="L16" i="84"/>
  <c r="L32" i="84"/>
  <c r="L42" i="84"/>
  <c r="L47" i="84"/>
  <c r="L17" i="84"/>
  <c r="L30" i="84"/>
  <c r="L33" i="84"/>
  <c r="L62" i="84"/>
  <c r="L22" i="84"/>
  <c r="M11" i="84"/>
  <c r="N11" i="84" s="1"/>
  <c r="E11" i="84" s="1"/>
  <c r="L23" i="84"/>
  <c r="L40" i="84"/>
  <c r="L55" i="84"/>
  <c r="N26" i="84" l="1"/>
  <c r="E26" i="84" s="1"/>
  <c r="M42" i="84"/>
  <c r="M10" i="84"/>
  <c r="N10" i="84" s="1"/>
  <c r="E10" i="84" s="1"/>
  <c r="N17" i="84"/>
  <c r="E17" i="84" s="1"/>
  <c r="M46" i="84"/>
  <c r="M49" i="84"/>
  <c r="M23" i="84"/>
  <c r="M37" i="84"/>
  <c r="N37" i="84" s="1"/>
  <c r="E37" i="84" s="1"/>
  <c r="M61" i="84"/>
  <c r="N61" i="84" s="1"/>
  <c r="E61" i="84" s="1"/>
  <c r="M22" i="84"/>
  <c r="M35" i="84"/>
  <c r="N23" i="84"/>
  <c r="E23" i="84" s="1"/>
  <c r="M12" i="84"/>
  <c r="M33" i="84"/>
  <c r="N22" i="84"/>
  <c r="E22" i="84" s="1"/>
  <c r="M36" i="84"/>
  <c r="N36" i="84" s="1"/>
  <c r="E36" i="84" s="1"/>
  <c r="N46" i="84"/>
  <c r="E46" i="84" s="1"/>
  <c r="M44" i="84"/>
  <c r="N44" i="84" s="1"/>
  <c r="E44" i="84" s="1"/>
  <c r="M50" i="84"/>
  <c r="N50" i="84" s="1"/>
  <c r="E50" i="84" s="1"/>
  <c r="M51" i="84"/>
  <c r="N51" i="84" s="1"/>
  <c r="E51" i="84" s="1"/>
  <c r="M19" i="84"/>
  <c r="M18" i="84"/>
  <c r="N18" i="84" s="1"/>
  <c r="E18" i="84" s="1"/>
  <c r="M21" i="84"/>
  <c r="N21" i="84" s="1"/>
  <c r="E21" i="84" s="1"/>
  <c r="N35" i="84"/>
  <c r="E35" i="84" s="1"/>
  <c r="M58" i="84"/>
  <c r="N58" i="84" s="1"/>
  <c r="E58" i="84" s="1"/>
  <c r="M38" i="84"/>
  <c r="M62" i="84"/>
  <c r="N62" i="84" s="1"/>
  <c r="E62" i="84" s="1"/>
  <c r="N42" i="84"/>
  <c r="E42" i="84" s="1"/>
  <c r="M31" i="84"/>
  <c r="N31" i="84" s="1"/>
  <c r="E31" i="84" s="1"/>
  <c r="M30" i="84"/>
  <c r="N30" i="84" s="1"/>
  <c r="E30" i="84" s="1"/>
  <c r="M60" i="84"/>
  <c r="N60" i="84" s="1"/>
  <c r="E60" i="84" s="1"/>
  <c r="M15" i="84"/>
  <c r="N15" i="84" s="1"/>
  <c r="E15" i="84" s="1"/>
  <c r="M56" i="84"/>
  <c r="M24" i="84"/>
  <c r="N24" i="84" s="1"/>
  <c r="E24" i="84" s="1"/>
  <c r="M25" i="84"/>
  <c r="N25" i="84" s="1"/>
  <c r="E25" i="84" s="1"/>
  <c r="M41" i="84"/>
  <c r="N41" i="84" s="1"/>
  <c r="E41" i="84" s="1"/>
  <c r="M57" i="84"/>
  <c r="N57" i="84" s="1"/>
  <c r="E57" i="84" s="1"/>
  <c r="M48" i="84"/>
  <c r="N48" i="84" s="1"/>
  <c r="E48" i="84" s="1"/>
  <c r="M16" i="84"/>
  <c r="N16" i="84" s="1"/>
  <c r="E16" i="84" s="1"/>
  <c r="M32" i="84"/>
  <c r="N32" i="84" s="1"/>
  <c r="E32" i="84" s="1"/>
  <c r="M47" i="84"/>
  <c r="N47" i="84" s="1"/>
  <c r="E47" i="84" s="1"/>
  <c r="M29" i="84"/>
  <c r="N29" i="84" s="1"/>
  <c r="E29" i="84" s="1"/>
  <c r="M39" i="84"/>
  <c r="N39" i="84" s="1"/>
  <c r="E39" i="84" s="1"/>
  <c r="M45" i="84"/>
  <c r="N45" i="84" s="1"/>
  <c r="E45" i="84" s="1"/>
  <c r="M14" i="84"/>
  <c r="N14" i="84" s="1"/>
  <c r="E14" i="84" s="1"/>
  <c r="M34" i="84"/>
  <c r="N34" i="84" s="1"/>
  <c r="E34" i="84" s="1"/>
  <c r="M53" i="84"/>
  <c r="N53" i="84" s="1"/>
  <c r="E53" i="84" s="1"/>
  <c r="M43" i="84"/>
  <c r="N43" i="84" s="1"/>
  <c r="E43" i="84" s="1"/>
  <c r="N19" i="84"/>
  <c r="E19" i="84" s="1"/>
  <c r="N38" i="84"/>
  <c r="E38" i="84" s="1"/>
  <c r="N49" i="84"/>
  <c r="E49" i="84" s="1"/>
  <c r="M27" i="84"/>
  <c r="N27" i="84" s="1"/>
  <c r="E27" i="84" s="1"/>
  <c r="M54" i="84"/>
  <c r="N54" i="84" s="1"/>
  <c r="E54" i="84" s="1"/>
  <c r="N40" i="84"/>
  <c r="E40" i="84" s="1"/>
  <c r="N33" i="84"/>
  <c r="E33" i="84" s="1"/>
  <c r="M20" i="84"/>
  <c r="N20" i="84" s="1"/>
  <c r="E20" i="84" s="1"/>
  <c r="N12" i="84"/>
  <c r="E12" i="84" s="1"/>
  <c r="N56" i="84"/>
  <c r="E56" i="84" s="1"/>
  <c r="M55" i="84"/>
  <c r="N55" i="84" s="1"/>
  <c r="E55" i="84" s="1"/>
  <c r="M59" i="84"/>
  <c r="N59" i="84" s="1"/>
  <c r="E59" i="84" s="1"/>
  <c r="M28" i="84"/>
  <c r="N28" i="84" s="1"/>
  <c r="E28" i="84" s="1"/>
  <c r="M52" i="84"/>
  <c r="N52" i="84" s="1"/>
  <c r="E52" i="84" s="1"/>
  <c r="M13" i="84"/>
  <c r="N13" i="84" s="1"/>
  <c r="E13" i="84" s="1"/>
  <c r="H62" i="82" l="1"/>
  <c r="I62" i="82" s="1"/>
  <c r="J62" i="82" s="1"/>
  <c r="K62" i="82" s="1"/>
  <c r="G62" i="82"/>
  <c r="I61" i="82"/>
  <c r="J61" i="82" s="1"/>
  <c r="K61" i="82" s="1"/>
  <c r="H61" i="82"/>
  <c r="G61" i="82"/>
  <c r="J60" i="82"/>
  <c r="K60" i="82" s="1"/>
  <c r="I60" i="82"/>
  <c r="H60" i="82"/>
  <c r="G60" i="82"/>
  <c r="K59" i="82"/>
  <c r="J59" i="82"/>
  <c r="I59" i="82"/>
  <c r="H59" i="82"/>
  <c r="G59" i="82"/>
  <c r="H58" i="82"/>
  <c r="I58" i="82" s="1"/>
  <c r="J58" i="82" s="1"/>
  <c r="K58" i="82" s="1"/>
  <c r="G58" i="82"/>
  <c r="H57" i="82"/>
  <c r="I57" i="82" s="1"/>
  <c r="J57" i="82" s="1"/>
  <c r="K57" i="82" s="1"/>
  <c r="G57" i="82"/>
  <c r="I56" i="82"/>
  <c r="J56" i="82" s="1"/>
  <c r="K56" i="82" s="1"/>
  <c r="H56" i="82"/>
  <c r="G56" i="82"/>
  <c r="H55" i="82"/>
  <c r="I55" i="82" s="1"/>
  <c r="J55" i="82" s="1"/>
  <c r="K55" i="82" s="1"/>
  <c r="G55" i="82"/>
  <c r="H54" i="82"/>
  <c r="I54" i="82" s="1"/>
  <c r="J54" i="82" s="1"/>
  <c r="K54" i="82" s="1"/>
  <c r="G54" i="82"/>
  <c r="I53" i="82"/>
  <c r="J53" i="82" s="1"/>
  <c r="K53" i="82" s="1"/>
  <c r="H53" i="82"/>
  <c r="G53" i="82"/>
  <c r="J52" i="82"/>
  <c r="K52" i="82" s="1"/>
  <c r="I52" i="82"/>
  <c r="H52" i="82"/>
  <c r="G52" i="82"/>
  <c r="K51" i="82"/>
  <c r="J51" i="82"/>
  <c r="I51" i="82"/>
  <c r="H51" i="82"/>
  <c r="G51" i="82"/>
  <c r="H50" i="82"/>
  <c r="I50" i="82" s="1"/>
  <c r="J50" i="82" s="1"/>
  <c r="K50" i="82" s="1"/>
  <c r="G50" i="82"/>
  <c r="H49" i="82"/>
  <c r="I49" i="82" s="1"/>
  <c r="J49" i="82" s="1"/>
  <c r="K49" i="82" s="1"/>
  <c r="G49" i="82"/>
  <c r="I48" i="82"/>
  <c r="J48" i="82" s="1"/>
  <c r="K48" i="82" s="1"/>
  <c r="H48" i="82"/>
  <c r="G48" i="82"/>
  <c r="H47" i="82"/>
  <c r="I47" i="82" s="1"/>
  <c r="J47" i="82" s="1"/>
  <c r="K47" i="82" s="1"/>
  <c r="G47" i="82"/>
  <c r="H46" i="82"/>
  <c r="I46" i="82" s="1"/>
  <c r="J46" i="82" s="1"/>
  <c r="K46" i="82" s="1"/>
  <c r="G46" i="82"/>
  <c r="I45" i="82"/>
  <c r="J45" i="82" s="1"/>
  <c r="K45" i="82" s="1"/>
  <c r="H45" i="82"/>
  <c r="G45" i="82"/>
  <c r="J44" i="82"/>
  <c r="K44" i="82" s="1"/>
  <c r="I44" i="82"/>
  <c r="H44" i="82"/>
  <c r="G44" i="82"/>
  <c r="J43" i="82"/>
  <c r="K43" i="82" s="1"/>
  <c r="I43" i="82"/>
  <c r="H43" i="82"/>
  <c r="G43" i="82"/>
  <c r="H42" i="82"/>
  <c r="I42" i="82" s="1"/>
  <c r="J42" i="82" s="1"/>
  <c r="K42" i="82" s="1"/>
  <c r="G42" i="82"/>
  <c r="H41" i="82"/>
  <c r="I41" i="82" s="1"/>
  <c r="J41" i="82" s="1"/>
  <c r="K41" i="82" s="1"/>
  <c r="G41" i="82"/>
  <c r="I40" i="82"/>
  <c r="J40" i="82" s="1"/>
  <c r="K40" i="82" s="1"/>
  <c r="H40" i="82"/>
  <c r="G40" i="82"/>
  <c r="H39" i="82"/>
  <c r="I39" i="82" s="1"/>
  <c r="J39" i="82" s="1"/>
  <c r="K39" i="82" s="1"/>
  <c r="G39" i="82"/>
  <c r="H38" i="82"/>
  <c r="I38" i="82" s="1"/>
  <c r="J38" i="82" s="1"/>
  <c r="K38" i="82" s="1"/>
  <c r="G38" i="82"/>
  <c r="I37" i="82"/>
  <c r="J37" i="82" s="1"/>
  <c r="K37" i="82" s="1"/>
  <c r="H37" i="82"/>
  <c r="G37" i="82"/>
  <c r="I36" i="82"/>
  <c r="J36" i="82" s="1"/>
  <c r="K36" i="82" s="1"/>
  <c r="H36" i="82"/>
  <c r="G36" i="82"/>
  <c r="J35" i="82"/>
  <c r="K35" i="82" s="1"/>
  <c r="I35" i="82"/>
  <c r="H35" i="82"/>
  <c r="G35" i="82"/>
  <c r="H34" i="82"/>
  <c r="I34" i="82" s="1"/>
  <c r="J34" i="82" s="1"/>
  <c r="K34" i="82" s="1"/>
  <c r="G34" i="82"/>
  <c r="H33" i="82"/>
  <c r="I33" i="82" s="1"/>
  <c r="J33" i="82" s="1"/>
  <c r="K33" i="82" s="1"/>
  <c r="G33" i="82"/>
  <c r="I32" i="82"/>
  <c r="J32" i="82" s="1"/>
  <c r="K32" i="82" s="1"/>
  <c r="H32" i="82"/>
  <c r="G32" i="82"/>
  <c r="H31" i="82"/>
  <c r="I31" i="82" s="1"/>
  <c r="J31" i="82" s="1"/>
  <c r="K31" i="82" s="1"/>
  <c r="G31" i="82"/>
  <c r="H30" i="82"/>
  <c r="I30" i="82" s="1"/>
  <c r="J30" i="82" s="1"/>
  <c r="K30" i="82" s="1"/>
  <c r="G30" i="82"/>
  <c r="I29" i="82"/>
  <c r="J29" i="82" s="1"/>
  <c r="K29" i="82" s="1"/>
  <c r="H29" i="82"/>
  <c r="G29" i="82"/>
  <c r="I28" i="82"/>
  <c r="J28" i="82" s="1"/>
  <c r="K28" i="82" s="1"/>
  <c r="H28" i="82"/>
  <c r="G28" i="82"/>
  <c r="J27" i="82"/>
  <c r="K27" i="82" s="1"/>
  <c r="I27" i="82"/>
  <c r="H27" i="82"/>
  <c r="G27" i="82"/>
  <c r="H26" i="82"/>
  <c r="I26" i="82" s="1"/>
  <c r="J26" i="82" s="1"/>
  <c r="K26" i="82" s="1"/>
  <c r="G26" i="82"/>
  <c r="H25" i="82"/>
  <c r="I25" i="82" s="1"/>
  <c r="J25" i="82" s="1"/>
  <c r="K25" i="82" s="1"/>
  <c r="G25" i="82"/>
  <c r="I24" i="82"/>
  <c r="J24" i="82" s="1"/>
  <c r="K24" i="82" s="1"/>
  <c r="H24" i="82"/>
  <c r="G24" i="82"/>
  <c r="H23" i="82"/>
  <c r="I23" i="82" s="1"/>
  <c r="J23" i="82" s="1"/>
  <c r="K23" i="82" s="1"/>
  <c r="G23" i="82"/>
  <c r="H22" i="82"/>
  <c r="I22" i="82" s="1"/>
  <c r="J22" i="82" s="1"/>
  <c r="K22" i="82" s="1"/>
  <c r="G22" i="82"/>
  <c r="I21" i="82"/>
  <c r="J21" i="82" s="1"/>
  <c r="K21" i="82" s="1"/>
  <c r="H21" i="82"/>
  <c r="G21" i="82"/>
  <c r="I20" i="82"/>
  <c r="J20" i="82" s="1"/>
  <c r="K20" i="82" s="1"/>
  <c r="H20" i="82"/>
  <c r="G20" i="82"/>
  <c r="J19" i="82"/>
  <c r="K19" i="82" s="1"/>
  <c r="I19" i="82"/>
  <c r="H19" i="82"/>
  <c r="G19" i="82"/>
  <c r="H18" i="82"/>
  <c r="I18" i="82" s="1"/>
  <c r="J18" i="82" s="1"/>
  <c r="K18" i="82" s="1"/>
  <c r="G18" i="82"/>
  <c r="H17" i="82"/>
  <c r="I17" i="82" s="1"/>
  <c r="J17" i="82" s="1"/>
  <c r="K17" i="82" s="1"/>
  <c r="G17" i="82"/>
  <c r="I16" i="82"/>
  <c r="J16" i="82" s="1"/>
  <c r="K16" i="82" s="1"/>
  <c r="H16" i="82"/>
  <c r="G16" i="82"/>
  <c r="H15" i="82"/>
  <c r="I15" i="82" s="1"/>
  <c r="J15" i="82" s="1"/>
  <c r="K15" i="82" s="1"/>
  <c r="G15" i="82"/>
  <c r="H14" i="82"/>
  <c r="I14" i="82" s="1"/>
  <c r="J14" i="82" s="1"/>
  <c r="K14" i="82" s="1"/>
  <c r="G14" i="82"/>
  <c r="I13" i="82"/>
  <c r="J13" i="82" s="1"/>
  <c r="K13" i="82" s="1"/>
  <c r="H13" i="82"/>
  <c r="G13" i="82"/>
  <c r="I12" i="82"/>
  <c r="J12" i="82" s="1"/>
  <c r="K12" i="82" s="1"/>
  <c r="H12" i="82"/>
  <c r="G12" i="82"/>
  <c r="J11" i="82"/>
  <c r="K11" i="82" s="1"/>
  <c r="I11" i="82"/>
  <c r="H11" i="82"/>
  <c r="G11" i="82"/>
  <c r="K10" i="82"/>
  <c r="I7" i="82" s="1"/>
  <c r="H10" i="82"/>
  <c r="I10" i="82" s="1"/>
  <c r="J10" i="82" s="1"/>
  <c r="G10" i="82"/>
  <c r="E10" i="82"/>
  <c r="B7" i="82"/>
  <c r="I6" i="82"/>
  <c r="L10" i="82" s="1"/>
  <c r="B6" i="82"/>
  <c r="M43" i="82" l="1"/>
  <c r="M28" i="82"/>
  <c r="M32" i="82"/>
  <c r="M11" i="82"/>
  <c r="M42" i="82"/>
  <c r="M18" i="82"/>
  <c r="M41" i="82"/>
  <c r="M33" i="82"/>
  <c r="M25" i="82"/>
  <c r="M10" i="82"/>
  <c r="N10" i="82" s="1"/>
  <c r="M17" i="82"/>
  <c r="M40" i="82"/>
  <c r="M49" i="82"/>
  <c r="M16" i="82"/>
  <c r="M19" i="82"/>
  <c r="M26" i="82"/>
  <c r="M20" i="82"/>
  <c r="M24" i="82"/>
  <c r="M27" i="82"/>
  <c r="M36" i="82"/>
  <c r="M35" i="82"/>
  <c r="M12" i="82"/>
  <c r="M34" i="82"/>
  <c r="M57" i="82"/>
  <c r="M13" i="82"/>
  <c r="L16" i="82"/>
  <c r="M37" i="82"/>
  <c r="L12" i="82"/>
  <c r="L14" i="82"/>
  <c r="L22" i="82"/>
  <c r="N22" i="82" s="1"/>
  <c r="E22" i="82" s="1"/>
  <c r="L30" i="82"/>
  <c r="L38" i="82"/>
  <c r="L46" i="82"/>
  <c r="L56" i="82"/>
  <c r="M58" i="82"/>
  <c r="L37" i="82"/>
  <c r="N37" i="82" s="1"/>
  <c r="E37" i="82" s="1"/>
  <c r="L29" i="82"/>
  <c r="N29" i="82" s="1"/>
  <c r="E29" i="82" s="1"/>
  <c r="L21" i="82"/>
  <c r="L19" i="82"/>
  <c r="N19" i="82" s="1"/>
  <c r="E19" i="82" s="1"/>
  <c r="L13" i="82"/>
  <c r="N13" i="82" s="1"/>
  <c r="E13" i="82" s="1"/>
  <c r="L61" i="82"/>
  <c r="L53" i="82"/>
  <c r="L45" i="82"/>
  <c r="L59" i="82"/>
  <c r="L51" i="82"/>
  <c r="L43" i="82"/>
  <c r="N43" i="82" s="1"/>
  <c r="E43" i="82" s="1"/>
  <c r="L35" i="82"/>
  <c r="L27" i="82"/>
  <c r="N27" i="82" s="1"/>
  <c r="E27" i="82" s="1"/>
  <c r="L57" i="82"/>
  <c r="L49" i="82"/>
  <c r="L28" i="82"/>
  <c r="N28" i="82" s="1"/>
  <c r="E28" i="82" s="1"/>
  <c r="L36" i="82"/>
  <c r="N36" i="82" s="1"/>
  <c r="E36" i="82" s="1"/>
  <c r="L15" i="82"/>
  <c r="N15" i="82" s="1"/>
  <c r="E15" i="82" s="1"/>
  <c r="L18" i="82"/>
  <c r="N18" i="82" s="1"/>
  <c r="E18" i="82" s="1"/>
  <c r="L23" i="82"/>
  <c r="N23" i="82" s="1"/>
  <c r="E23" i="82" s="1"/>
  <c r="L26" i="82"/>
  <c r="N26" i="82" s="1"/>
  <c r="E26" i="82" s="1"/>
  <c r="L31" i="82"/>
  <c r="L34" i="82"/>
  <c r="L39" i="82"/>
  <c r="L42" i="82"/>
  <c r="M47" i="82"/>
  <c r="M51" i="82"/>
  <c r="L54" i="82"/>
  <c r="N54" i="82" s="1"/>
  <c r="E54" i="82" s="1"/>
  <c r="M30" i="82"/>
  <c r="M53" i="82"/>
  <c r="M23" i="82"/>
  <c r="M44" i="82"/>
  <c r="M54" i="82"/>
  <c r="M22" i="82"/>
  <c r="M46" i="82"/>
  <c r="L58" i="82"/>
  <c r="N58" i="82" s="1"/>
  <c r="E58" i="82" s="1"/>
  <c r="L47" i="82"/>
  <c r="N47" i="82" s="1"/>
  <c r="E47" i="82" s="1"/>
  <c r="M60" i="82"/>
  <c r="M31" i="82"/>
  <c r="L48" i="82"/>
  <c r="M50" i="82"/>
  <c r="L55" i="82"/>
  <c r="N55" i="82" s="1"/>
  <c r="E55" i="82" s="1"/>
  <c r="M61" i="82"/>
  <c r="L20" i="82"/>
  <c r="N20" i="82" s="1"/>
  <c r="E20" i="82" s="1"/>
  <c r="M38" i="82"/>
  <c r="L44" i="82"/>
  <c r="M56" i="82"/>
  <c r="M15" i="82"/>
  <c r="M39" i="82"/>
  <c r="L52" i="82"/>
  <c r="L17" i="82"/>
  <c r="N17" i="82" s="1"/>
  <c r="E17" i="82" s="1"/>
  <c r="L25" i="82"/>
  <c r="N25" i="82" s="1"/>
  <c r="E25" i="82" s="1"/>
  <c r="L33" i="82"/>
  <c r="N33" i="82" s="1"/>
  <c r="E33" i="82" s="1"/>
  <c r="L41" i="82"/>
  <c r="L50" i="82"/>
  <c r="M55" i="82"/>
  <c r="M59" i="82"/>
  <c r="L62" i="82"/>
  <c r="N62" i="82" s="1"/>
  <c r="E62" i="82" s="1"/>
  <c r="M14" i="82"/>
  <c r="L11" i="82"/>
  <c r="N11" i="82" s="1"/>
  <c r="E11" i="82" s="1"/>
  <c r="M21" i="82"/>
  <c r="L24" i="82"/>
  <c r="N24" i="82" s="1"/>
  <c r="E24" i="82" s="1"/>
  <c r="M29" i="82"/>
  <c r="L32" i="82"/>
  <c r="N32" i="82" s="1"/>
  <c r="E32" i="82" s="1"/>
  <c r="L40" i="82"/>
  <c r="N40" i="82" s="1"/>
  <c r="E40" i="82" s="1"/>
  <c r="M45" i="82"/>
  <c r="M48" i="82"/>
  <c r="M52" i="82"/>
  <c r="L60" i="82"/>
  <c r="N60" i="82" s="1"/>
  <c r="E60" i="82" s="1"/>
  <c r="M62" i="82"/>
  <c r="N35" i="82" l="1"/>
  <c r="E35" i="82" s="1"/>
  <c r="N30" i="82"/>
  <c r="E30" i="82" s="1"/>
  <c r="N14" i="82"/>
  <c r="E14" i="82" s="1"/>
  <c r="N52" i="82"/>
  <c r="E52" i="82" s="1"/>
  <c r="N51" i="82"/>
  <c r="E51" i="82" s="1"/>
  <c r="N59" i="82"/>
  <c r="E59" i="82" s="1"/>
  <c r="N12" i="82"/>
  <c r="E12" i="82" s="1"/>
  <c r="N48" i="82"/>
  <c r="E48" i="82" s="1"/>
  <c r="N45" i="82"/>
  <c r="E45" i="82" s="1"/>
  <c r="N50" i="82"/>
  <c r="E50" i="82" s="1"/>
  <c r="N34" i="82"/>
  <c r="E34" i="82" s="1"/>
  <c r="N49" i="82"/>
  <c r="E49" i="82" s="1"/>
  <c r="N53" i="82"/>
  <c r="E53" i="82" s="1"/>
  <c r="N56" i="82"/>
  <c r="E56" i="82" s="1"/>
  <c r="N16" i="82"/>
  <c r="E16" i="82" s="1"/>
  <c r="N21" i="82"/>
  <c r="E21" i="82" s="1"/>
  <c r="N42" i="82"/>
  <c r="E42" i="82" s="1"/>
  <c r="N39" i="82"/>
  <c r="E39" i="82" s="1"/>
  <c r="N41" i="82"/>
  <c r="E41" i="82" s="1"/>
  <c r="N44" i="82"/>
  <c r="E44" i="82" s="1"/>
  <c r="N31" i="82"/>
  <c r="E31" i="82" s="1"/>
  <c r="N57" i="82"/>
  <c r="E57" i="82" s="1"/>
  <c r="N61" i="82"/>
  <c r="E61" i="82" s="1"/>
  <c r="N46" i="82"/>
  <c r="E46" i="82" s="1"/>
  <c r="N38" i="82"/>
  <c r="E38" i="82" s="1"/>
  <c r="H62" i="80" l="1"/>
  <c r="I62" i="80" s="1"/>
  <c r="J62" i="80" s="1"/>
  <c r="K62" i="80" s="1"/>
  <c r="G62" i="80"/>
  <c r="L62" i="80" s="1"/>
  <c r="H61" i="80"/>
  <c r="I61" i="80" s="1"/>
  <c r="J61" i="80" s="1"/>
  <c r="K61" i="80" s="1"/>
  <c r="G61" i="80"/>
  <c r="L61" i="80" s="1"/>
  <c r="I60" i="80"/>
  <c r="J60" i="80" s="1"/>
  <c r="K60" i="80" s="1"/>
  <c r="H60" i="80"/>
  <c r="G60" i="80"/>
  <c r="L60" i="80" s="1"/>
  <c r="J59" i="80"/>
  <c r="K59" i="80" s="1"/>
  <c r="I59" i="80"/>
  <c r="H59" i="80"/>
  <c r="G59" i="80"/>
  <c r="K58" i="80"/>
  <c r="J58" i="80"/>
  <c r="I58" i="80"/>
  <c r="H58" i="80"/>
  <c r="G58" i="80"/>
  <c r="H57" i="80"/>
  <c r="I57" i="80" s="1"/>
  <c r="J57" i="80" s="1"/>
  <c r="K57" i="80" s="1"/>
  <c r="G57" i="80"/>
  <c r="I56" i="80"/>
  <c r="J56" i="80" s="1"/>
  <c r="K56" i="80" s="1"/>
  <c r="H56" i="80"/>
  <c r="G56" i="80"/>
  <c r="H55" i="80"/>
  <c r="I55" i="80" s="1"/>
  <c r="J55" i="80" s="1"/>
  <c r="K55" i="80" s="1"/>
  <c r="G55" i="80"/>
  <c r="L55" i="80" s="1"/>
  <c r="H54" i="80"/>
  <c r="I54" i="80" s="1"/>
  <c r="J54" i="80" s="1"/>
  <c r="K54" i="80" s="1"/>
  <c r="G54" i="80"/>
  <c r="L54" i="80" s="1"/>
  <c r="H53" i="80"/>
  <c r="I53" i="80" s="1"/>
  <c r="J53" i="80" s="1"/>
  <c r="K53" i="80" s="1"/>
  <c r="G53" i="80"/>
  <c r="L53" i="80" s="1"/>
  <c r="I52" i="80"/>
  <c r="J52" i="80" s="1"/>
  <c r="K52" i="80" s="1"/>
  <c r="H52" i="80"/>
  <c r="G52" i="80"/>
  <c r="L52" i="80" s="1"/>
  <c r="J51" i="80"/>
  <c r="K51" i="80" s="1"/>
  <c r="I51" i="80"/>
  <c r="H51" i="80"/>
  <c r="G51" i="80"/>
  <c r="K50" i="80"/>
  <c r="J50" i="80"/>
  <c r="I50" i="80"/>
  <c r="H50" i="80"/>
  <c r="G50" i="80"/>
  <c r="H49" i="80"/>
  <c r="I49" i="80" s="1"/>
  <c r="J49" i="80" s="1"/>
  <c r="K49" i="80" s="1"/>
  <c r="G49" i="80"/>
  <c r="I48" i="80"/>
  <c r="J48" i="80" s="1"/>
  <c r="K48" i="80" s="1"/>
  <c r="H48" i="80"/>
  <c r="G48" i="80"/>
  <c r="H47" i="80"/>
  <c r="I47" i="80" s="1"/>
  <c r="J47" i="80" s="1"/>
  <c r="K47" i="80" s="1"/>
  <c r="G47" i="80"/>
  <c r="L47" i="80" s="1"/>
  <c r="H46" i="80"/>
  <c r="I46" i="80" s="1"/>
  <c r="J46" i="80" s="1"/>
  <c r="K46" i="80" s="1"/>
  <c r="G46" i="80"/>
  <c r="L46" i="80" s="1"/>
  <c r="H45" i="80"/>
  <c r="I45" i="80" s="1"/>
  <c r="J45" i="80" s="1"/>
  <c r="K45" i="80" s="1"/>
  <c r="G45" i="80"/>
  <c r="L45" i="80" s="1"/>
  <c r="I44" i="80"/>
  <c r="J44" i="80" s="1"/>
  <c r="K44" i="80" s="1"/>
  <c r="H44" i="80"/>
  <c r="G44" i="80"/>
  <c r="L44" i="80" s="1"/>
  <c r="J43" i="80"/>
  <c r="K43" i="80" s="1"/>
  <c r="I43" i="80"/>
  <c r="H43" i="80"/>
  <c r="G43" i="80"/>
  <c r="K42" i="80"/>
  <c r="J42" i="80"/>
  <c r="I42" i="80"/>
  <c r="H42" i="80"/>
  <c r="G42" i="80"/>
  <c r="H41" i="80"/>
  <c r="I41" i="80" s="1"/>
  <c r="J41" i="80" s="1"/>
  <c r="K41" i="80" s="1"/>
  <c r="G41" i="80"/>
  <c r="I40" i="80"/>
  <c r="J40" i="80" s="1"/>
  <c r="K40" i="80" s="1"/>
  <c r="H40" i="80"/>
  <c r="G40" i="80"/>
  <c r="H39" i="80"/>
  <c r="I39" i="80" s="1"/>
  <c r="J39" i="80" s="1"/>
  <c r="K39" i="80" s="1"/>
  <c r="G39" i="80"/>
  <c r="L39" i="80" s="1"/>
  <c r="H38" i="80"/>
  <c r="I38" i="80" s="1"/>
  <c r="J38" i="80" s="1"/>
  <c r="K38" i="80" s="1"/>
  <c r="G38" i="80"/>
  <c r="L38" i="80" s="1"/>
  <c r="H37" i="80"/>
  <c r="I37" i="80" s="1"/>
  <c r="J37" i="80" s="1"/>
  <c r="K37" i="80" s="1"/>
  <c r="G37" i="80"/>
  <c r="L37" i="80" s="1"/>
  <c r="I36" i="80"/>
  <c r="J36" i="80" s="1"/>
  <c r="K36" i="80" s="1"/>
  <c r="H36" i="80"/>
  <c r="G36" i="80"/>
  <c r="L36" i="80" s="1"/>
  <c r="J35" i="80"/>
  <c r="K35" i="80" s="1"/>
  <c r="I35" i="80"/>
  <c r="H35" i="80"/>
  <c r="G35" i="80"/>
  <c r="K34" i="80"/>
  <c r="J34" i="80"/>
  <c r="I34" i="80"/>
  <c r="H34" i="80"/>
  <c r="G34" i="80"/>
  <c r="H33" i="80"/>
  <c r="I33" i="80" s="1"/>
  <c r="J33" i="80" s="1"/>
  <c r="K33" i="80" s="1"/>
  <c r="G33" i="80"/>
  <c r="I32" i="80"/>
  <c r="J32" i="80" s="1"/>
  <c r="K32" i="80" s="1"/>
  <c r="H32" i="80"/>
  <c r="G32" i="80"/>
  <c r="H31" i="80"/>
  <c r="I31" i="80" s="1"/>
  <c r="J31" i="80" s="1"/>
  <c r="K31" i="80" s="1"/>
  <c r="G31" i="80"/>
  <c r="L31" i="80" s="1"/>
  <c r="H30" i="80"/>
  <c r="I30" i="80" s="1"/>
  <c r="J30" i="80" s="1"/>
  <c r="K30" i="80" s="1"/>
  <c r="G30" i="80"/>
  <c r="L30" i="80" s="1"/>
  <c r="H29" i="80"/>
  <c r="I29" i="80" s="1"/>
  <c r="J29" i="80" s="1"/>
  <c r="K29" i="80" s="1"/>
  <c r="G29" i="80"/>
  <c r="L29" i="80" s="1"/>
  <c r="I28" i="80"/>
  <c r="J28" i="80" s="1"/>
  <c r="K28" i="80" s="1"/>
  <c r="H28" i="80"/>
  <c r="G28" i="80"/>
  <c r="L28" i="80" s="1"/>
  <c r="J27" i="80"/>
  <c r="K27" i="80" s="1"/>
  <c r="I27" i="80"/>
  <c r="H27" i="80"/>
  <c r="G27" i="80"/>
  <c r="K26" i="80"/>
  <c r="J26" i="80"/>
  <c r="I26" i="80"/>
  <c r="H26" i="80"/>
  <c r="G26" i="80"/>
  <c r="H25" i="80"/>
  <c r="I25" i="80" s="1"/>
  <c r="J25" i="80" s="1"/>
  <c r="K25" i="80" s="1"/>
  <c r="G25" i="80"/>
  <c r="I24" i="80"/>
  <c r="J24" i="80" s="1"/>
  <c r="K24" i="80" s="1"/>
  <c r="H24" i="80"/>
  <c r="G24" i="80"/>
  <c r="H23" i="80"/>
  <c r="I23" i="80" s="1"/>
  <c r="J23" i="80" s="1"/>
  <c r="K23" i="80" s="1"/>
  <c r="G23" i="80"/>
  <c r="L23" i="80" s="1"/>
  <c r="H22" i="80"/>
  <c r="I22" i="80" s="1"/>
  <c r="J22" i="80" s="1"/>
  <c r="K22" i="80" s="1"/>
  <c r="G22" i="80"/>
  <c r="L22" i="80" s="1"/>
  <c r="H21" i="80"/>
  <c r="I21" i="80" s="1"/>
  <c r="J21" i="80" s="1"/>
  <c r="K21" i="80" s="1"/>
  <c r="G21" i="80"/>
  <c r="L21" i="80" s="1"/>
  <c r="I20" i="80"/>
  <c r="J20" i="80" s="1"/>
  <c r="K20" i="80" s="1"/>
  <c r="H20" i="80"/>
  <c r="G20" i="80"/>
  <c r="L20" i="80" s="1"/>
  <c r="J19" i="80"/>
  <c r="K19" i="80" s="1"/>
  <c r="I19" i="80"/>
  <c r="H19" i="80"/>
  <c r="G19" i="80"/>
  <c r="K18" i="80"/>
  <c r="J18" i="80"/>
  <c r="I18" i="80"/>
  <c r="H18" i="80"/>
  <c r="G18" i="80"/>
  <c r="H17" i="80"/>
  <c r="I17" i="80" s="1"/>
  <c r="J17" i="80" s="1"/>
  <c r="K17" i="80" s="1"/>
  <c r="G17" i="80"/>
  <c r="I16" i="80"/>
  <c r="J16" i="80" s="1"/>
  <c r="K16" i="80" s="1"/>
  <c r="H16" i="80"/>
  <c r="G16" i="80"/>
  <c r="H15" i="80"/>
  <c r="I15" i="80" s="1"/>
  <c r="J15" i="80" s="1"/>
  <c r="K15" i="80" s="1"/>
  <c r="G15" i="80"/>
  <c r="L15" i="80" s="1"/>
  <c r="H14" i="80"/>
  <c r="I14" i="80" s="1"/>
  <c r="J14" i="80" s="1"/>
  <c r="K14" i="80" s="1"/>
  <c r="G14" i="80"/>
  <c r="L14" i="80" s="1"/>
  <c r="H13" i="80"/>
  <c r="I13" i="80" s="1"/>
  <c r="J13" i="80" s="1"/>
  <c r="K13" i="80" s="1"/>
  <c r="G13" i="80"/>
  <c r="L13" i="80" s="1"/>
  <c r="I12" i="80"/>
  <c r="J12" i="80" s="1"/>
  <c r="K12" i="80" s="1"/>
  <c r="H12" i="80"/>
  <c r="G12" i="80"/>
  <c r="L12" i="80" s="1"/>
  <c r="J11" i="80"/>
  <c r="K11" i="80" s="1"/>
  <c r="I11" i="80"/>
  <c r="H11" i="80"/>
  <c r="G11" i="80"/>
  <c r="K10" i="80"/>
  <c r="J10" i="80"/>
  <c r="I10" i="80"/>
  <c r="H10" i="80"/>
  <c r="G10" i="80"/>
  <c r="E10" i="80"/>
  <c r="B7" i="80"/>
  <c r="I6" i="80"/>
  <c r="L56" i="80" s="1"/>
  <c r="B6" i="80"/>
  <c r="M57" i="80" l="1"/>
  <c r="L49" i="80"/>
  <c r="L18" i="80"/>
  <c r="L42" i="80"/>
  <c r="L50" i="80"/>
  <c r="L58" i="80"/>
  <c r="L11" i="80"/>
  <c r="L27" i="80"/>
  <c r="L35" i="80"/>
  <c r="L43" i="80"/>
  <c r="L51" i="80"/>
  <c r="L59" i="80"/>
  <c r="L33" i="80"/>
  <c r="I7" i="80"/>
  <c r="M37" i="80" s="1"/>
  <c r="N37" i="80" s="1"/>
  <c r="E37" i="80" s="1"/>
  <c r="L19" i="80"/>
  <c r="L26" i="80"/>
  <c r="L41" i="80"/>
  <c r="L34" i="80"/>
  <c r="L17" i="80"/>
  <c r="L57" i="80"/>
  <c r="L10" i="80"/>
  <c r="L25" i="80"/>
  <c r="L16" i="80"/>
  <c r="L24" i="80"/>
  <c r="L32" i="80"/>
  <c r="L40" i="80"/>
  <c r="L48" i="80"/>
  <c r="M12" i="80" l="1"/>
  <c r="N12" i="80" s="1"/>
  <c r="E12" i="80" s="1"/>
  <c r="M10" i="80"/>
  <c r="M32" i="80"/>
  <c r="N32" i="80" s="1"/>
  <c r="E32" i="80" s="1"/>
  <c r="M41" i="80"/>
  <c r="N41" i="80" s="1"/>
  <c r="E41" i="80" s="1"/>
  <c r="N10" i="80"/>
  <c r="M40" i="80"/>
  <c r="M46" i="80"/>
  <c r="N46" i="80" s="1"/>
  <c r="E46" i="80" s="1"/>
  <c r="M23" i="80"/>
  <c r="N23" i="80" s="1"/>
  <c r="E23" i="80" s="1"/>
  <c r="M21" i="80"/>
  <c r="N21" i="80" s="1"/>
  <c r="E21" i="80" s="1"/>
  <c r="M55" i="80"/>
  <c r="N55" i="80" s="1"/>
  <c r="E55" i="80" s="1"/>
  <c r="M58" i="80"/>
  <c r="M60" i="80"/>
  <c r="N60" i="80" s="1"/>
  <c r="E60" i="80" s="1"/>
  <c r="M38" i="80"/>
  <c r="N38" i="80" s="1"/>
  <c r="E38" i="80" s="1"/>
  <c r="M27" i="80"/>
  <c r="N27" i="80" s="1"/>
  <c r="E27" i="80" s="1"/>
  <c r="N11" i="80"/>
  <c r="E11" i="80" s="1"/>
  <c r="M42" i="80"/>
  <c r="N42" i="80" s="1"/>
  <c r="E42" i="80" s="1"/>
  <c r="M22" i="80"/>
  <c r="N22" i="80" s="1"/>
  <c r="E22" i="80" s="1"/>
  <c r="N58" i="80"/>
  <c r="E58" i="80" s="1"/>
  <c r="M49" i="80"/>
  <c r="N57" i="80"/>
  <c r="E57" i="80" s="1"/>
  <c r="M54" i="80"/>
  <c r="N54" i="80" s="1"/>
  <c r="E54" i="80" s="1"/>
  <c r="M24" i="80"/>
  <c r="N24" i="80" s="1"/>
  <c r="E24" i="80" s="1"/>
  <c r="M50" i="80"/>
  <c r="N50" i="80" s="1"/>
  <c r="E50" i="80" s="1"/>
  <c r="M16" i="80"/>
  <c r="N16" i="80" s="1"/>
  <c r="E16" i="80" s="1"/>
  <c r="M52" i="80"/>
  <c r="N52" i="80" s="1"/>
  <c r="E52" i="80" s="1"/>
  <c r="M47" i="80"/>
  <c r="N47" i="80" s="1"/>
  <c r="E47" i="80" s="1"/>
  <c r="M51" i="80"/>
  <c r="M20" i="80"/>
  <c r="N20" i="80" s="1"/>
  <c r="E20" i="80" s="1"/>
  <c r="M30" i="80"/>
  <c r="N30" i="80" s="1"/>
  <c r="E30" i="80" s="1"/>
  <c r="M61" i="80"/>
  <c r="N61" i="80" s="1"/>
  <c r="E61" i="80" s="1"/>
  <c r="N17" i="80"/>
  <c r="E17" i="80" s="1"/>
  <c r="M56" i="80"/>
  <c r="N56" i="80" s="1"/>
  <c r="E56" i="80" s="1"/>
  <c r="M17" i="80"/>
  <c r="M59" i="80"/>
  <c r="N59" i="80" s="1"/>
  <c r="E59" i="80" s="1"/>
  <c r="M13" i="80"/>
  <c r="N13" i="80" s="1"/>
  <c r="E13" i="80" s="1"/>
  <c r="N40" i="80"/>
  <c r="E40" i="80" s="1"/>
  <c r="N49" i="80"/>
  <c r="E49" i="80" s="1"/>
  <c r="M53" i="80"/>
  <c r="N53" i="80" s="1"/>
  <c r="E53" i="80" s="1"/>
  <c r="M11" i="80"/>
  <c r="M31" i="80"/>
  <c r="N31" i="80" s="1"/>
  <c r="E31" i="80" s="1"/>
  <c r="M33" i="80"/>
  <c r="N33" i="80" s="1"/>
  <c r="E33" i="80" s="1"/>
  <c r="M43" i="80"/>
  <c r="N43" i="80" s="1"/>
  <c r="E43" i="80" s="1"/>
  <c r="M19" i="80"/>
  <c r="N19" i="80" s="1"/>
  <c r="E19" i="80" s="1"/>
  <c r="M25" i="80"/>
  <c r="N25" i="80" s="1"/>
  <c r="E25" i="80" s="1"/>
  <c r="M45" i="80"/>
  <c r="N45" i="80" s="1"/>
  <c r="E45" i="80" s="1"/>
  <c r="M36" i="80"/>
  <c r="N36" i="80" s="1"/>
  <c r="E36" i="80" s="1"/>
  <c r="M14" i="80"/>
  <c r="N14" i="80" s="1"/>
  <c r="E14" i="80" s="1"/>
  <c r="N51" i="80"/>
  <c r="E51" i="80" s="1"/>
  <c r="M34" i="80"/>
  <c r="N34" i="80" s="1"/>
  <c r="E34" i="80" s="1"/>
  <c r="M44" i="80"/>
  <c r="N44" i="80" s="1"/>
  <c r="E44" i="80" s="1"/>
  <c r="M39" i="80"/>
  <c r="N39" i="80" s="1"/>
  <c r="E39" i="80" s="1"/>
  <c r="M29" i="80"/>
  <c r="N29" i="80" s="1"/>
  <c r="E29" i="80" s="1"/>
  <c r="M28" i="80"/>
  <c r="N28" i="80" s="1"/>
  <c r="E28" i="80" s="1"/>
  <c r="N35" i="80"/>
  <c r="E35" i="80" s="1"/>
  <c r="M62" i="80"/>
  <c r="N62" i="80" s="1"/>
  <c r="E62" i="80" s="1"/>
  <c r="M15" i="80"/>
  <c r="N15" i="80" s="1"/>
  <c r="E15" i="80" s="1"/>
  <c r="M48" i="80"/>
  <c r="N48" i="80" s="1"/>
  <c r="E48" i="80" s="1"/>
  <c r="M26" i="80"/>
  <c r="N26" i="80" s="1"/>
  <c r="E26" i="80" s="1"/>
  <c r="M18" i="80"/>
  <c r="N18" i="80" s="1"/>
  <c r="E18" i="80" s="1"/>
  <c r="M35" i="80"/>
  <c r="I62" i="78" l="1"/>
  <c r="J62" i="78" s="1"/>
  <c r="K62" i="78" s="1"/>
  <c r="H62" i="78"/>
  <c r="G62" i="78"/>
  <c r="K61" i="78"/>
  <c r="J61" i="78"/>
  <c r="I61" i="78"/>
  <c r="H61" i="78"/>
  <c r="G61" i="78"/>
  <c r="J60" i="78"/>
  <c r="K60" i="78" s="1"/>
  <c r="I60" i="78"/>
  <c r="H60" i="78"/>
  <c r="G60" i="78"/>
  <c r="J59" i="78"/>
  <c r="K59" i="78" s="1"/>
  <c r="I59" i="78"/>
  <c r="H59" i="78"/>
  <c r="G59" i="78"/>
  <c r="K58" i="78"/>
  <c r="H58" i="78"/>
  <c r="I58" i="78" s="1"/>
  <c r="J58" i="78" s="1"/>
  <c r="G58" i="78"/>
  <c r="H57" i="78"/>
  <c r="I57" i="78" s="1"/>
  <c r="J57" i="78" s="1"/>
  <c r="K57" i="78" s="1"/>
  <c r="G57" i="78"/>
  <c r="I56" i="78"/>
  <c r="J56" i="78" s="1"/>
  <c r="K56" i="78" s="1"/>
  <c r="H56" i="78"/>
  <c r="G56" i="78"/>
  <c r="J55" i="78"/>
  <c r="K55" i="78" s="1"/>
  <c r="I55" i="78"/>
  <c r="H55" i="78"/>
  <c r="G55" i="78"/>
  <c r="I54" i="78"/>
  <c r="J54" i="78" s="1"/>
  <c r="K54" i="78" s="1"/>
  <c r="H54" i="78"/>
  <c r="G54" i="78"/>
  <c r="H53" i="78"/>
  <c r="I53" i="78" s="1"/>
  <c r="J53" i="78" s="1"/>
  <c r="K53" i="78" s="1"/>
  <c r="G53" i="78"/>
  <c r="I52" i="78"/>
  <c r="J52" i="78" s="1"/>
  <c r="K52" i="78" s="1"/>
  <c r="H52" i="78"/>
  <c r="G52" i="78"/>
  <c r="J51" i="78"/>
  <c r="K51" i="78" s="1"/>
  <c r="I51" i="78"/>
  <c r="H51" i="78"/>
  <c r="G51" i="78"/>
  <c r="H50" i="78"/>
  <c r="I50" i="78" s="1"/>
  <c r="J50" i="78" s="1"/>
  <c r="K50" i="78" s="1"/>
  <c r="G50" i="78"/>
  <c r="H49" i="78"/>
  <c r="I49" i="78" s="1"/>
  <c r="J49" i="78" s="1"/>
  <c r="K49" i="78" s="1"/>
  <c r="G49" i="78"/>
  <c r="I48" i="78"/>
  <c r="J48" i="78" s="1"/>
  <c r="K48" i="78" s="1"/>
  <c r="H48" i="78"/>
  <c r="G48" i="78"/>
  <c r="H47" i="78"/>
  <c r="I47" i="78" s="1"/>
  <c r="J47" i="78" s="1"/>
  <c r="K47" i="78" s="1"/>
  <c r="G47" i="78"/>
  <c r="H46" i="78"/>
  <c r="I46" i="78" s="1"/>
  <c r="J46" i="78" s="1"/>
  <c r="K46" i="78" s="1"/>
  <c r="G46" i="78"/>
  <c r="K45" i="78"/>
  <c r="J45" i="78"/>
  <c r="I45" i="78"/>
  <c r="H45" i="78"/>
  <c r="G45" i="78"/>
  <c r="J44" i="78"/>
  <c r="K44" i="78" s="1"/>
  <c r="I44" i="78"/>
  <c r="H44" i="78"/>
  <c r="G44" i="78"/>
  <c r="J43" i="78"/>
  <c r="K43" i="78" s="1"/>
  <c r="I43" i="78"/>
  <c r="H43" i="78"/>
  <c r="G43" i="78"/>
  <c r="K42" i="78"/>
  <c r="H42" i="78"/>
  <c r="I42" i="78" s="1"/>
  <c r="J42" i="78" s="1"/>
  <c r="G42" i="78"/>
  <c r="H41" i="78"/>
  <c r="I41" i="78" s="1"/>
  <c r="J41" i="78" s="1"/>
  <c r="K41" i="78" s="1"/>
  <c r="G41" i="78"/>
  <c r="H40" i="78"/>
  <c r="I40" i="78" s="1"/>
  <c r="J40" i="78" s="1"/>
  <c r="K40" i="78" s="1"/>
  <c r="G40" i="78"/>
  <c r="J39" i="78"/>
  <c r="K39" i="78" s="1"/>
  <c r="I39" i="78"/>
  <c r="H39" i="78"/>
  <c r="G39" i="78"/>
  <c r="I38" i="78"/>
  <c r="J38" i="78" s="1"/>
  <c r="K38" i="78" s="1"/>
  <c r="H38" i="78"/>
  <c r="G38" i="78"/>
  <c r="H37" i="78"/>
  <c r="I37" i="78" s="1"/>
  <c r="J37" i="78" s="1"/>
  <c r="K37" i="78" s="1"/>
  <c r="G37" i="78"/>
  <c r="I36" i="78"/>
  <c r="J36" i="78" s="1"/>
  <c r="K36" i="78" s="1"/>
  <c r="H36" i="78"/>
  <c r="G36" i="78"/>
  <c r="J35" i="78"/>
  <c r="K35" i="78" s="1"/>
  <c r="I35" i="78"/>
  <c r="H35" i="78"/>
  <c r="G35" i="78"/>
  <c r="H34" i="78"/>
  <c r="I34" i="78" s="1"/>
  <c r="J34" i="78" s="1"/>
  <c r="K34" i="78" s="1"/>
  <c r="G34" i="78"/>
  <c r="H33" i="78"/>
  <c r="I33" i="78" s="1"/>
  <c r="J33" i="78" s="1"/>
  <c r="K33" i="78" s="1"/>
  <c r="G33" i="78"/>
  <c r="I32" i="78"/>
  <c r="J32" i="78" s="1"/>
  <c r="K32" i="78" s="1"/>
  <c r="H32" i="78"/>
  <c r="G32" i="78"/>
  <c r="H31" i="78"/>
  <c r="I31" i="78" s="1"/>
  <c r="J31" i="78" s="1"/>
  <c r="K31" i="78" s="1"/>
  <c r="G31" i="78"/>
  <c r="H30" i="78"/>
  <c r="I30" i="78" s="1"/>
  <c r="J30" i="78" s="1"/>
  <c r="K30" i="78" s="1"/>
  <c r="G30" i="78"/>
  <c r="H29" i="78"/>
  <c r="I29" i="78" s="1"/>
  <c r="J29" i="78" s="1"/>
  <c r="K29" i="78" s="1"/>
  <c r="G29" i="78"/>
  <c r="J28" i="78"/>
  <c r="K28" i="78" s="1"/>
  <c r="I28" i="78"/>
  <c r="H28" i="78"/>
  <c r="G28" i="78"/>
  <c r="J27" i="78"/>
  <c r="K27" i="78" s="1"/>
  <c r="I27" i="78"/>
  <c r="H27" i="78"/>
  <c r="G27" i="78"/>
  <c r="J26" i="78"/>
  <c r="K26" i="78" s="1"/>
  <c r="H26" i="78"/>
  <c r="I26" i="78" s="1"/>
  <c r="G26" i="78"/>
  <c r="H25" i="78"/>
  <c r="I25" i="78" s="1"/>
  <c r="J25" i="78" s="1"/>
  <c r="K25" i="78" s="1"/>
  <c r="G25" i="78"/>
  <c r="H24" i="78"/>
  <c r="I24" i="78" s="1"/>
  <c r="J24" i="78" s="1"/>
  <c r="K24" i="78" s="1"/>
  <c r="G24" i="78"/>
  <c r="H23" i="78"/>
  <c r="I23" i="78" s="1"/>
  <c r="J23" i="78" s="1"/>
  <c r="K23" i="78" s="1"/>
  <c r="G23" i="78"/>
  <c r="I22" i="78"/>
  <c r="J22" i="78" s="1"/>
  <c r="K22" i="78" s="1"/>
  <c r="H22" i="78"/>
  <c r="G22" i="78"/>
  <c r="H21" i="78"/>
  <c r="I21" i="78" s="1"/>
  <c r="J21" i="78" s="1"/>
  <c r="K21" i="78" s="1"/>
  <c r="G21" i="78"/>
  <c r="H20" i="78"/>
  <c r="I20" i="78" s="1"/>
  <c r="J20" i="78" s="1"/>
  <c r="K20" i="78" s="1"/>
  <c r="G20" i="78"/>
  <c r="I19" i="78"/>
  <c r="J19" i="78" s="1"/>
  <c r="K19" i="78" s="1"/>
  <c r="H19" i="78"/>
  <c r="G19" i="78"/>
  <c r="H18" i="78"/>
  <c r="I18" i="78" s="1"/>
  <c r="J18" i="78" s="1"/>
  <c r="K18" i="78" s="1"/>
  <c r="G18" i="78"/>
  <c r="H17" i="78"/>
  <c r="I17" i="78" s="1"/>
  <c r="J17" i="78" s="1"/>
  <c r="K17" i="78" s="1"/>
  <c r="G17" i="78"/>
  <c r="H16" i="78"/>
  <c r="I16" i="78" s="1"/>
  <c r="J16" i="78" s="1"/>
  <c r="K16" i="78" s="1"/>
  <c r="G16" i="78"/>
  <c r="H15" i="78"/>
  <c r="I15" i="78" s="1"/>
  <c r="J15" i="78" s="1"/>
  <c r="K15" i="78" s="1"/>
  <c r="G15" i="78"/>
  <c r="H14" i="78"/>
  <c r="I14" i="78" s="1"/>
  <c r="J14" i="78" s="1"/>
  <c r="K14" i="78" s="1"/>
  <c r="G14" i="78"/>
  <c r="H13" i="78"/>
  <c r="I13" i="78" s="1"/>
  <c r="J13" i="78" s="1"/>
  <c r="K13" i="78" s="1"/>
  <c r="G13" i="78"/>
  <c r="H12" i="78"/>
  <c r="I12" i="78" s="1"/>
  <c r="J12" i="78" s="1"/>
  <c r="K12" i="78" s="1"/>
  <c r="G12" i="78"/>
  <c r="I11" i="78"/>
  <c r="J11" i="78" s="1"/>
  <c r="K11" i="78" s="1"/>
  <c r="H11" i="78"/>
  <c r="G11" i="78"/>
  <c r="H10" i="78"/>
  <c r="I10" i="78" s="1"/>
  <c r="J10" i="78" s="1"/>
  <c r="K10" i="78" s="1"/>
  <c r="G10" i="78"/>
  <c r="B7" i="78"/>
  <c r="B6" i="78"/>
  <c r="I7" i="78" l="1"/>
  <c r="M18" i="78" s="1"/>
  <c r="I6" i="78"/>
  <c r="L33" i="78" s="1"/>
  <c r="L56" i="78" l="1"/>
  <c r="M50" i="78"/>
  <c r="M52" i="78"/>
  <c r="M26" i="78"/>
  <c r="M58" i="78"/>
  <c r="L46" i="78"/>
  <c r="M15" i="78"/>
  <c r="L48" i="78"/>
  <c r="M11" i="78"/>
  <c r="L38" i="78"/>
  <c r="M27" i="78"/>
  <c r="L40" i="78"/>
  <c r="M21" i="78"/>
  <c r="L24" i="78"/>
  <c r="M59" i="78"/>
  <c r="L62" i="78"/>
  <c r="L30" i="78"/>
  <c r="L57" i="78"/>
  <c r="M16" i="78"/>
  <c r="M31" i="78"/>
  <c r="L55" i="78"/>
  <c r="M20" i="78"/>
  <c r="L39" i="78"/>
  <c r="M62" i="78"/>
  <c r="L10" i="78"/>
  <c r="M37" i="78"/>
  <c r="M53" i="78"/>
  <c r="L49" i="78"/>
  <c r="L50" i="78"/>
  <c r="L23" i="78"/>
  <c r="M10" i="78"/>
  <c r="L47" i="78"/>
  <c r="L22" i="78"/>
  <c r="L54" i="78"/>
  <c r="L31" i="78"/>
  <c r="N31" i="78" s="1"/>
  <c r="E31" i="78" s="1"/>
  <c r="M60" i="78"/>
  <c r="M19" i="78"/>
  <c r="M57" i="78"/>
  <c r="N57" i="78" s="1"/>
  <c r="E57" i="78" s="1"/>
  <c r="M47" i="78"/>
  <c r="M30" i="78"/>
  <c r="N30" i="78" s="1"/>
  <c r="E30" i="78" s="1"/>
  <c r="M12" i="78"/>
  <c r="M13" i="78"/>
  <c r="M22" i="78"/>
  <c r="N22" i="78" s="1"/>
  <c r="E22" i="78" s="1"/>
  <c r="M23" i="78"/>
  <c r="M40" i="78"/>
  <c r="N40" i="78"/>
  <c r="E40" i="78" s="1"/>
  <c r="N50" i="78"/>
  <c r="E50" i="78" s="1"/>
  <c r="M51" i="78"/>
  <c r="M41" i="78"/>
  <c r="M34" i="78"/>
  <c r="N10" i="78"/>
  <c r="E10" i="78" s="1"/>
  <c r="M46" i="78"/>
  <c r="N46" i="78" s="1"/>
  <c r="E46" i="78" s="1"/>
  <c r="L41" i="78"/>
  <c r="M38" i="78"/>
  <c r="N38" i="78" s="1"/>
  <c r="E38" i="78" s="1"/>
  <c r="M54" i="78"/>
  <c r="N54" i="78" s="1"/>
  <c r="E54" i="78" s="1"/>
  <c r="M25" i="78"/>
  <c r="M44" i="78"/>
  <c r="L32" i="78"/>
  <c r="L15" i="78"/>
  <c r="N15" i="78" s="1"/>
  <c r="E15" i="78" s="1"/>
  <c r="M55" i="78"/>
  <c r="N55" i="78" s="1"/>
  <c r="E55" i="78" s="1"/>
  <c r="M36" i="78"/>
  <c r="M24" i="78"/>
  <c r="N24" i="78" s="1"/>
  <c r="E24" i="78" s="1"/>
  <c r="M28" i="78"/>
  <c r="M35" i="78"/>
  <c r="M48" i="78"/>
  <c r="N48" i="78"/>
  <c r="E48" i="78" s="1"/>
  <c r="M49" i="78"/>
  <c r="N49" i="78" s="1"/>
  <c r="E49" i="78" s="1"/>
  <c r="M33" i="78"/>
  <c r="N33" i="78" s="1"/>
  <c r="E33" i="78" s="1"/>
  <c r="M61" i="78"/>
  <c r="M42" i="78"/>
  <c r="L52" i="78"/>
  <c r="N52" i="78" s="1"/>
  <c r="E52" i="78" s="1"/>
  <c r="L51" i="78"/>
  <c r="L36" i="78"/>
  <c r="L35" i="78"/>
  <c r="L13" i="78"/>
  <c r="L53" i="78"/>
  <c r="N53" i="78" s="1"/>
  <c r="E53" i="78" s="1"/>
  <c r="L37" i="78"/>
  <c r="N37" i="78" s="1"/>
  <c r="E37" i="78" s="1"/>
  <c r="L20" i="78"/>
  <c r="N20" i="78" s="1"/>
  <c r="E20" i="78" s="1"/>
  <c r="L12" i="78"/>
  <c r="N12" i="78" s="1"/>
  <c r="E12" i="78" s="1"/>
  <c r="L26" i="78"/>
  <c r="N26" i="78" s="1"/>
  <c r="E26" i="78" s="1"/>
  <c r="L29" i="78"/>
  <c r="L19" i="78"/>
  <c r="N19" i="78" s="1"/>
  <c r="E19" i="78" s="1"/>
  <c r="L21" i="78"/>
  <c r="N21" i="78" s="1"/>
  <c r="E21" i="78" s="1"/>
  <c r="L17" i="78"/>
  <c r="L11" i="78"/>
  <c r="N11" i="78" s="1"/>
  <c r="E11" i="78" s="1"/>
  <c r="L60" i="78"/>
  <c r="N60" i="78" s="1"/>
  <c r="E60" i="78" s="1"/>
  <c r="L59" i="78"/>
  <c r="N59" i="78" s="1"/>
  <c r="E59" i="78" s="1"/>
  <c r="L44" i="78"/>
  <c r="N44" i="78" s="1"/>
  <c r="E44" i="78" s="1"/>
  <c r="L43" i="78"/>
  <c r="L28" i="78"/>
  <c r="L27" i="78"/>
  <c r="N27" i="78" s="1"/>
  <c r="E27" i="78" s="1"/>
  <c r="L61" i="78"/>
  <c r="L58" i="78"/>
  <c r="N58" i="78" s="1"/>
  <c r="E58" i="78" s="1"/>
  <c r="L45" i="78"/>
  <c r="L42" i="78"/>
  <c r="N42" i="78" s="1"/>
  <c r="E42" i="78" s="1"/>
  <c r="L25" i="78"/>
  <c r="N25" i="78" s="1"/>
  <c r="E25" i="78" s="1"/>
  <c r="L14" i="78"/>
  <c r="L18" i="78"/>
  <c r="N18" i="78" s="1"/>
  <c r="E18" i="78" s="1"/>
  <c r="L16" i="78"/>
  <c r="N16" i="78" s="1"/>
  <c r="E16" i="78" s="1"/>
  <c r="M45" i="78"/>
  <c r="M39" i="78"/>
  <c r="N39" i="78" s="1"/>
  <c r="E39" i="78" s="1"/>
  <c r="L34" i="78"/>
  <c r="N34" i="78" s="1"/>
  <c r="E34" i="78" s="1"/>
  <c r="M29" i="78"/>
  <c r="M17" i="78"/>
  <c r="M56" i="78"/>
  <c r="N56" i="78" s="1"/>
  <c r="E56" i="78" s="1"/>
  <c r="M32" i="78"/>
  <c r="M43" i="78"/>
  <c r="M14" i="78"/>
  <c r="N45" i="78" l="1"/>
  <c r="E45" i="78" s="1"/>
  <c r="N47" i="78"/>
  <c r="E47" i="78" s="1"/>
  <c r="N23" i="78"/>
  <c r="E23" i="78" s="1"/>
  <c r="N36" i="78"/>
  <c r="E36" i="78" s="1"/>
  <c r="N51" i="78"/>
  <c r="E51" i="78" s="1"/>
  <c r="N62" i="78"/>
  <c r="E62" i="78" s="1"/>
  <c r="N32" i="78"/>
  <c r="E32" i="78" s="1"/>
  <c r="N17" i="78"/>
  <c r="E17" i="78" s="1"/>
  <c r="N61" i="78"/>
  <c r="E61" i="78" s="1"/>
  <c r="N13" i="78"/>
  <c r="E13" i="78" s="1"/>
  <c r="N28" i="78"/>
  <c r="E28" i="78" s="1"/>
  <c r="N35" i="78"/>
  <c r="E35" i="78" s="1"/>
  <c r="N41" i="78"/>
  <c r="E41" i="78" s="1"/>
  <c r="N14" i="78"/>
  <c r="E14" i="78" s="1"/>
  <c r="N43" i="78"/>
  <c r="E43" i="78" s="1"/>
  <c r="N29" i="78"/>
  <c r="E29" i="78" s="1"/>
  <c r="H62" i="76"/>
  <c r="I62" i="76" s="1"/>
  <c r="J62" i="76" s="1"/>
  <c r="K62" i="76" s="1"/>
  <c r="G62" i="76"/>
  <c r="I61" i="76"/>
  <c r="J61" i="76" s="1"/>
  <c r="K61" i="76" s="1"/>
  <c r="H61" i="76"/>
  <c r="G61" i="76"/>
  <c r="J60" i="76"/>
  <c r="K60" i="76" s="1"/>
  <c r="I60" i="76"/>
  <c r="H60" i="76"/>
  <c r="G60" i="76"/>
  <c r="K59" i="76"/>
  <c r="J59" i="76"/>
  <c r="I59" i="76"/>
  <c r="H59" i="76"/>
  <c r="G59" i="76"/>
  <c r="H58" i="76"/>
  <c r="I58" i="76" s="1"/>
  <c r="J58" i="76" s="1"/>
  <c r="K58" i="76" s="1"/>
  <c r="G58" i="76"/>
  <c r="I57" i="76"/>
  <c r="J57" i="76" s="1"/>
  <c r="K57" i="76" s="1"/>
  <c r="H57" i="76"/>
  <c r="G57" i="76"/>
  <c r="J56" i="76"/>
  <c r="K56" i="76" s="1"/>
  <c r="I56" i="76"/>
  <c r="H56" i="76"/>
  <c r="G56" i="76"/>
  <c r="H55" i="76"/>
  <c r="I55" i="76" s="1"/>
  <c r="J55" i="76" s="1"/>
  <c r="K55" i="76" s="1"/>
  <c r="G55" i="76"/>
  <c r="H54" i="76"/>
  <c r="I54" i="76" s="1"/>
  <c r="J54" i="76" s="1"/>
  <c r="K54" i="76" s="1"/>
  <c r="G54" i="76"/>
  <c r="I53" i="76"/>
  <c r="J53" i="76" s="1"/>
  <c r="K53" i="76" s="1"/>
  <c r="H53" i="76"/>
  <c r="G53" i="76"/>
  <c r="J52" i="76"/>
  <c r="K52" i="76" s="1"/>
  <c r="I52" i="76"/>
  <c r="H52" i="76"/>
  <c r="G52" i="76"/>
  <c r="K51" i="76"/>
  <c r="J51" i="76"/>
  <c r="I51" i="76"/>
  <c r="H51" i="76"/>
  <c r="G51" i="76"/>
  <c r="H50" i="76"/>
  <c r="I50" i="76" s="1"/>
  <c r="J50" i="76" s="1"/>
  <c r="K50" i="76" s="1"/>
  <c r="G50" i="76"/>
  <c r="I49" i="76"/>
  <c r="J49" i="76" s="1"/>
  <c r="K49" i="76" s="1"/>
  <c r="H49" i="76"/>
  <c r="G49" i="76"/>
  <c r="J48" i="76"/>
  <c r="K48" i="76" s="1"/>
  <c r="I48" i="76"/>
  <c r="H48" i="76"/>
  <c r="G48" i="76"/>
  <c r="H47" i="76"/>
  <c r="I47" i="76" s="1"/>
  <c r="J47" i="76" s="1"/>
  <c r="K47" i="76" s="1"/>
  <c r="G47" i="76"/>
  <c r="H46" i="76"/>
  <c r="I46" i="76" s="1"/>
  <c r="J46" i="76" s="1"/>
  <c r="K46" i="76" s="1"/>
  <c r="G46" i="76"/>
  <c r="I45" i="76"/>
  <c r="J45" i="76" s="1"/>
  <c r="K45" i="76" s="1"/>
  <c r="H45" i="76"/>
  <c r="G45" i="76"/>
  <c r="J44" i="76"/>
  <c r="K44" i="76" s="1"/>
  <c r="I44" i="76"/>
  <c r="H44" i="76"/>
  <c r="G44" i="76"/>
  <c r="K43" i="76"/>
  <c r="J43" i="76"/>
  <c r="I43" i="76"/>
  <c r="H43" i="76"/>
  <c r="G43" i="76"/>
  <c r="H42" i="76"/>
  <c r="I42" i="76" s="1"/>
  <c r="J42" i="76" s="1"/>
  <c r="K42" i="76" s="1"/>
  <c r="G42" i="76"/>
  <c r="I41" i="76"/>
  <c r="J41" i="76" s="1"/>
  <c r="K41" i="76" s="1"/>
  <c r="H41" i="76"/>
  <c r="G41" i="76"/>
  <c r="J40" i="76"/>
  <c r="K40" i="76" s="1"/>
  <c r="I40" i="76"/>
  <c r="H40" i="76"/>
  <c r="G40" i="76"/>
  <c r="H39" i="76"/>
  <c r="I39" i="76" s="1"/>
  <c r="J39" i="76" s="1"/>
  <c r="K39" i="76" s="1"/>
  <c r="G39" i="76"/>
  <c r="H38" i="76"/>
  <c r="I38" i="76" s="1"/>
  <c r="J38" i="76" s="1"/>
  <c r="K38" i="76" s="1"/>
  <c r="G38" i="76"/>
  <c r="I37" i="76"/>
  <c r="J37" i="76" s="1"/>
  <c r="K37" i="76" s="1"/>
  <c r="H37" i="76"/>
  <c r="G37" i="76"/>
  <c r="J36" i="76"/>
  <c r="K36" i="76" s="1"/>
  <c r="I36" i="76"/>
  <c r="H36" i="76"/>
  <c r="G36" i="76"/>
  <c r="K35" i="76"/>
  <c r="J35" i="76"/>
  <c r="I35" i="76"/>
  <c r="H35" i="76"/>
  <c r="G35" i="76"/>
  <c r="H34" i="76"/>
  <c r="I34" i="76" s="1"/>
  <c r="J34" i="76" s="1"/>
  <c r="K34" i="76" s="1"/>
  <c r="G34" i="76"/>
  <c r="I33" i="76"/>
  <c r="J33" i="76" s="1"/>
  <c r="K33" i="76" s="1"/>
  <c r="H33" i="76"/>
  <c r="G33" i="76"/>
  <c r="J32" i="76"/>
  <c r="K32" i="76" s="1"/>
  <c r="I32" i="76"/>
  <c r="H32" i="76"/>
  <c r="G32" i="76"/>
  <c r="H31" i="76"/>
  <c r="I31" i="76" s="1"/>
  <c r="J31" i="76" s="1"/>
  <c r="K31" i="76" s="1"/>
  <c r="G31" i="76"/>
  <c r="H30" i="76"/>
  <c r="I30" i="76" s="1"/>
  <c r="J30" i="76" s="1"/>
  <c r="K30" i="76" s="1"/>
  <c r="G30" i="76"/>
  <c r="I29" i="76"/>
  <c r="J29" i="76" s="1"/>
  <c r="K29" i="76" s="1"/>
  <c r="H29" i="76"/>
  <c r="G29" i="76"/>
  <c r="J28" i="76"/>
  <c r="K28" i="76" s="1"/>
  <c r="I28" i="76"/>
  <c r="H28" i="76"/>
  <c r="G28" i="76"/>
  <c r="J27" i="76"/>
  <c r="K27" i="76" s="1"/>
  <c r="I27" i="76"/>
  <c r="H27" i="76"/>
  <c r="G27" i="76"/>
  <c r="H26" i="76"/>
  <c r="I26" i="76" s="1"/>
  <c r="J26" i="76" s="1"/>
  <c r="K26" i="76" s="1"/>
  <c r="G26" i="76"/>
  <c r="I25" i="76"/>
  <c r="J25" i="76" s="1"/>
  <c r="K25" i="76" s="1"/>
  <c r="H25" i="76"/>
  <c r="G25" i="76"/>
  <c r="J24" i="76"/>
  <c r="K24" i="76" s="1"/>
  <c r="I24" i="76"/>
  <c r="H24" i="76"/>
  <c r="G24" i="76"/>
  <c r="H23" i="76"/>
  <c r="I23" i="76" s="1"/>
  <c r="J23" i="76" s="1"/>
  <c r="K23" i="76" s="1"/>
  <c r="G23" i="76"/>
  <c r="H22" i="76"/>
  <c r="I22" i="76" s="1"/>
  <c r="J22" i="76" s="1"/>
  <c r="K22" i="76" s="1"/>
  <c r="G22" i="76"/>
  <c r="H21" i="76"/>
  <c r="I21" i="76" s="1"/>
  <c r="J21" i="76" s="1"/>
  <c r="K21" i="76" s="1"/>
  <c r="G21" i="76"/>
  <c r="I20" i="76"/>
  <c r="J20" i="76" s="1"/>
  <c r="K20" i="76" s="1"/>
  <c r="H20" i="76"/>
  <c r="G20" i="76"/>
  <c r="J19" i="76"/>
  <c r="K19" i="76" s="1"/>
  <c r="I19" i="76"/>
  <c r="H19" i="76"/>
  <c r="G19" i="76"/>
  <c r="K18" i="76"/>
  <c r="H18" i="76"/>
  <c r="I18" i="76" s="1"/>
  <c r="J18" i="76" s="1"/>
  <c r="G18" i="76"/>
  <c r="I17" i="76"/>
  <c r="J17" i="76" s="1"/>
  <c r="K17" i="76" s="1"/>
  <c r="H17" i="76"/>
  <c r="G17" i="76"/>
  <c r="J16" i="76"/>
  <c r="K16" i="76" s="1"/>
  <c r="I16" i="76"/>
  <c r="H16" i="76"/>
  <c r="G16" i="76"/>
  <c r="H15" i="76"/>
  <c r="I15" i="76" s="1"/>
  <c r="J15" i="76" s="1"/>
  <c r="K15" i="76" s="1"/>
  <c r="G15" i="76"/>
  <c r="H14" i="76"/>
  <c r="I14" i="76" s="1"/>
  <c r="J14" i="76" s="1"/>
  <c r="K14" i="76" s="1"/>
  <c r="G14" i="76"/>
  <c r="I13" i="76"/>
  <c r="J13" i="76" s="1"/>
  <c r="K13" i="76" s="1"/>
  <c r="H13" i="76"/>
  <c r="G13" i="76"/>
  <c r="I12" i="76"/>
  <c r="J12" i="76" s="1"/>
  <c r="K12" i="76" s="1"/>
  <c r="H12" i="76"/>
  <c r="G12" i="76"/>
  <c r="K11" i="76"/>
  <c r="J11" i="76"/>
  <c r="I11" i="76"/>
  <c r="H11" i="76"/>
  <c r="G11" i="76"/>
  <c r="H10" i="76"/>
  <c r="I10" i="76" s="1"/>
  <c r="J10" i="76" s="1"/>
  <c r="K10" i="76" s="1"/>
  <c r="G10" i="76"/>
  <c r="B7" i="76"/>
  <c r="B6" i="76"/>
  <c r="I7" i="76" l="1"/>
  <c r="M10" i="76" s="1"/>
  <c r="I6" i="76"/>
  <c r="L40" i="76" s="1"/>
  <c r="L36" i="76" l="1"/>
  <c r="M34" i="76"/>
  <c r="L12" i="76"/>
  <c r="M60" i="76"/>
  <c r="M20" i="76"/>
  <c r="M45" i="76"/>
  <c r="M61" i="76"/>
  <c r="M32" i="76"/>
  <c r="L52" i="76"/>
  <c r="M49" i="76"/>
  <c r="M27" i="76"/>
  <c r="L15" i="76"/>
  <c r="M52" i="76"/>
  <c r="M59" i="76"/>
  <c r="L28" i="76"/>
  <c r="M48" i="76"/>
  <c r="M40" i="76"/>
  <c r="M26" i="76"/>
  <c r="M13" i="76"/>
  <c r="M39" i="76"/>
  <c r="L56" i="76"/>
  <c r="N56" i="76" s="1"/>
  <c r="E56" i="76" s="1"/>
  <c r="L44" i="76"/>
  <c r="M33" i="76"/>
  <c r="L19" i="76"/>
  <c r="N19" i="76" s="1"/>
  <c r="E19" i="76" s="1"/>
  <c r="M56" i="76"/>
  <c r="M38" i="76"/>
  <c r="M19" i="76"/>
  <c r="M18" i="76"/>
  <c r="M46" i="76"/>
  <c r="L32" i="76"/>
  <c r="N32" i="76" s="1"/>
  <c r="E32" i="76" s="1"/>
  <c r="M44" i="76"/>
  <c r="L60" i="76"/>
  <c r="N60" i="76" s="1"/>
  <c r="E60" i="76" s="1"/>
  <c r="L31" i="76"/>
  <c r="M43" i="76"/>
  <c r="L24" i="76"/>
  <c r="M36" i="76"/>
  <c r="L55" i="76"/>
  <c r="N55" i="76" s="1"/>
  <c r="E55" i="76" s="1"/>
  <c r="M41" i="76"/>
  <c r="M21" i="76"/>
  <c r="M57" i="76"/>
  <c r="L11" i="76"/>
  <c r="M55" i="76"/>
  <c r="L16" i="76"/>
  <c r="M22" i="76"/>
  <c r="M58" i="76"/>
  <c r="M50" i="76"/>
  <c r="M23" i="76"/>
  <c r="M12" i="76"/>
  <c r="M47" i="76"/>
  <c r="L62" i="76"/>
  <c r="L54" i="76"/>
  <c r="L61" i="76"/>
  <c r="N61" i="76" s="1"/>
  <c r="E61" i="76" s="1"/>
  <c r="L37" i="76"/>
  <c r="L29" i="76"/>
  <c r="L21" i="76"/>
  <c r="N21" i="76" s="1"/>
  <c r="E21" i="76" s="1"/>
  <c r="L13" i="76"/>
  <c r="L59" i="76"/>
  <c r="N59" i="76" s="1"/>
  <c r="E59" i="76" s="1"/>
  <c r="L57" i="76"/>
  <c r="L49" i="76"/>
  <c r="N49" i="76" s="1"/>
  <c r="E49" i="76" s="1"/>
  <c r="L41" i="76"/>
  <c r="N41" i="76" s="1"/>
  <c r="E41" i="76" s="1"/>
  <c r="L33" i="76"/>
  <c r="N33" i="76" s="1"/>
  <c r="E33" i="76" s="1"/>
  <c r="L17" i="76"/>
  <c r="L34" i="76"/>
  <c r="N34" i="76" s="1"/>
  <c r="E34" i="76" s="1"/>
  <c r="L26" i="76"/>
  <c r="N26" i="76" s="1"/>
  <c r="E26" i="76" s="1"/>
  <c r="L14" i="76"/>
  <c r="L25" i="76"/>
  <c r="L18" i="76"/>
  <c r="N18" i="76" s="1"/>
  <c r="E18" i="76" s="1"/>
  <c r="L50" i="76"/>
  <c r="N50" i="76" s="1"/>
  <c r="E50" i="76" s="1"/>
  <c r="L46" i="76"/>
  <c r="N46" i="76" s="1"/>
  <c r="E46" i="76" s="1"/>
  <c r="L38" i="76"/>
  <c r="N38" i="76" s="1"/>
  <c r="E38" i="76" s="1"/>
  <c r="L58" i="76"/>
  <c r="N58" i="76" s="1"/>
  <c r="E58" i="76" s="1"/>
  <c r="L22" i="76"/>
  <c r="N22" i="76" s="1"/>
  <c r="E22" i="76" s="1"/>
  <c r="L30" i="76"/>
  <c r="L42" i="76"/>
  <c r="L43" i="76"/>
  <c r="N43" i="76" s="1"/>
  <c r="E43" i="76" s="1"/>
  <c r="L10" i="76"/>
  <c r="N10" i="76" s="1"/>
  <c r="E10" i="76" s="1"/>
  <c r="N40" i="76"/>
  <c r="E40" i="76" s="1"/>
  <c r="L45" i="76"/>
  <c r="N45" i="76" s="1"/>
  <c r="E45" i="76" s="1"/>
  <c r="L39" i="76"/>
  <c r="N39" i="76" s="1"/>
  <c r="E39" i="76" s="1"/>
  <c r="M30" i="76"/>
  <c r="L20" i="76"/>
  <c r="N20" i="76" s="1"/>
  <c r="E20" i="76" s="1"/>
  <c r="L51" i="76"/>
  <c r="M51" i="76"/>
  <c r="M11" i="76"/>
  <c r="N11" i="76" s="1"/>
  <c r="E11" i="76" s="1"/>
  <c r="L23" i="76"/>
  <c r="N23" i="76" s="1"/>
  <c r="E23" i="76" s="1"/>
  <c r="M31" i="76"/>
  <c r="N31" i="76" s="1"/>
  <c r="E31" i="76" s="1"/>
  <c r="M25" i="76"/>
  <c r="M37" i="76"/>
  <c r="L53" i="76"/>
  <c r="L27" i="76"/>
  <c r="N27" i="76" s="1"/>
  <c r="E27" i="76" s="1"/>
  <c r="L48" i="76"/>
  <c r="N48" i="76" s="1"/>
  <c r="E48" i="76" s="1"/>
  <c r="L47" i="76"/>
  <c r="N47" i="76" s="1"/>
  <c r="E47" i="76" s="1"/>
  <c r="M17" i="76"/>
  <c r="M24" i="76"/>
  <c r="N24" i="76" s="1"/>
  <c r="E24" i="76" s="1"/>
  <c r="M62" i="76"/>
  <c r="M42" i="76"/>
  <c r="L35" i="76"/>
  <c r="M35" i="76"/>
  <c r="M28" i="76"/>
  <c r="N28" i="76" s="1"/>
  <c r="E28" i="76" s="1"/>
  <c r="M53" i="76"/>
  <c r="M54" i="76"/>
  <c r="M14" i="76"/>
  <c r="M29" i="76"/>
  <c r="M16" i="76"/>
  <c r="N16" i="76" s="1"/>
  <c r="E16" i="76" s="1"/>
  <c r="M15" i="76"/>
  <c r="N15" i="76" s="1"/>
  <c r="E15" i="76" s="1"/>
  <c r="N13" i="76" l="1"/>
  <c r="E13" i="76" s="1"/>
  <c r="N17" i="76"/>
  <c r="E17" i="76" s="1"/>
  <c r="N29" i="76"/>
  <c r="E29" i="76" s="1"/>
  <c r="N37" i="76"/>
  <c r="E37" i="76" s="1"/>
  <c r="N44" i="76"/>
  <c r="E44" i="76" s="1"/>
  <c r="N51" i="76"/>
  <c r="E51" i="76" s="1"/>
  <c r="N53" i="76"/>
  <c r="E53" i="76" s="1"/>
  <c r="N57" i="76"/>
  <c r="E57" i="76" s="1"/>
  <c r="N12" i="76"/>
  <c r="E12" i="76" s="1"/>
  <c r="N52" i="76"/>
  <c r="E52" i="76" s="1"/>
  <c r="N36" i="76"/>
  <c r="E36" i="76" s="1"/>
  <c r="N54" i="76"/>
  <c r="E54" i="76" s="1"/>
  <c r="N42" i="76"/>
  <c r="E42" i="76" s="1"/>
  <c r="N25" i="76"/>
  <c r="E25" i="76" s="1"/>
  <c r="N62" i="76"/>
  <c r="E62" i="76" s="1"/>
  <c r="N30" i="76"/>
  <c r="E30" i="76" s="1"/>
  <c r="N14" i="76"/>
  <c r="E14" i="76" s="1"/>
  <c r="N35" i="76"/>
  <c r="E35" i="76" s="1"/>
  <c r="H62" i="74"/>
  <c r="I62" i="74" s="1"/>
  <c r="J62" i="74" s="1"/>
  <c r="K62" i="74" s="1"/>
  <c r="G62" i="74"/>
  <c r="H61" i="74"/>
  <c r="I61" i="74" s="1"/>
  <c r="J61" i="74" s="1"/>
  <c r="K61" i="74" s="1"/>
  <c r="G61" i="74"/>
  <c r="I60" i="74"/>
  <c r="J60" i="74" s="1"/>
  <c r="K60" i="74" s="1"/>
  <c r="H60" i="74"/>
  <c r="G60" i="74"/>
  <c r="J59" i="74"/>
  <c r="K59" i="74" s="1"/>
  <c r="I59" i="74"/>
  <c r="H59" i="74"/>
  <c r="G59" i="74"/>
  <c r="H58" i="74"/>
  <c r="I58" i="74" s="1"/>
  <c r="J58" i="74" s="1"/>
  <c r="K58" i="74" s="1"/>
  <c r="G58" i="74"/>
  <c r="I57" i="74"/>
  <c r="J57" i="74" s="1"/>
  <c r="K57" i="74" s="1"/>
  <c r="H57" i="74"/>
  <c r="G57" i="74"/>
  <c r="H56" i="74"/>
  <c r="I56" i="74" s="1"/>
  <c r="J56" i="74" s="1"/>
  <c r="K56" i="74" s="1"/>
  <c r="G56" i="74"/>
  <c r="H55" i="74"/>
  <c r="I55" i="74" s="1"/>
  <c r="J55" i="74" s="1"/>
  <c r="K55" i="74" s="1"/>
  <c r="G55" i="74"/>
  <c r="H54" i="74"/>
  <c r="I54" i="74" s="1"/>
  <c r="J54" i="74" s="1"/>
  <c r="K54" i="74" s="1"/>
  <c r="G54" i="74"/>
  <c r="H53" i="74"/>
  <c r="I53" i="74" s="1"/>
  <c r="J53" i="74" s="1"/>
  <c r="K53" i="74" s="1"/>
  <c r="G53" i="74"/>
  <c r="I52" i="74"/>
  <c r="J52" i="74" s="1"/>
  <c r="K52" i="74" s="1"/>
  <c r="H52" i="74"/>
  <c r="G52" i="74"/>
  <c r="J51" i="74"/>
  <c r="K51" i="74" s="1"/>
  <c r="I51" i="74"/>
  <c r="H51" i="74"/>
  <c r="G51" i="74"/>
  <c r="H50" i="74"/>
  <c r="I50" i="74" s="1"/>
  <c r="J50" i="74" s="1"/>
  <c r="K50" i="74" s="1"/>
  <c r="G50" i="74"/>
  <c r="I49" i="74"/>
  <c r="J49" i="74" s="1"/>
  <c r="K49" i="74" s="1"/>
  <c r="H49" i="74"/>
  <c r="G49" i="74"/>
  <c r="H48" i="74"/>
  <c r="I48" i="74" s="1"/>
  <c r="J48" i="74" s="1"/>
  <c r="K48" i="74" s="1"/>
  <c r="G48" i="74"/>
  <c r="H47" i="74"/>
  <c r="I47" i="74" s="1"/>
  <c r="J47" i="74" s="1"/>
  <c r="K47" i="74" s="1"/>
  <c r="G47" i="74"/>
  <c r="H46" i="74"/>
  <c r="I46" i="74" s="1"/>
  <c r="J46" i="74" s="1"/>
  <c r="K46" i="74" s="1"/>
  <c r="G46" i="74"/>
  <c r="H45" i="74"/>
  <c r="I45" i="74" s="1"/>
  <c r="J45" i="74" s="1"/>
  <c r="K45" i="74" s="1"/>
  <c r="G45" i="74"/>
  <c r="I44" i="74"/>
  <c r="J44" i="74" s="1"/>
  <c r="K44" i="74" s="1"/>
  <c r="H44" i="74"/>
  <c r="G44" i="74"/>
  <c r="J43" i="74"/>
  <c r="K43" i="74" s="1"/>
  <c r="I43" i="74"/>
  <c r="H43" i="74"/>
  <c r="G43" i="74"/>
  <c r="H42" i="74"/>
  <c r="I42" i="74" s="1"/>
  <c r="J42" i="74" s="1"/>
  <c r="K42" i="74" s="1"/>
  <c r="G42" i="74"/>
  <c r="I41" i="74"/>
  <c r="J41" i="74" s="1"/>
  <c r="K41" i="74" s="1"/>
  <c r="H41" i="74"/>
  <c r="G41" i="74"/>
  <c r="H40" i="74"/>
  <c r="I40" i="74" s="1"/>
  <c r="J40" i="74" s="1"/>
  <c r="K40" i="74" s="1"/>
  <c r="G40" i="74"/>
  <c r="H39" i="74"/>
  <c r="I39" i="74" s="1"/>
  <c r="J39" i="74" s="1"/>
  <c r="K39" i="74" s="1"/>
  <c r="G39" i="74"/>
  <c r="H38" i="74"/>
  <c r="I38" i="74" s="1"/>
  <c r="J38" i="74" s="1"/>
  <c r="K38" i="74" s="1"/>
  <c r="G38" i="74"/>
  <c r="H37" i="74"/>
  <c r="I37" i="74" s="1"/>
  <c r="J37" i="74" s="1"/>
  <c r="K37" i="74" s="1"/>
  <c r="G37" i="74"/>
  <c r="I36" i="74"/>
  <c r="J36" i="74" s="1"/>
  <c r="K36" i="74" s="1"/>
  <c r="H36" i="74"/>
  <c r="G36" i="74"/>
  <c r="J35" i="74"/>
  <c r="K35" i="74" s="1"/>
  <c r="I35" i="74"/>
  <c r="H35" i="74"/>
  <c r="G35" i="74"/>
  <c r="H34" i="74"/>
  <c r="I34" i="74" s="1"/>
  <c r="J34" i="74" s="1"/>
  <c r="K34" i="74" s="1"/>
  <c r="G34" i="74"/>
  <c r="I33" i="74"/>
  <c r="J33" i="74" s="1"/>
  <c r="K33" i="74" s="1"/>
  <c r="H33" i="74"/>
  <c r="G33" i="74"/>
  <c r="H32" i="74"/>
  <c r="I32" i="74" s="1"/>
  <c r="J32" i="74" s="1"/>
  <c r="K32" i="74" s="1"/>
  <c r="G32" i="74"/>
  <c r="H31" i="74"/>
  <c r="I31" i="74" s="1"/>
  <c r="J31" i="74" s="1"/>
  <c r="K31" i="74" s="1"/>
  <c r="G31" i="74"/>
  <c r="H30" i="74"/>
  <c r="I30" i="74" s="1"/>
  <c r="J30" i="74" s="1"/>
  <c r="K30" i="74" s="1"/>
  <c r="G30" i="74"/>
  <c r="I29" i="74"/>
  <c r="J29" i="74" s="1"/>
  <c r="K29" i="74" s="1"/>
  <c r="H29" i="74"/>
  <c r="G29" i="74"/>
  <c r="I28" i="74"/>
  <c r="J28" i="74" s="1"/>
  <c r="K28" i="74" s="1"/>
  <c r="H28" i="74"/>
  <c r="G28" i="74"/>
  <c r="K27" i="74"/>
  <c r="J27" i="74"/>
  <c r="I27" i="74"/>
  <c r="H27" i="74"/>
  <c r="G27" i="74"/>
  <c r="H26" i="74"/>
  <c r="I26" i="74" s="1"/>
  <c r="J26" i="74" s="1"/>
  <c r="K26" i="74" s="1"/>
  <c r="G26" i="74"/>
  <c r="I25" i="74"/>
  <c r="J25" i="74" s="1"/>
  <c r="K25" i="74" s="1"/>
  <c r="H25" i="74"/>
  <c r="G25" i="74"/>
  <c r="H24" i="74"/>
  <c r="I24" i="74" s="1"/>
  <c r="J24" i="74" s="1"/>
  <c r="K24" i="74" s="1"/>
  <c r="G24" i="74"/>
  <c r="H23" i="74"/>
  <c r="I23" i="74" s="1"/>
  <c r="J23" i="74" s="1"/>
  <c r="K23" i="74" s="1"/>
  <c r="G23" i="74"/>
  <c r="H22" i="74"/>
  <c r="I22" i="74" s="1"/>
  <c r="J22" i="74" s="1"/>
  <c r="K22" i="74" s="1"/>
  <c r="G22" i="74"/>
  <c r="I21" i="74"/>
  <c r="J21" i="74" s="1"/>
  <c r="K21" i="74" s="1"/>
  <c r="H21" i="74"/>
  <c r="G21" i="74"/>
  <c r="I20" i="74"/>
  <c r="J20" i="74" s="1"/>
  <c r="K20" i="74" s="1"/>
  <c r="H20" i="74"/>
  <c r="G20" i="74"/>
  <c r="K19" i="74"/>
  <c r="J19" i="74"/>
  <c r="I19" i="74"/>
  <c r="H19" i="74"/>
  <c r="G19" i="74"/>
  <c r="H18" i="74"/>
  <c r="I18" i="74" s="1"/>
  <c r="J18" i="74" s="1"/>
  <c r="K18" i="74" s="1"/>
  <c r="G18" i="74"/>
  <c r="I17" i="74"/>
  <c r="J17" i="74" s="1"/>
  <c r="K17" i="74" s="1"/>
  <c r="H17" i="74"/>
  <c r="G17" i="74"/>
  <c r="H16" i="74"/>
  <c r="I16" i="74" s="1"/>
  <c r="J16" i="74" s="1"/>
  <c r="K16" i="74" s="1"/>
  <c r="G16" i="74"/>
  <c r="H15" i="74"/>
  <c r="I15" i="74" s="1"/>
  <c r="J15" i="74" s="1"/>
  <c r="K15" i="74" s="1"/>
  <c r="G15" i="74"/>
  <c r="H14" i="74"/>
  <c r="I14" i="74" s="1"/>
  <c r="J14" i="74" s="1"/>
  <c r="K14" i="74" s="1"/>
  <c r="G14" i="74"/>
  <c r="I13" i="74"/>
  <c r="J13" i="74" s="1"/>
  <c r="K13" i="74" s="1"/>
  <c r="H13" i="74"/>
  <c r="G13" i="74"/>
  <c r="I12" i="74"/>
  <c r="J12" i="74" s="1"/>
  <c r="K12" i="74" s="1"/>
  <c r="H12" i="74"/>
  <c r="G12" i="74"/>
  <c r="K11" i="74"/>
  <c r="J11" i="74"/>
  <c r="I11" i="74"/>
  <c r="H11" i="74"/>
  <c r="G11" i="74"/>
  <c r="H10" i="74"/>
  <c r="I10" i="74" s="1"/>
  <c r="J10" i="74" s="1"/>
  <c r="K10" i="74" s="1"/>
  <c r="G10" i="74"/>
  <c r="B7" i="74"/>
  <c r="I6" i="74"/>
  <c r="L49" i="74" s="1"/>
  <c r="B6" i="74"/>
  <c r="L23" i="74" l="1"/>
  <c r="L53" i="74"/>
  <c r="L15" i="74"/>
  <c r="L26" i="74"/>
  <c r="L38" i="74"/>
  <c r="L48" i="74"/>
  <c r="L18" i="74"/>
  <c r="L10" i="74"/>
  <c r="L45" i="74"/>
  <c r="L57" i="74"/>
  <c r="L55" i="74"/>
  <c r="L30" i="74"/>
  <c r="L40" i="74"/>
  <c r="L22" i="74"/>
  <c r="L56" i="74"/>
  <c r="L14" i="74"/>
  <c r="L31" i="74"/>
  <c r="L37" i="74"/>
  <c r="I7" i="74"/>
  <c r="M20" i="74" s="1"/>
  <c r="L46" i="74"/>
  <c r="L61" i="74"/>
  <c r="L29" i="74"/>
  <c r="L54" i="74"/>
  <c r="L24" i="74"/>
  <c r="L16" i="74"/>
  <c r="L59" i="74"/>
  <c r="L51" i="74"/>
  <c r="L43" i="74"/>
  <c r="L42" i="74"/>
  <c r="L36" i="74"/>
  <c r="L28" i="74"/>
  <c r="L20" i="74"/>
  <c r="L12" i="74"/>
  <c r="L19" i="74"/>
  <c r="L11" i="74"/>
  <c r="L60" i="74"/>
  <c r="L52" i="74"/>
  <c r="L44" i="74"/>
  <c r="L35" i="74"/>
  <c r="L27" i="74"/>
  <c r="L58" i="74"/>
  <c r="L50" i="74"/>
  <c r="L34" i="74"/>
  <c r="L13" i="74"/>
  <c r="L21" i="74"/>
  <c r="L17" i="74"/>
  <c r="L25" i="74"/>
  <c r="L33" i="74"/>
  <c r="L39" i="74"/>
  <c r="L62" i="74"/>
  <c r="L32" i="74"/>
  <c r="L41" i="74"/>
  <c r="L47" i="74"/>
  <c r="M51" i="74" l="1"/>
  <c r="N51" i="74" s="1"/>
  <c r="E51" i="74" s="1"/>
  <c r="M41" i="74"/>
  <c r="M46" i="74"/>
  <c r="N46" i="74" s="1"/>
  <c r="E46" i="74" s="1"/>
  <c r="M58" i="74"/>
  <c r="N58" i="74" s="1"/>
  <c r="E58" i="74" s="1"/>
  <c r="M49" i="74"/>
  <c r="N49" i="74" s="1"/>
  <c r="E49" i="74" s="1"/>
  <c r="M57" i="74"/>
  <c r="N57" i="74" s="1"/>
  <c r="E57" i="74" s="1"/>
  <c r="M14" i="74"/>
  <c r="N14" i="74" s="1"/>
  <c r="E14" i="74" s="1"/>
  <c r="M33" i="74"/>
  <c r="M31" i="74"/>
  <c r="N31" i="74" s="1"/>
  <c r="E31" i="74" s="1"/>
  <c r="M56" i="74"/>
  <c r="N56" i="74" s="1"/>
  <c r="E56" i="74" s="1"/>
  <c r="N41" i="74"/>
  <c r="E41" i="74" s="1"/>
  <c r="N20" i="74"/>
  <c r="E20" i="74" s="1"/>
  <c r="M59" i="74"/>
  <c r="M36" i="74"/>
  <c r="N36" i="74" s="1"/>
  <c r="E36" i="74" s="1"/>
  <c r="M23" i="74"/>
  <c r="N23" i="74" s="1"/>
  <c r="E23" i="74" s="1"/>
  <c r="M50" i="74"/>
  <c r="N50" i="74" s="1"/>
  <c r="E50" i="74" s="1"/>
  <c r="M34" i="74"/>
  <c r="N34" i="74" s="1"/>
  <c r="E34" i="74" s="1"/>
  <c r="M24" i="74"/>
  <c r="N24" i="74" s="1"/>
  <c r="E24" i="74" s="1"/>
  <c r="N39" i="74"/>
  <c r="E39" i="74" s="1"/>
  <c r="M22" i="74"/>
  <c r="N22" i="74" s="1"/>
  <c r="E22" i="74" s="1"/>
  <c r="N33" i="74"/>
  <c r="E33" i="74" s="1"/>
  <c r="M30" i="74"/>
  <c r="N30" i="74" s="1"/>
  <c r="E30" i="74" s="1"/>
  <c r="M16" i="74"/>
  <c r="N16" i="74" s="1"/>
  <c r="E16" i="74" s="1"/>
  <c r="M39" i="74"/>
  <c r="M47" i="74"/>
  <c r="N47" i="74" s="1"/>
  <c r="E47" i="74" s="1"/>
  <c r="M60" i="74"/>
  <c r="M19" i="74"/>
  <c r="M26" i="74"/>
  <c r="N26" i="74" s="1"/>
  <c r="E26" i="74" s="1"/>
  <c r="M48" i="74"/>
  <c r="N48" i="74" s="1"/>
  <c r="E48" i="74" s="1"/>
  <c r="M13" i="74"/>
  <c r="N13" i="74" s="1"/>
  <c r="E13" i="74" s="1"/>
  <c r="M55" i="74"/>
  <c r="N55" i="74" s="1"/>
  <c r="E55" i="74" s="1"/>
  <c r="M37" i="74"/>
  <c r="N37" i="74" s="1"/>
  <c r="E37" i="74" s="1"/>
  <c r="N59" i="74"/>
  <c r="E59" i="74" s="1"/>
  <c r="M27" i="74"/>
  <c r="N27" i="74" s="1"/>
  <c r="E27" i="74" s="1"/>
  <c r="M32" i="74"/>
  <c r="M29" i="74"/>
  <c r="N29" i="74" s="1"/>
  <c r="E29" i="74" s="1"/>
  <c r="M54" i="74"/>
  <c r="N54" i="74" s="1"/>
  <c r="E54" i="74" s="1"/>
  <c r="M52" i="74"/>
  <c r="N52" i="74" s="1"/>
  <c r="E52" i="74" s="1"/>
  <c r="M61" i="74"/>
  <c r="N61" i="74" s="1"/>
  <c r="E61" i="74" s="1"/>
  <c r="M42" i="74"/>
  <c r="N42" i="74" s="1"/>
  <c r="E42" i="74" s="1"/>
  <c r="M12" i="74"/>
  <c r="N12" i="74" s="1"/>
  <c r="E12" i="74" s="1"/>
  <c r="M25" i="74"/>
  <c r="N25" i="74" s="1"/>
  <c r="E25" i="74" s="1"/>
  <c r="M17" i="74"/>
  <c r="N17" i="74" s="1"/>
  <c r="E17" i="74" s="1"/>
  <c r="M44" i="74"/>
  <c r="N44" i="74" s="1"/>
  <c r="E44" i="74" s="1"/>
  <c r="N19" i="74"/>
  <c r="E19" i="74" s="1"/>
  <c r="M35" i="74"/>
  <c r="N35" i="74" s="1"/>
  <c r="E35" i="74" s="1"/>
  <c r="M38" i="74"/>
  <c r="N38" i="74" s="1"/>
  <c r="E38" i="74" s="1"/>
  <c r="N32" i="74"/>
  <c r="E32" i="74" s="1"/>
  <c r="M45" i="74"/>
  <c r="N45" i="74" s="1"/>
  <c r="E45" i="74" s="1"/>
  <c r="M11" i="74"/>
  <c r="N11" i="74" s="1"/>
  <c r="E11" i="74" s="1"/>
  <c r="M40" i="74"/>
  <c r="N40" i="74" s="1"/>
  <c r="E40" i="74" s="1"/>
  <c r="M62" i="74"/>
  <c r="N62" i="74" s="1"/>
  <c r="E62" i="74" s="1"/>
  <c r="M21" i="74"/>
  <c r="N21" i="74" s="1"/>
  <c r="E21" i="74" s="1"/>
  <c r="M43" i="74"/>
  <c r="N43" i="74" s="1"/>
  <c r="E43" i="74" s="1"/>
  <c r="M15" i="74"/>
  <c r="N15" i="74" s="1"/>
  <c r="E15" i="74" s="1"/>
  <c r="N60" i="74"/>
  <c r="E60" i="74" s="1"/>
  <c r="M53" i="74"/>
  <c r="N53" i="74" s="1"/>
  <c r="E53" i="74" s="1"/>
  <c r="M10" i="74"/>
  <c r="N10" i="74" s="1"/>
  <c r="E10" i="74" s="1"/>
  <c r="M28" i="74"/>
  <c r="N28" i="74" s="1"/>
  <c r="E28" i="74" s="1"/>
  <c r="M18" i="74"/>
  <c r="N18" i="74" s="1"/>
  <c r="E18" i="74" s="1"/>
  <c r="H62" i="72" l="1"/>
  <c r="I62" i="72" s="1"/>
  <c r="J62" i="72" s="1"/>
  <c r="K62" i="72" s="1"/>
  <c r="G62" i="72"/>
  <c r="I61" i="72"/>
  <c r="J61" i="72" s="1"/>
  <c r="K61" i="72" s="1"/>
  <c r="H61" i="72"/>
  <c r="G61" i="72"/>
  <c r="J60" i="72"/>
  <c r="K60" i="72" s="1"/>
  <c r="I60" i="72"/>
  <c r="H60" i="72"/>
  <c r="G60" i="72"/>
  <c r="K59" i="72"/>
  <c r="J59" i="72"/>
  <c r="I59" i="72"/>
  <c r="H59" i="72"/>
  <c r="G59" i="72"/>
  <c r="K58" i="72"/>
  <c r="J58" i="72"/>
  <c r="I58" i="72"/>
  <c r="H58" i="72"/>
  <c r="G58" i="72"/>
  <c r="H57" i="72"/>
  <c r="I57" i="72" s="1"/>
  <c r="J57" i="72" s="1"/>
  <c r="K57" i="72" s="1"/>
  <c r="G57" i="72"/>
  <c r="H56" i="72"/>
  <c r="I56" i="72" s="1"/>
  <c r="J56" i="72" s="1"/>
  <c r="K56" i="72" s="1"/>
  <c r="G56" i="72"/>
  <c r="H55" i="72"/>
  <c r="I55" i="72" s="1"/>
  <c r="J55" i="72" s="1"/>
  <c r="K55" i="72" s="1"/>
  <c r="G55" i="72"/>
  <c r="H54" i="72"/>
  <c r="I54" i="72" s="1"/>
  <c r="J54" i="72" s="1"/>
  <c r="K54" i="72" s="1"/>
  <c r="G54" i="72"/>
  <c r="I53" i="72"/>
  <c r="J53" i="72" s="1"/>
  <c r="K53" i="72" s="1"/>
  <c r="H53" i="72"/>
  <c r="G53" i="72"/>
  <c r="J52" i="72"/>
  <c r="K52" i="72" s="1"/>
  <c r="I52" i="72"/>
  <c r="H52" i="72"/>
  <c r="G52" i="72"/>
  <c r="K51" i="72"/>
  <c r="J51" i="72"/>
  <c r="I51" i="72"/>
  <c r="H51" i="72"/>
  <c r="G51" i="72"/>
  <c r="K50" i="72"/>
  <c r="J50" i="72"/>
  <c r="I50" i="72"/>
  <c r="H50" i="72"/>
  <c r="G50" i="72"/>
  <c r="H49" i="72"/>
  <c r="I49" i="72" s="1"/>
  <c r="J49" i="72" s="1"/>
  <c r="K49" i="72" s="1"/>
  <c r="G49" i="72"/>
  <c r="H48" i="72"/>
  <c r="I48" i="72" s="1"/>
  <c r="J48" i="72" s="1"/>
  <c r="K48" i="72" s="1"/>
  <c r="G48" i="72"/>
  <c r="H47" i="72"/>
  <c r="I47" i="72" s="1"/>
  <c r="J47" i="72" s="1"/>
  <c r="K47" i="72" s="1"/>
  <c r="G47" i="72"/>
  <c r="H46" i="72"/>
  <c r="I46" i="72" s="1"/>
  <c r="J46" i="72" s="1"/>
  <c r="K46" i="72" s="1"/>
  <c r="G46" i="72"/>
  <c r="I45" i="72"/>
  <c r="J45" i="72" s="1"/>
  <c r="K45" i="72" s="1"/>
  <c r="H45" i="72"/>
  <c r="G45" i="72"/>
  <c r="I44" i="72"/>
  <c r="J44" i="72" s="1"/>
  <c r="K44" i="72" s="1"/>
  <c r="H44" i="72"/>
  <c r="G44" i="72"/>
  <c r="J43" i="72"/>
  <c r="K43" i="72" s="1"/>
  <c r="I43" i="72"/>
  <c r="H43" i="72"/>
  <c r="G43" i="72"/>
  <c r="K42" i="72"/>
  <c r="J42" i="72"/>
  <c r="I42" i="72"/>
  <c r="H42" i="72"/>
  <c r="G42" i="72"/>
  <c r="H41" i="72"/>
  <c r="I41" i="72" s="1"/>
  <c r="J41" i="72" s="1"/>
  <c r="K41" i="72" s="1"/>
  <c r="G41" i="72"/>
  <c r="H40" i="72"/>
  <c r="I40" i="72" s="1"/>
  <c r="J40" i="72" s="1"/>
  <c r="K40" i="72" s="1"/>
  <c r="G40" i="72"/>
  <c r="H39" i="72"/>
  <c r="I39" i="72" s="1"/>
  <c r="J39" i="72" s="1"/>
  <c r="K39" i="72" s="1"/>
  <c r="G39" i="72"/>
  <c r="H38" i="72"/>
  <c r="I38" i="72" s="1"/>
  <c r="J38" i="72" s="1"/>
  <c r="K38" i="72" s="1"/>
  <c r="G38" i="72"/>
  <c r="H37" i="72"/>
  <c r="I37" i="72" s="1"/>
  <c r="J37" i="72" s="1"/>
  <c r="K37" i="72" s="1"/>
  <c r="G37" i="72"/>
  <c r="I36" i="72"/>
  <c r="J36" i="72" s="1"/>
  <c r="K36" i="72" s="1"/>
  <c r="H36" i="72"/>
  <c r="G36" i="72"/>
  <c r="J35" i="72"/>
  <c r="K35" i="72" s="1"/>
  <c r="I35" i="72"/>
  <c r="H35" i="72"/>
  <c r="G35" i="72"/>
  <c r="K34" i="72"/>
  <c r="J34" i="72"/>
  <c r="I34" i="72"/>
  <c r="H34" i="72"/>
  <c r="G34" i="72"/>
  <c r="H33" i="72"/>
  <c r="I33" i="72" s="1"/>
  <c r="J33" i="72" s="1"/>
  <c r="K33" i="72" s="1"/>
  <c r="G33" i="72"/>
  <c r="H32" i="72"/>
  <c r="I32" i="72" s="1"/>
  <c r="J32" i="72" s="1"/>
  <c r="K32" i="72" s="1"/>
  <c r="G32" i="72"/>
  <c r="H31" i="72"/>
  <c r="I31" i="72" s="1"/>
  <c r="J31" i="72" s="1"/>
  <c r="K31" i="72" s="1"/>
  <c r="G31" i="72"/>
  <c r="H30" i="72"/>
  <c r="I30" i="72" s="1"/>
  <c r="J30" i="72" s="1"/>
  <c r="K30" i="72" s="1"/>
  <c r="G30" i="72"/>
  <c r="H29" i="72"/>
  <c r="I29" i="72" s="1"/>
  <c r="J29" i="72" s="1"/>
  <c r="K29" i="72" s="1"/>
  <c r="G29" i="72"/>
  <c r="I28" i="72"/>
  <c r="J28" i="72" s="1"/>
  <c r="K28" i="72" s="1"/>
  <c r="H28" i="72"/>
  <c r="G28" i="72"/>
  <c r="J27" i="72"/>
  <c r="K27" i="72" s="1"/>
  <c r="I27" i="72"/>
  <c r="H27" i="72"/>
  <c r="G27" i="72"/>
  <c r="K26" i="72"/>
  <c r="J26" i="72"/>
  <c r="I26" i="72"/>
  <c r="H26" i="72"/>
  <c r="G26" i="72"/>
  <c r="H25" i="72"/>
  <c r="I25" i="72" s="1"/>
  <c r="J25" i="72" s="1"/>
  <c r="K25" i="72" s="1"/>
  <c r="G25" i="72"/>
  <c r="H24" i="72"/>
  <c r="I24" i="72" s="1"/>
  <c r="J24" i="72" s="1"/>
  <c r="K24" i="72" s="1"/>
  <c r="G24" i="72"/>
  <c r="H23" i="72"/>
  <c r="I23" i="72" s="1"/>
  <c r="J23" i="72" s="1"/>
  <c r="K23" i="72" s="1"/>
  <c r="G23" i="72"/>
  <c r="H22" i="72"/>
  <c r="I22" i="72" s="1"/>
  <c r="J22" i="72" s="1"/>
  <c r="K22" i="72" s="1"/>
  <c r="G22" i="72"/>
  <c r="H21" i="72"/>
  <c r="I21" i="72" s="1"/>
  <c r="J21" i="72" s="1"/>
  <c r="K21" i="72" s="1"/>
  <c r="G21" i="72"/>
  <c r="I20" i="72"/>
  <c r="J20" i="72" s="1"/>
  <c r="K20" i="72" s="1"/>
  <c r="H20" i="72"/>
  <c r="G20" i="72"/>
  <c r="J19" i="72"/>
  <c r="K19" i="72" s="1"/>
  <c r="I19" i="72"/>
  <c r="H19" i="72"/>
  <c r="G19" i="72"/>
  <c r="K18" i="72"/>
  <c r="J18" i="72"/>
  <c r="I18" i="72"/>
  <c r="H18" i="72"/>
  <c r="G18" i="72"/>
  <c r="H17" i="72"/>
  <c r="I17" i="72" s="1"/>
  <c r="J17" i="72" s="1"/>
  <c r="K17" i="72" s="1"/>
  <c r="G17" i="72"/>
  <c r="H16" i="72"/>
  <c r="I16" i="72" s="1"/>
  <c r="J16" i="72" s="1"/>
  <c r="K16" i="72" s="1"/>
  <c r="G16" i="72"/>
  <c r="H15" i="72"/>
  <c r="I15" i="72" s="1"/>
  <c r="J15" i="72" s="1"/>
  <c r="K15" i="72" s="1"/>
  <c r="G15" i="72"/>
  <c r="H14" i="72"/>
  <c r="I14" i="72" s="1"/>
  <c r="J14" i="72" s="1"/>
  <c r="K14" i="72" s="1"/>
  <c r="G14" i="72"/>
  <c r="H13" i="72"/>
  <c r="I13" i="72" s="1"/>
  <c r="J13" i="72" s="1"/>
  <c r="K13" i="72" s="1"/>
  <c r="G13" i="72"/>
  <c r="I12" i="72"/>
  <c r="J12" i="72" s="1"/>
  <c r="K12" i="72" s="1"/>
  <c r="H12" i="72"/>
  <c r="G12" i="72"/>
  <c r="J11" i="72"/>
  <c r="K11" i="72" s="1"/>
  <c r="I11" i="72"/>
  <c r="H11" i="72"/>
  <c r="G11" i="72"/>
  <c r="K10" i="72"/>
  <c r="J10" i="72"/>
  <c r="I10" i="72"/>
  <c r="H10" i="72"/>
  <c r="G10" i="72"/>
  <c r="I7" i="72"/>
  <c r="M58" i="72" s="1"/>
  <c r="B7" i="72"/>
  <c r="I6" i="72"/>
  <c r="L42" i="72" s="1"/>
  <c r="B6" i="72"/>
  <c r="M10" i="72" l="1"/>
  <c r="L13" i="72"/>
  <c r="M27" i="72"/>
  <c r="L31" i="72"/>
  <c r="M42" i="72"/>
  <c r="N42" i="72" s="1"/>
  <c r="E42" i="72" s="1"/>
  <c r="M48" i="72"/>
  <c r="M13" i="72"/>
  <c r="M17" i="72"/>
  <c r="M22" i="72"/>
  <c r="M31" i="72"/>
  <c r="M36" i="72"/>
  <c r="M40" i="72"/>
  <c r="L58" i="72"/>
  <c r="N58" i="72" s="1"/>
  <c r="E58" i="72" s="1"/>
  <c r="M19" i="72"/>
  <c r="L23" i="72"/>
  <c r="M49" i="72"/>
  <c r="M14" i="72"/>
  <c r="M23" i="72"/>
  <c r="M28" i="72"/>
  <c r="M32" i="72"/>
  <c r="M37" i="72"/>
  <c r="M41" i="72"/>
  <c r="M53" i="72"/>
  <c r="M57" i="72"/>
  <c r="M11" i="72"/>
  <c r="L15" i="72"/>
  <c r="M26" i="72"/>
  <c r="L29" i="72"/>
  <c r="M43" i="72"/>
  <c r="M46" i="72"/>
  <c r="M51" i="72"/>
  <c r="L54" i="72"/>
  <c r="N54" i="72" s="1"/>
  <c r="E54" i="72" s="1"/>
  <c r="M15" i="72"/>
  <c r="M20" i="72"/>
  <c r="M24" i="72"/>
  <c r="M29" i="72"/>
  <c r="N29" i="72" s="1"/>
  <c r="E29" i="72" s="1"/>
  <c r="M33" i="72"/>
  <c r="M38" i="72"/>
  <c r="M18" i="72"/>
  <c r="L21" i="72"/>
  <c r="N21" i="72" s="1"/>
  <c r="E21" i="72" s="1"/>
  <c r="M35" i="72"/>
  <c r="L39" i="72"/>
  <c r="M12" i="72"/>
  <c r="M16" i="72"/>
  <c r="M21" i="72"/>
  <c r="M25" i="72"/>
  <c r="M30" i="72"/>
  <c r="M44" i="72"/>
  <c r="M39" i="72"/>
  <c r="N39" i="72" s="1"/>
  <c r="E39" i="72" s="1"/>
  <c r="M54" i="72"/>
  <c r="M60" i="72"/>
  <c r="N13" i="72"/>
  <c r="E13" i="72" s="1"/>
  <c r="L28" i="72"/>
  <c r="N28" i="72" s="1"/>
  <c r="E28" i="72" s="1"/>
  <c r="L59" i="72"/>
  <c r="L61" i="72"/>
  <c r="L37" i="72"/>
  <c r="L36" i="72"/>
  <c r="N36" i="72" s="1"/>
  <c r="E36" i="72" s="1"/>
  <c r="L12" i="72"/>
  <c r="N12" i="72" s="1"/>
  <c r="E12" i="72" s="1"/>
  <c r="L53" i="72"/>
  <c r="N53" i="72" s="1"/>
  <c r="E53" i="72" s="1"/>
  <c r="L45" i="72"/>
  <c r="L44" i="72"/>
  <c r="L20" i="72"/>
  <c r="N20" i="72" s="1"/>
  <c r="E20" i="72" s="1"/>
  <c r="L51" i="72"/>
  <c r="N51" i="72" s="1"/>
  <c r="E51" i="72" s="1"/>
  <c r="L43" i="72"/>
  <c r="L60" i="72"/>
  <c r="L52" i="72"/>
  <c r="L57" i="72"/>
  <c r="L11" i="72"/>
  <c r="N11" i="72" s="1"/>
  <c r="E11" i="72" s="1"/>
  <c r="L19" i="72"/>
  <c r="N19" i="72" s="1"/>
  <c r="E19" i="72" s="1"/>
  <c r="L27" i="72"/>
  <c r="N27" i="72" s="1"/>
  <c r="E27" i="72" s="1"/>
  <c r="L35" i="72"/>
  <c r="N35" i="72" s="1"/>
  <c r="E35" i="72" s="1"/>
  <c r="L41" i="72"/>
  <c r="N41" i="72" s="1"/>
  <c r="E41" i="72" s="1"/>
  <c r="L47" i="72"/>
  <c r="M50" i="72"/>
  <c r="L55" i="72"/>
  <c r="L10" i="72"/>
  <c r="N10" i="72" s="1"/>
  <c r="E10" i="72" s="1"/>
  <c r="L17" i="72"/>
  <c r="L18" i="72"/>
  <c r="L25" i="72"/>
  <c r="N25" i="72" s="1"/>
  <c r="E25" i="72" s="1"/>
  <c r="L26" i="72"/>
  <c r="N26" i="72" s="1"/>
  <c r="E26" i="72" s="1"/>
  <c r="L33" i="72"/>
  <c r="L34" i="72"/>
  <c r="M47" i="72"/>
  <c r="L50" i="72"/>
  <c r="N50" i="72" s="1"/>
  <c r="E50" i="72" s="1"/>
  <c r="M55" i="72"/>
  <c r="L14" i="72"/>
  <c r="N14" i="72" s="1"/>
  <c r="E14" i="72" s="1"/>
  <c r="L16" i="72"/>
  <c r="N16" i="72" s="1"/>
  <c r="E16" i="72" s="1"/>
  <c r="L22" i="72"/>
  <c r="N22" i="72" s="1"/>
  <c r="E22" i="72" s="1"/>
  <c r="L24" i="72"/>
  <c r="N24" i="72" s="1"/>
  <c r="E24" i="72" s="1"/>
  <c r="L30" i="72"/>
  <c r="L32" i="72"/>
  <c r="N32" i="72" s="1"/>
  <c r="E32" i="72" s="1"/>
  <c r="M34" i="72"/>
  <c r="L38" i="72"/>
  <c r="N38" i="72" s="1"/>
  <c r="E38" i="72" s="1"/>
  <c r="L40" i="72"/>
  <c r="N40" i="72" s="1"/>
  <c r="E40" i="72" s="1"/>
  <c r="L49" i="72"/>
  <c r="M52" i="72"/>
  <c r="M61" i="72"/>
  <c r="M45" i="72"/>
  <c r="L56" i="72"/>
  <c r="M59" i="72"/>
  <c r="L62" i="72"/>
  <c r="N62" i="72" s="1"/>
  <c r="E62" i="72" s="1"/>
  <c r="L46" i="72"/>
  <c r="N46" i="72" s="1"/>
  <c r="E46" i="72" s="1"/>
  <c r="L48" i="72"/>
  <c r="N48" i="72" s="1"/>
  <c r="E48" i="72" s="1"/>
  <c r="M56" i="72"/>
  <c r="M62" i="72"/>
  <c r="N17" i="72" l="1"/>
  <c r="E17" i="72" s="1"/>
  <c r="N44" i="72"/>
  <c r="E44" i="72" s="1"/>
  <c r="N33" i="72"/>
  <c r="E33" i="72" s="1"/>
  <c r="N23" i="72"/>
  <c r="E23" i="72" s="1"/>
  <c r="N56" i="72"/>
  <c r="E56" i="72" s="1"/>
  <c r="N30" i="72"/>
  <c r="E30" i="72" s="1"/>
  <c r="N57" i="72"/>
  <c r="E57" i="72" s="1"/>
  <c r="N52" i="72"/>
  <c r="E52" i="72" s="1"/>
  <c r="N31" i="72"/>
  <c r="E31" i="72" s="1"/>
  <c r="N49" i="72"/>
  <c r="E49" i="72" s="1"/>
  <c r="N43" i="72"/>
  <c r="E43" i="72" s="1"/>
  <c r="N37" i="72"/>
  <c r="E37" i="72" s="1"/>
  <c r="N15" i="72"/>
  <c r="E15" i="72" s="1"/>
  <c r="N18" i="72"/>
  <c r="E18" i="72" s="1"/>
  <c r="N59" i="72"/>
  <c r="E59" i="72" s="1"/>
  <c r="N55" i="72"/>
  <c r="E55" i="72" s="1"/>
  <c r="N45" i="72"/>
  <c r="E45" i="72" s="1"/>
  <c r="N34" i="72"/>
  <c r="E34" i="72" s="1"/>
  <c r="N47" i="72"/>
  <c r="E47" i="72" s="1"/>
  <c r="N60" i="72"/>
  <c r="E60" i="72" s="1"/>
  <c r="N61" i="72"/>
  <c r="E61" i="72" s="1"/>
  <c r="H62" i="70" l="1"/>
  <c r="I62" i="70" s="1"/>
  <c r="J62" i="70" s="1"/>
  <c r="K62" i="70" s="1"/>
  <c r="M62" i="70" s="1"/>
  <c r="G62" i="70"/>
  <c r="I61" i="70"/>
  <c r="J61" i="70" s="1"/>
  <c r="K61" i="70" s="1"/>
  <c r="H61" i="70"/>
  <c r="G61" i="70"/>
  <c r="J60" i="70"/>
  <c r="K60" i="70" s="1"/>
  <c r="I60" i="70"/>
  <c r="H60" i="70"/>
  <c r="G60" i="70"/>
  <c r="K59" i="70"/>
  <c r="I59" i="70"/>
  <c r="J59" i="70" s="1"/>
  <c r="H59" i="70"/>
  <c r="G59" i="70"/>
  <c r="L58" i="70"/>
  <c r="J58" i="70"/>
  <c r="K58" i="70" s="1"/>
  <c r="I58" i="70"/>
  <c r="H58" i="70"/>
  <c r="G58" i="70"/>
  <c r="H57" i="70"/>
  <c r="I57" i="70" s="1"/>
  <c r="J57" i="70" s="1"/>
  <c r="K57" i="70" s="1"/>
  <c r="G57" i="70"/>
  <c r="H56" i="70"/>
  <c r="I56" i="70" s="1"/>
  <c r="J56" i="70" s="1"/>
  <c r="K56" i="70" s="1"/>
  <c r="G56" i="70"/>
  <c r="H55" i="70"/>
  <c r="I55" i="70" s="1"/>
  <c r="J55" i="70" s="1"/>
  <c r="K55" i="70" s="1"/>
  <c r="G55" i="70"/>
  <c r="H54" i="70"/>
  <c r="I54" i="70" s="1"/>
  <c r="J54" i="70" s="1"/>
  <c r="K54" i="70" s="1"/>
  <c r="G54" i="70"/>
  <c r="I53" i="70"/>
  <c r="J53" i="70" s="1"/>
  <c r="K53" i="70" s="1"/>
  <c r="H53" i="70"/>
  <c r="G53" i="70"/>
  <c r="H52" i="70"/>
  <c r="I52" i="70" s="1"/>
  <c r="J52" i="70" s="1"/>
  <c r="K52" i="70" s="1"/>
  <c r="G52" i="70"/>
  <c r="I51" i="70"/>
  <c r="J51" i="70" s="1"/>
  <c r="K51" i="70" s="1"/>
  <c r="H51" i="70"/>
  <c r="G51" i="70"/>
  <c r="J50" i="70"/>
  <c r="K50" i="70" s="1"/>
  <c r="I50" i="70"/>
  <c r="H50" i="70"/>
  <c r="G50" i="70"/>
  <c r="H49" i="70"/>
  <c r="I49" i="70" s="1"/>
  <c r="J49" i="70" s="1"/>
  <c r="K49" i="70" s="1"/>
  <c r="G49" i="70"/>
  <c r="H48" i="70"/>
  <c r="I48" i="70" s="1"/>
  <c r="J48" i="70" s="1"/>
  <c r="K48" i="70" s="1"/>
  <c r="G48" i="70"/>
  <c r="H47" i="70"/>
  <c r="I47" i="70" s="1"/>
  <c r="J47" i="70" s="1"/>
  <c r="K47" i="70" s="1"/>
  <c r="G47" i="70"/>
  <c r="H46" i="70"/>
  <c r="I46" i="70" s="1"/>
  <c r="J46" i="70" s="1"/>
  <c r="K46" i="70" s="1"/>
  <c r="G46" i="70"/>
  <c r="I45" i="70"/>
  <c r="J45" i="70" s="1"/>
  <c r="K45" i="70" s="1"/>
  <c r="H45" i="70"/>
  <c r="G45" i="70"/>
  <c r="H44" i="70"/>
  <c r="I44" i="70" s="1"/>
  <c r="J44" i="70" s="1"/>
  <c r="K44" i="70" s="1"/>
  <c r="G44" i="70"/>
  <c r="I43" i="70"/>
  <c r="J43" i="70" s="1"/>
  <c r="K43" i="70" s="1"/>
  <c r="H43" i="70"/>
  <c r="G43" i="70"/>
  <c r="J42" i="70"/>
  <c r="K42" i="70" s="1"/>
  <c r="I42" i="70"/>
  <c r="H42" i="70"/>
  <c r="G42" i="70"/>
  <c r="H41" i="70"/>
  <c r="I41" i="70" s="1"/>
  <c r="J41" i="70" s="1"/>
  <c r="K41" i="70" s="1"/>
  <c r="G41" i="70"/>
  <c r="H40" i="70"/>
  <c r="I40" i="70" s="1"/>
  <c r="J40" i="70" s="1"/>
  <c r="K40" i="70" s="1"/>
  <c r="G40" i="70"/>
  <c r="L40" i="70" s="1"/>
  <c r="H39" i="70"/>
  <c r="I39" i="70" s="1"/>
  <c r="J39" i="70" s="1"/>
  <c r="K39" i="70" s="1"/>
  <c r="G39" i="70"/>
  <c r="I38" i="70"/>
  <c r="J38" i="70" s="1"/>
  <c r="K38" i="70" s="1"/>
  <c r="H38" i="70"/>
  <c r="G38" i="70"/>
  <c r="I37" i="70"/>
  <c r="J37" i="70" s="1"/>
  <c r="K37" i="70" s="1"/>
  <c r="H37" i="70"/>
  <c r="G37" i="70"/>
  <c r="J36" i="70"/>
  <c r="K36" i="70" s="1"/>
  <c r="H36" i="70"/>
  <c r="I36" i="70" s="1"/>
  <c r="G36" i="70"/>
  <c r="I35" i="70"/>
  <c r="J35" i="70" s="1"/>
  <c r="K35" i="70" s="1"/>
  <c r="H35" i="70"/>
  <c r="G35" i="70"/>
  <c r="J34" i="70"/>
  <c r="K34" i="70" s="1"/>
  <c r="I34" i="70"/>
  <c r="H34" i="70"/>
  <c r="G34" i="70"/>
  <c r="H33" i="70"/>
  <c r="I33" i="70" s="1"/>
  <c r="J33" i="70" s="1"/>
  <c r="K33" i="70" s="1"/>
  <c r="G33" i="70"/>
  <c r="H32" i="70"/>
  <c r="I32" i="70" s="1"/>
  <c r="J32" i="70" s="1"/>
  <c r="K32" i="70" s="1"/>
  <c r="G32" i="70"/>
  <c r="L32" i="70" s="1"/>
  <c r="H31" i="70"/>
  <c r="I31" i="70" s="1"/>
  <c r="J31" i="70" s="1"/>
  <c r="K31" i="70" s="1"/>
  <c r="G31" i="70"/>
  <c r="H30" i="70"/>
  <c r="I30" i="70" s="1"/>
  <c r="J30" i="70" s="1"/>
  <c r="K30" i="70" s="1"/>
  <c r="G30" i="70"/>
  <c r="I29" i="70"/>
  <c r="J29" i="70" s="1"/>
  <c r="K29" i="70" s="1"/>
  <c r="M29" i="70" s="1"/>
  <c r="H29" i="70"/>
  <c r="G29" i="70"/>
  <c r="H28" i="70"/>
  <c r="I28" i="70" s="1"/>
  <c r="J28" i="70" s="1"/>
  <c r="K28" i="70" s="1"/>
  <c r="G28" i="70"/>
  <c r="L27" i="70"/>
  <c r="K27" i="70"/>
  <c r="I27" i="70"/>
  <c r="J27" i="70" s="1"/>
  <c r="H27" i="70"/>
  <c r="G27" i="70"/>
  <c r="J26" i="70"/>
  <c r="K26" i="70" s="1"/>
  <c r="I26" i="70"/>
  <c r="H26" i="70"/>
  <c r="G26" i="70"/>
  <c r="H25" i="70"/>
  <c r="I25" i="70" s="1"/>
  <c r="J25" i="70" s="1"/>
  <c r="K25" i="70" s="1"/>
  <c r="G25" i="70"/>
  <c r="H24" i="70"/>
  <c r="I24" i="70" s="1"/>
  <c r="J24" i="70" s="1"/>
  <c r="K24" i="70" s="1"/>
  <c r="G24" i="70"/>
  <c r="H23" i="70"/>
  <c r="I23" i="70" s="1"/>
  <c r="J23" i="70" s="1"/>
  <c r="K23" i="70" s="1"/>
  <c r="G23" i="70"/>
  <c r="H22" i="70"/>
  <c r="I22" i="70" s="1"/>
  <c r="J22" i="70" s="1"/>
  <c r="K22" i="70" s="1"/>
  <c r="G22" i="70"/>
  <c r="L22" i="70" s="1"/>
  <c r="J21" i="70"/>
  <c r="K21" i="70" s="1"/>
  <c r="I21" i="70"/>
  <c r="H21" i="70"/>
  <c r="G21" i="70"/>
  <c r="H20" i="70"/>
  <c r="I20" i="70" s="1"/>
  <c r="J20" i="70" s="1"/>
  <c r="K20" i="70" s="1"/>
  <c r="G20" i="70"/>
  <c r="L19" i="70"/>
  <c r="K19" i="70"/>
  <c r="I19" i="70"/>
  <c r="J19" i="70" s="1"/>
  <c r="H19" i="70"/>
  <c r="G19" i="70"/>
  <c r="J18" i="70"/>
  <c r="K18" i="70" s="1"/>
  <c r="I18" i="70"/>
  <c r="H18" i="70"/>
  <c r="G18" i="70"/>
  <c r="H17" i="70"/>
  <c r="I17" i="70" s="1"/>
  <c r="J17" i="70" s="1"/>
  <c r="K17" i="70" s="1"/>
  <c r="G17" i="70"/>
  <c r="L17" i="70" s="1"/>
  <c r="H16" i="70"/>
  <c r="I16" i="70" s="1"/>
  <c r="J16" i="70" s="1"/>
  <c r="K16" i="70" s="1"/>
  <c r="G16" i="70"/>
  <c r="H15" i="70"/>
  <c r="I15" i="70" s="1"/>
  <c r="J15" i="70" s="1"/>
  <c r="K15" i="70" s="1"/>
  <c r="G15" i="70"/>
  <c r="H14" i="70"/>
  <c r="I14" i="70" s="1"/>
  <c r="J14" i="70" s="1"/>
  <c r="K14" i="70" s="1"/>
  <c r="G14" i="70"/>
  <c r="L14" i="70" s="1"/>
  <c r="J13" i="70"/>
  <c r="K13" i="70" s="1"/>
  <c r="I13" i="70"/>
  <c r="H13" i="70"/>
  <c r="G13" i="70"/>
  <c r="H12" i="70"/>
  <c r="I12" i="70" s="1"/>
  <c r="J12" i="70" s="1"/>
  <c r="K12" i="70" s="1"/>
  <c r="G12" i="70"/>
  <c r="I11" i="70"/>
  <c r="J11" i="70" s="1"/>
  <c r="K11" i="70" s="1"/>
  <c r="H11" i="70"/>
  <c r="G11" i="70"/>
  <c r="L10" i="70"/>
  <c r="J10" i="70"/>
  <c r="K10" i="70" s="1"/>
  <c r="I7" i="70" s="1"/>
  <c r="I10" i="70"/>
  <c r="H10" i="70"/>
  <c r="G10" i="70"/>
  <c r="I6" i="70" s="1"/>
  <c r="L42" i="70" s="1"/>
  <c r="E10" i="70"/>
  <c r="B7" i="70"/>
  <c r="B6" i="70"/>
  <c r="M41" i="70" l="1"/>
  <c r="M25" i="70"/>
  <c r="M34" i="70"/>
  <c r="M57" i="70"/>
  <c r="M49" i="70"/>
  <c r="M51" i="70"/>
  <c r="N17" i="70"/>
  <c r="E17" i="70" s="1"/>
  <c r="M30" i="70"/>
  <c r="M36" i="70"/>
  <c r="M42" i="70"/>
  <c r="M45" i="70"/>
  <c r="M17" i="70"/>
  <c r="M52" i="70"/>
  <c r="M22" i="70"/>
  <c r="N22" i="70" s="1"/>
  <c r="E22" i="70" s="1"/>
  <c r="M46" i="70"/>
  <c r="M33" i="70"/>
  <c r="M11" i="70"/>
  <c r="M28" i="70"/>
  <c r="M37" i="70"/>
  <c r="M43" i="70"/>
  <c r="N42" i="70"/>
  <c r="E42" i="70" s="1"/>
  <c r="M20" i="70"/>
  <c r="M26" i="70"/>
  <c r="M50" i="70"/>
  <c r="M14" i="70"/>
  <c r="N32" i="70"/>
  <c r="E32" i="70" s="1"/>
  <c r="M12" i="70"/>
  <c r="M18" i="70"/>
  <c r="M35" i="70"/>
  <c r="M44" i="70"/>
  <c r="M47" i="70"/>
  <c r="M10" i="70"/>
  <c r="L30" i="70"/>
  <c r="N30" i="70" s="1"/>
  <c r="E30" i="70" s="1"/>
  <c r="L35" i="70"/>
  <c r="L48" i="70"/>
  <c r="N48" i="70" s="1"/>
  <c r="E48" i="70" s="1"/>
  <c r="L54" i="70"/>
  <c r="N54" i="70" s="1"/>
  <c r="E54" i="70" s="1"/>
  <c r="L57" i="70"/>
  <c r="N57" i="70" s="1"/>
  <c r="E57" i="70" s="1"/>
  <c r="L25" i="70"/>
  <c r="N25" i="70" s="1"/>
  <c r="E25" i="70" s="1"/>
  <c r="L26" i="70"/>
  <c r="L38" i="70"/>
  <c r="L43" i="70"/>
  <c r="N43" i="70" s="1"/>
  <c r="E43" i="70" s="1"/>
  <c r="M48" i="70"/>
  <c r="M54" i="70"/>
  <c r="N19" i="70"/>
  <c r="E19" i="70" s="1"/>
  <c r="M56" i="70"/>
  <c r="M60" i="70"/>
  <c r="L15" i="70"/>
  <c r="N15" i="70" s="1"/>
  <c r="E15" i="70" s="1"/>
  <c r="L13" i="70"/>
  <c r="N13" i="70" s="1"/>
  <c r="E13" i="70" s="1"/>
  <c r="M15" i="70"/>
  <c r="L23" i="70"/>
  <c r="L33" i="70"/>
  <c r="N33" i="70" s="1"/>
  <c r="E33" i="70" s="1"/>
  <c r="L34" i="70"/>
  <c r="N34" i="70" s="1"/>
  <c r="E34" i="70" s="1"/>
  <c r="L46" i="70"/>
  <c r="L55" i="70"/>
  <c r="M61" i="70"/>
  <c r="M21" i="70"/>
  <c r="M58" i="70"/>
  <c r="N58" i="70" s="1"/>
  <c r="E58" i="70" s="1"/>
  <c r="M40" i="70"/>
  <c r="N40" i="70" s="1"/>
  <c r="E40" i="70" s="1"/>
  <c r="L21" i="70"/>
  <c r="N21" i="70" s="1"/>
  <c r="E21" i="70" s="1"/>
  <c r="M38" i="70"/>
  <c r="L41" i="70"/>
  <c r="N41" i="70" s="1"/>
  <c r="E41" i="70" s="1"/>
  <c r="M55" i="70"/>
  <c r="M59" i="70"/>
  <c r="L62" i="70"/>
  <c r="N62" i="70" s="1"/>
  <c r="E62" i="70" s="1"/>
  <c r="N14" i="70"/>
  <c r="E14" i="70" s="1"/>
  <c r="M27" i="70"/>
  <c r="N27" i="70" s="1"/>
  <c r="E27" i="70" s="1"/>
  <c r="N10" i="70"/>
  <c r="M53" i="70"/>
  <c r="L53" i="70"/>
  <c r="L45" i="70"/>
  <c r="L37" i="70"/>
  <c r="L29" i="70"/>
  <c r="N29" i="70" s="1"/>
  <c r="E29" i="70" s="1"/>
  <c r="L20" i="70"/>
  <c r="L12" i="70"/>
  <c r="L61" i="70"/>
  <c r="N61" i="70" s="1"/>
  <c r="E61" i="70" s="1"/>
  <c r="L51" i="70"/>
  <c r="N51" i="70" s="1"/>
  <c r="E51" i="70" s="1"/>
  <c r="L60" i="70"/>
  <c r="N60" i="70" s="1"/>
  <c r="E60" i="70" s="1"/>
  <c r="L52" i="70"/>
  <c r="L44" i="70"/>
  <c r="L36" i="70"/>
  <c r="N36" i="70" s="1"/>
  <c r="E36" i="70" s="1"/>
  <c r="L28" i="70"/>
  <c r="L59" i="70"/>
  <c r="N59" i="70" s="1"/>
  <c r="E59" i="70" s="1"/>
  <c r="L16" i="70"/>
  <c r="N16" i="70" s="1"/>
  <c r="E16" i="70" s="1"/>
  <c r="M31" i="70"/>
  <c r="L39" i="70"/>
  <c r="L49" i="70"/>
  <c r="N49" i="70" s="1"/>
  <c r="E49" i="70" s="1"/>
  <c r="L50" i="70"/>
  <c r="N50" i="70" s="1"/>
  <c r="E50" i="70" s="1"/>
  <c r="M24" i="70"/>
  <c r="M32" i="70"/>
  <c r="L18" i="70"/>
  <c r="N18" i="70" s="1"/>
  <c r="E18" i="70" s="1"/>
  <c r="M23" i="70"/>
  <c r="L31" i="70"/>
  <c r="N31" i="70" s="1"/>
  <c r="E31" i="70" s="1"/>
  <c r="L11" i="70"/>
  <c r="N11" i="70" s="1"/>
  <c r="E11" i="70" s="1"/>
  <c r="M13" i="70"/>
  <c r="M16" i="70"/>
  <c r="M19" i="70"/>
  <c r="L24" i="70"/>
  <c r="M39" i="70"/>
  <c r="L47" i="70"/>
  <c r="N47" i="70" s="1"/>
  <c r="E47" i="70" s="1"/>
  <c r="L56" i="70"/>
  <c r="N56" i="70" s="1"/>
  <c r="E56" i="70" s="1"/>
  <c r="N12" i="70" l="1"/>
  <c r="E12" i="70" s="1"/>
  <c r="N23" i="70"/>
  <c r="E23" i="70" s="1"/>
  <c r="N24" i="70"/>
  <c r="E24" i="70" s="1"/>
  <c r="N28" i="70"/>
  <c r="E28" i="70" s="1"/>
  <c r="N20" i="70"/>
  <c r="E20" i="70" s="1"/>
  <c r="N35" i="70"/>
  <c r="E35" i="70" s="1"/>
  <c r="N37" i="70"/>
  <c r="E37" i="70" s="1"/>
  <c r="N38" i="70"/>
  <c r="E38" i="70" s="1"/>
  <c r="N52" i="70"/>
  <c r="E52" i="70" s="1"/>
  <c r="N45" i="70"/>
  <c r="E45" i="70" s="1"/>
  <c r="N55" i="70"/>
  <c r="E55" i="70" s="1"/>
  <c r="N26" i="70"/>
  <c r="E26" i="70" s="1"/>
  <c r="N44" i="70"/>
  <c r="E44" i="70" s="1"/>
  <c r="N39" i="70"/>
  <c r="E39" i="70" s="1"/>
  <c r="N53" i="70"/>
  <c r="E53" i="70" s="1"/>
  <c r="N46" i="70"/>
  <c r="E46" i="70" s="1"/>
  <c r="H62" i="68" l="1"/>
  <c r="I62" i="68" s="1"/>
  <c r="J62" i="68" s="1"/>
  <c r="K62" i="68" s="1"/>
  <c r="G62" i="68"/>
  <c r="H61" i="68"/>
  <c r="I61" i="68" s="1"/>
  <c r="J61" i="68" s="1"/>
  <c r="K61" i="68" s="1"/>
  <c r="G61" i="68"/>
  <c r="I60" i="68"/>
  <c r="J60" i="68" s="1"/>
  <c r="K60" i="68" s="1"/>
  <c r="H60" i="68"/>
  <c r="G60" i="68"/>
  <c r="K59" i="68"/>
  <c r="J59" i="68"/>
  <c r="I59" i="68"/>
  <c r="H59" i="68"/>
  <c r="G59" i="68"/>
  <c r="H58" i="68"/>
  <c r="I58" i="68" s="1"/>
  <c r="J58" i="68" s="1"/>
  <c r="K58" i="68" s="1"/>
  <c r="G58" i="68"/>
  <c r="I57" i="68"/>
  <c r="J57" i="68" s="1"/>
  <c r="K57" i="68" s="1"/>
  <c r="H57" i="68"/>
  <c r="G57" i="68"/>
  <c r="H56" i="68"/>
  <c r="I56" i="68" s="1"/>
  <c r="J56" i="68" s="1"/>
  <c r="K56" i="68" s="1"/>
  <c r="G56" i="68"/>
  <c r="H55" i="68"/>
  <c r="I55" i="68" s="1"/>
  <c r="J55" i="68" s="1"/>
  <c r="K55" i="68" s="1"/>
  <c r="G55" i="68"/>
  <c r="H54" i="68"/>
  <c r="I54" i="68" s="1"/>
  <c r="J54" i="68" s="1"/>
  <c r="K54" i="68" s="1"/>
  <c r="G54" i="68"/>
  <c r="H53" i="68"/>
  <c r="I53" i="68" s="1"/>
  <c r="J53" i="68" s="1"/>
  <c r="K53" i="68" s="1"/>
  <c r="G53" i="68"/>
  <c r="I52" i="68"/>
  <c r="J52" i="68" s="1"/>
  <c r="K52" i="68" s="1"/>
  <c r="H52" i="68"/>
  <c r="G52" i="68"/>
  <c r="K51" i="68"/>
  <c r="J51" i="68"/>
  <c r="I51" i="68"/>
  <c r="H51" i="68"/>
  <c r="G51" i="68"/>
  <c r="H50" i="68"/>
  <c r="I50" i="68" s="1"/>
  <c r="J50" i="68" s="1"/>
  <c r="K50" i="68" s="1"/>
  <c r="G50" i="68"/>
  <c r="I49" i="68"/>
  <c r="J49" i="68" s="1"/>
  <c r="K49" i="68" s="1"/>
  <c r="H49" i="68"/>
  <c r="G49" i="68"/>
  <c r="H48" i="68"/>
  <c r="I48" i="68" s="1"/>
  <c r="J48" i="68" s="1"/>
  <c r="K48" i="68" s="1"/>
  <c r="G48" i="68"/>
  <c r="H47" i="68"/>
  <c r="I47" i="68" s="1"/>
  <c r="J47" i="68" s="1"/>
  <c r="K47" i="68" s="1"/>
  <c r="G47" i="68"/>
  <c r="H46" i="68"/>
  <c r="I46" i="68" s="1"/>
  <c r="J46" i="68" s="1"/>
  <c r="K46" i="68" s="1"/>
  <c r="G46" i="68"/>
  <c r="H45" i="68"/>
  <c r="I45" i="68" s="1"/>
  <c r="J45" i="68" s="1"/>
  <c r="K45" i="68" s="1"/>
  <c r="G45" i="68"/>
  <c r="I44" i="68"/>
  <c r="J44" i="68" s="1"/>
  <c r="K44" i="68" s="1"/>
  <c r="H44" i="68"/>
  <c r="G44" i="68"/>
  <c r="K43" i="68"/>
  <c r="J43" i="68"/>
  <c r="I43" i="68"/>
  <c r="H43" i="68"/>
  <c r="G43" i="68"/>
  <c r="H42" i="68"/>
  <c r="I42" i="68" s="1"/>
  <c r="J42" i="68" s="1"/>
  <c r="K42" i="68" s="1"/>
  <c r="G42" i="68"/>
  <c r="I41" i="68"/>
  <c r="J41" i="68" s="1"/>
  <c r="K41" i="68" s="1"/>
  <c r="H41" i="68"/>
  <c r="G41" i="68"/>
  <c r="H40" i="68"/>
  <c r="I40" i="68" s="1"/>
  <c r="J40" i="68" s="1"/>
  <c r="K40" i="68" s="1"/>
  <c r="G40" i="68"/>
  <c r="H39" i="68"/>
  <c r="I39" i="68" s="1"/>
  <c r="J39" i="68" s="1"/>
  <c r="K39" i="68" s="1"/>
  <c r="G39" i="68"/>
  <c r="H38" i="68"/>
  <c r="I38" i="68" s="1"/>
  <c r="J38" i="68" s="1"/>
  <c r="K38" i="68" s="1"/>
  <c r="G38" i="68"/>
  <c r="H37" i="68"/>
  <c r="I37" i="68" s="1"/>
  <c r="J37" i="68" s="1"/>
  <c r="K37" i="68" s="1"/>
  <c r="G37" i="68"/>
  <c r="I36" i="68"/>
  <c r="J36" i="68" s="1"/>
  <c r="K36" i="68" s="1"/>
  <c r="H36" i="68"/>
  <c r="G36" i="68"/>
  <c r="K35" i="68"/>
  <c r="J35" i="68"/>
  <c r="I35" i="68"/>
  <c r="H35" i="68"/>
  <c r="G35" i="68"/>
  <c r="H34" i="68"/>
  <c r="I34" i="68" s="1"/>
  <c r="J34" i="68" s="1"/>
  <c r="K34" i="68" s="1"/>
  <c r="G34" i="68"/>
  <c r="I33" i="68"/>
  <c r="J33" i="68" s="1"/>
  <c r="K33" i="68" s="1"/>
  <c r="H33" i="68"/>
  <c r="G33" i="68"/>
  <c r="H32" i="68"/>
  <c r="I32" i="68" s="1"/>
  <c r="J32" i="68" s="1"/>
  <c r="K32" i="68" s="1"/>
  <c r="G32" i="68"/>
  <c r="H31" i="68"/>
  <c r="I31" i="68" s="1"/>
  <c r="J31" i="68" s="1"/>
  <c r="K31" i="68" s="1"/>
  <c r="G31" i="68"/>
  <c r="H30" i="68"/>
  <c r="I30" i="68" s="1"/>
  <c r="J30" i="68" s="1"/>
  <c r="K30" i="68" s="1"/>
  <c r="G30" i="68"/>
  <c r="H29" i="68"/>
  <c r="I29" i="68" s="1"/>
  <c r="J29" i="68" s="1"/>
  <c r="K29" i="68" s="1"/>
  <c r="G29" i="68"/>
  <c r="I28" i="68"/>
  <c r="J28" i="68" s="1"/>
  <c r="K28" i="68" s="1"/>
  <c r="H28" i="68"/>
  <c r="G28" i="68"/>
  <c r="K27" i="68"/>
  <c r="J27" i="68"/>
  <c r="I27" i="68"/>
  <c r="H27" i="68"/>
  <c r="G27" i="68"/>
  <c r="H26" i="68"/>
  <c r="I26" i="68" s="1"/>
  <c r="J26" i="68" s="1"/>
  <c r="K26" i="68" s="1"/>
  <c r="G26" i="68"/>
  <c r="I25" i="68"/>
  <c r="J25" i="68" s="1"/>
  <c r="K25" i="68" s="1"/>
  <c r="H25" i="68"/>
  <c r="G25" i="68"/>
  <c r="H24" i="68"/>
  <c r="I24" i="68" s="1"/>
  <c r="J24" i="68" s="1"/>
  <c r="K24" i="68" s="1"/>
  <c r="G24" i="68"/>
  <c r="H23" i="68"/>
  <c r="I23" i="68" s="1"/>
  <c r="J23" i="68" s="1"/>
  <c r="K23" i="68" s="1"/>
  <c r="G23" i="68"/>
  <c r="H22" i="68"/>
  <c r="I22" i="68" s="1"/>
  <c r="J22" i="68" s="1"/>
  <c r="K22" i="68" s="1"/>
  <c r="G22" i="68"/>
  <c r="H21" i="68"/>
  <c r="I21" i="68" s="1"/>
  <c r="J21" i="68" s="1"/>
  <c r="K21" i="68" s="1"/>
  <c r="G21" i="68"/>
  <c r="I20" i="68"/>
  <c r="J20" i="68" s="1"/>
  <c r="K20" i="68" s="1"/>
  <c r="H20" i="68"/>
  <c r="G20" i="68"/>
  <c r="K19" i="68"/>
  <c r="J19" i="68"/>
  <c r="I19" i="68"/>
  <c r="H19" i="68"/>
  <c r="G19" i="68"/>
  <c r="H18" i="68"/>
  <c r="I18" i="68" s="1"/>
  <c r="J18" i="68" s="1"/>
  <c r="K18" i="68" s="1"/>
  <c r="G18" i="68"/>
  <c r="I17" i="68"/>
  <c r="J17" i="68" s="1"/>
  <c r="K17" i="68" s="1"/>
  <c r="H17" i="68"/>
  <c r="G17" i="68"/>
  <c r="H16" i="68"/>
  <c r="I16" i="68" s="1"/>
  <c r="J16" i="68" s="1"/>
  <c r="K16" i="68" s="1"/>
  <c r="G16" i="68"/>
  <c r="H15" i="68"/>
  <c r="I15" i="68" s="1"/>
  <c r="J15" i="68" s="1"/>
  <c r="K15" i="68" s="1"/>
  <c r="G15" i="68"/>
  <c r="H14" i="68"/>
  <c r="I14" i="68" s="1"/>
  <c r="J14" i="68" s="1"/>
  <c r="K14" i="68" s="1"/>
  <c r="G14" i="68"/>
  <c r="H13" i="68"/>
  <c r="I13" i="68" s="1"/>
  <c r="J13" i="68" s="1"/>
  <c r="K13" i="68" s="1"/>
  <c r="G13" i="68"/>
  <c r="I12" i="68"/>
  <c r="J12" i="68" s="1"/>
  <c r="K12" i="68" s="1"/>
  <c r="H12" i="68"/>
  <c r="G12" i="68"/>
  <c r="J11" i="68"/>
  <c r="K11" i="68" s="1"/>
  <c r="I11" i="68"/>
  <c r="H11" i="68"/>
  <c r="G11" i="68"/>
  <c r="H10" i="68"/>
  <c r="I10" i="68" s="1"/>
  <c r="J10" i="68" s="1"/>
  <c r="K10" i="68" s="1"/>
  <c r="G10" i="68"/>
  <c r="E10" i="68"/>
  <c r="B7" i="68"/>
  <c r="I6" i="68"/>
  <c r="L10" i="68" s="1"/>
  <c r="B6" i="68"/>
  <c r="M58" i="68" l="1"/>
  <c r="M21" i="68"/>
  <c r="M25" i="68"/>
  <c r="M61" i="68"/>
  <c r="M24" i="68"/>
  <c r="M33" i="68"/>
  <c r="I7" i="68"/>
  <c r="M17" i="68" s="1"/>
  <c r="M56" i="68"/>
  <c r="M13" i="68"/>
  <c r="M32" i="68"/>
  <c r="L22" i="68"/>
  <c r="M14" i="68"/>
  <c r="M46" i="68"/>
  <c r="L39" i="68"/>
  <c r="L23" i="68"/>
  <c r="L31" i="68"/>
  <c r="L34" i="68"/>
  <c r="L42" i="68"/>
  <c r="L58" i="68"/>
  <c r="N58" i="68" s="1"/>
  <c r="E58" i="68" s="1"/>
  <c r="L13" i="68"/>
  <c r="L61" i="68"/>
  <c r="L14" i="68"/>
  <c r="L15" i="68"/>
  <c r="L18" i="68"/>
  <c r="L47" i="68"/>
  <c r="L50" i="68"/>
  <c r="M15" i="68"/>
  <c r="L21" i="68"/>
  <c r="L29" i="68"/>
  <c r="L41" i="68"/>
  <c r="L49" i="68"/>
  <c r="L26" i="68"/>
  <c r="L55" i="68"/>
  <c r="M23" i="68"/>
  <c r="L37" i="68"/>
  <c r="L45" i="68"/>
  <c r="L53" i="68"/>
  <c r="L11" i="68"/>
  <c r="L17" i="68"/>
  <c r="L25" i="68"/>
  <c r="N25" i="68" s="1"/>
  <c r="E25" i="68" s="1"/>
  <c r="L33" i="68"/>
  <c r="N33" i="68" s="1"/>
  <c r="E33" i="68" s="1"/>
  <c r="L57" i="68"/>
  <c r="L16" i="68"/>
  <c r="L24" i="68"/>
  <c r="L32" i="68"/>
  <c r="L40" i="68"/>
  <c r="L48" i="68"/>
  <c r="L56" i="68"/>
  <c r="N56" i="68" s="1"/>
  <c r="E56" i="68" s="1"/>
  <c r="M27" i="68"/>
  <c r="L30" i="68"/>
  <c r="M35" i="68"/>
  <c r="L38" i="68"/>
  <c r="N38" i="68" s="1"/>
  <c r="E38" i="68" s="1"/>
  <c r="M43" i="68"/>
  <c r="L46" i="68"/>
  <c r="M51" i="68"/>
  <c r="L54" i="68"/>
  <c r="N54" i="68" s="1"/>
  <c r="E54" i="68" s="1"/>
  <c r="M59" i="68"/>
  <c r="L62" i="68"/>
  <c r="L35" i="68"/>
  <c r="N35" i="68" s="1"/>
  <c r="E35" i="68" s="1"/>
  <c r="L19" i="68"/>
  <c r="L12" i="68"/>
  <c r="L59" i="68"/>
  <c r="L51" i="68"/>
  <c r="N51" i="68" s="1"/>
  <c r="E51" i="68" s="1"/>
  <c r="L43" i="68"/>
  <c r="N43" i="68" s="1"/>
  <c r="E43" i="68" s="1"/>
  <c r="L60" i="68"/>
  <c r="L52" i="68"/>
  <c r="L44" i="68"/>
  <c r="L36" i="68"/>
  <c r="L28" i="68"/>
  <c r="L20" i="68"/>
  <c r="L27" i="68"/>
  <c r="M22" i="68"/>
  <c r="M30" i="68"/>
  <c r="M38" i="68"/>
  <c r="M54" i="68"/>
  <c r="M62" i="68"/>
  <c r="N17" i="68" l="1"/>
  <c r="E17" i="68" s="1"/>
  <c r="N47" i="68"/>
  <c r="E47" i="68" s="1"/>
  <c r="N22" i="68"/>
  <c r="E22" i="68" s="1"/>
  <c r="M52" i="68"/>
  <c r="N52" i="68" s="1"/>
  <c r="E52" i="68" s="1"/>
  <c r="M20" i="68"/>
  <c r="N20" i="68" s="1"/>
  <c r="E20" i="68" s="1"/>
  <c r="M16" i="68"/>
  <c r="M45" i="68"/>
  <c r="N13" i="68"/>
  <c r="E13" i="68" s="1"/>
  <c r="N59" i="68"/>
  <c r="E59" i="68" s="1"/>
  <c r="N46" i="68"/>
  <c r="E46" i="68" s="1"/>
  <c r="N40" i="68"/>
  <c r="E40" i="68" s="1"/>
  <c r="N11" i="68"/>
  <c r="E11" i="68" s="1"/>
  <c r="M19" i="68"/>
  <c r="M50" i="68"/>
  <c r="N50" i="68" s="1"/>
  <c r="E50" i="68" s="1"/>
  <c r="M11" i="68"/>
  <c r="M12" i="68"/>
  <c r="N12" i="68" s="1"/>
  <c r="E12" i="68" s="1"/>
  <c r="M18" i="68"/>
  <c r="N18" i="68" s="1"/>
  <c r="E18" i="68" s="1"/>
  <c r="N27" i="68"/>
  <c r="E27" i="68" s="1"/>
  <c r="N32" i="68"/>
  <c r="E32" i="68" s="1"/>
  <c r="N41" i="68"/>
  <c r="E41" i="68" s="1"/>
  <c r="N15" i="68"/>
  <c r="E15" i="68" s="1"/>
  <c r="N31" i="68"/>
  <c r="E31" i="68" s="1"/>
  <c r="M41" i="68"/>
  <c r="M37" i="68"/>
  <c r="N37" i="68" s="1"/>
  <c r="E37" i="68" s="1"/>
  <c r="M57" i="68"/>
  <c r="M49" i="68"/>
  <c r="N49" i="68" s="1"/>
  <c r="E49" i="68" s="1"/>
  <c r="N24" i="68"/>
  <c r="E24" i="68" s="1"/>
  <c r="N45" i="68"/>
  <c r="E45" i="68" s="1"/>
  <c r="N29" i="68"/>
  <c r="E29" i="68" s="1"/>
  <c r="N14" i="68"/>
  <c r="E14" i="68" s="1"/>
  <c r="N23" i="68"/>
  <c r="E23" i="68" s="1"/>
  <c r="M48" i="68"/>
  <c r="N48" i="68" s="1"/>
  <c r="E48" i="68" s="1"/>
  <c r="M40" i="68"/>
  <c r="M42" i="68"/>
  <c r="N42" i="68" s="1"/>
  <c r="E42" i="68" s="1"/>
  <c r="N55" i="68"/>
  <c r="E55" i="68" s="1"/>
  <c r="N19" i="68"/>
  <c r="E19" i="68" s="1"/>
  <c r="N16" i="68"/>
  <c r="E16" i="68" s="1"/>
  <c r="N21" i="68"/>
  <c r="E21" i="68" s="1"/>
  <c r="N61" i="68"/>
  <c r="E61" i="68" s="1"/>
  <c r="M39" i="68"/>
  <c r="N39" i="68" s="1"/>
  <c r="E39" i="68" s="1"/>
  <c r="M28" i="68"/>
  <c r="N28" i="68" s="1"/>
  <c r="E28" i="68" s="1"/>
  <c r="M10" i="68"/>
  <c r="N10" i="68" s="1"/>
  <c r="M44" i="68"/>
  <c r="N44" i="68" s="1"/>
  <c r="E44" i="68" s="1"/>
  <c r="M36" i="68"/>
  <c r="N36" i="68" s="1"/>
  <c r="E36" i="68" s="1"/>
  <c r="M29" i="68"/>
  <c r="N62" i="68"/>
  <c r="E62" i="68" s="1"/>
  <c r="N30" i="68"/>
  <c r="E30" i="68" s="1"/>
  <c r="N57" i="68"/>
  <c r="E57" i="68" s="1"/>
  <c r="M55" i="68"/>
  <c r="M47" i="68"/>
  <c r="M31" i="68"/>
  <c r="M26" i="68"/>
  <c r="N26" i="68" s="1"/>
  <c r="E26" i="68" s="1"/>
  <c r="M60" i="68"/>
  <c r="N60" i="68" s="1"/>
  <c r="E60" i="68" s="1"/>
  <c r="M53" i="68"/>
  <c r="N53" i="68" s="1"/>
  <c r="E53" i="68" s="1"/>
  <c r="M34" i="68"/>
  <c r="N34" i="68" s="1"/>
  <c r="E34" i="68" s="1"/>
  <c r="H62" i="66" l="1"/>
  <c r="I62" i="66" s="1"/>
  <c r="J62" i="66" s="1"/>
  <c r="K62" i="66" s="1"/>
  <c r="G62" i="66"/>
  <c r="H61" i="66"/>
  <c r="I61" i="66" s="1"/>
  <c r="J61" i="66" s="1"/>
  <c r="K61" i="66" s="1"/>
  <c r="G61" i="66"/>
  <c r="I60" i="66"/>
  <c r="J60" i="66" s="1"/>
  <c r="K60" i="66" s="1"/>
  <c r="H60" i="66"/>
  <c r="G60" i="66"/>
  <c r="L60" i="66" s="1"/>
  <c r="H59" i="66"/>
  <c r="I59" i="66" s="1"/>
  <c r="J59" i="66" s="1"/>
  <c r="K59" i="66" s="1"/>
  <c r="G59" i="66"/>
  <c r="I58" i="66"/>
  <c r="J58" i="66" s="1"/>
  <c r="K58" i="66" s="1"/>
  <c r="H58" i="66"/>
  <c r="G58" i="66"/>
  <c r="J57" i="66"/>
  <c r="K57" i="66" s="1"/>
  <c r="I57" i="66"/>
  <c r="H57" i="66"/>
  <c r="G57" i="66"/>
  <c r="H56" i="66"/>
  <c r="I56" i="66" s="1"/>
  <c r="J56" i="66" s="1"/>
  <c r="K56" i="66" s="1"/>
  <c r="G56" i="66"/>
  <c r="I55" i="66"/>
  <c r="J55" i="66" s="1"/>
  <c r="K55" i="66" s="1"/>
  <c r="H55" i="66"/>
  <c r="G55" i="66"/>
  <c r="H54" i="66"/>
  <c r="I54" i="66" s="1"/>
  <c r="J54" i="66" s="1"/>
  <c r="K54" i="66" s="1"/>
  <c r="G54" i="66"/>
  <c r="L54" i="66" s="1"/>
  <c r="H53" i="66"/>
  <c r="I53" i="66" s="1"/>
  <c r="J53" i="66" s="1"/>
  <c r="K53" i="66" s="1"/>
  <c r="G53" i="66"/>
  <c r="I52" i="66"/>
  <c r="J52" i="66" s="1"/>
  <c r="K52" i="66" s="1"/>
  <c r="H52" i="66"/>
  <c r="G52" i="66"/>
  <c r="H51" i="66"/>
  <c r="I51" i="66" s="1"/>
  <c r="J51" i="66" s="1"/>
  <c r="K51" i="66" s="1"/>
  <c r="G51" i="66"/>
  <c r="L51" i="66" s="1"/>
  <c r="K50" i="66"/>
  <c r="I50" i="66"/>
  <c r="J50" i="66" s="1"/>
  <c r="H50" i="66"/>
  <c r="G50" i="66"/>
  <c r="J49" i="66"/>
  <c r="K49" i="66" s="1"/>
  <c r="I49" i="66"/>
  <c r="H49" i="66"/>
  <c r="G49" i="66"/>
  <c r="H48" i="66"/>
  <c r="I48" i="66" s="1"/>
  <c r="J48" i="66" s="1"/>
  <c r="K48" i="66" s="1"/>
  <c r="G48" i="66"/>
  <c r="I47" i="66"/>
  <c r="J47" i="66" s="1"/>
  <c r="K47" i="66" s="1"/>
  <c r="H47" i="66"/>
  <c r="G47" i="66"/>
  <c r="L47" i="66" s="1"/>
  <c r="H46" i="66"/>
  <c r="I46" i="66" s="1"/>
  <c r="J46" i="66" s="1"/>
  <c r="K46" i="66" s="1"/>
  <c r="G46" i="66"/>
  <c r="H45" i="66"/>
  <c r="I45" i="66" s="1"/>
  <c r="J45" i="66" s="1"/>
  <c r="K45" i="66" s="1"/>
  <c r="G45" i="66"/>
  <c r="I44" i="66"/>
  <c r="J44" i="66" s="1"/>
  <c r="K44" i="66" s="1"/>
  <c r="H44" i="66"/>
  <c r="G44" i="66"/>
  <c r="L44" i="66" s="1"/>
  <c r="J43" i="66"/>
  <c r="K43" i="66" s="1"/>
  <c r="H43" i="66"/>
  <c r="I43" i="66" s="1"/>
  <c r="G43" i="66"/>
  <c r="K42" i="66"/>
  <c r="I42" i="66"/>
  <c r="J42" i="66" s="1"/>
  <c r="H42" i="66"/>
  <c r="G42" i="66"/>
  <c r="L41" i="66"/>
  <c r="J41" i="66"/>
  <c r="K41" i="66" s="1"/>
  <c r="I41" i="66"/>
  <c r="H41" i="66"/>
  <c r="G41" i="66"/>
  <c r="H40" i="66"/>
  <c r="I40" i="66" s="1"/>
  <c r="J40" i="66" s="1"/>
  <c r="K40" i="66" s="1"/>
  <c r="G40" i="66"/>
  <c r="I39" i="66"/>
  <c r="J39" i="66" s="1"/>
  <c r="K39" i="66" s="1"/>
  <c r="H39" i="66"/>
  <c r="G39" i="66"/>
  <c r="H38" i="66"/>
  <c r="I38" i="66" s="1"/>
  <c r="J38" i="66" s="1"/>
  <c r="K38" i="66" s="1"/>
  <c r="G38" i="66"/>
  <c r="H37" i="66"/>
  <c r="I37" i="66" s="1"/>
  <c r="J37" i="66" s="1"/>
  <c r="K37" i="66" s="1"/>
  <c r="G37" i="66"/>
  <c r="L37" i="66" s="1"/>
  <c r="I36" i="66"/>
  <c r="J36" i="66" s="1"/>
  <c r="K36" i="66" s="1"/>
  <c r="H36" i="66"/>
  <c r="G36" i="66"/>
  <c r="H35" i="66"/>
  <c r="I35" i="66" s="1"/>
  <c r="J35" i="66" s="1"/>
  <c r="K35" i="66" s="1"/>
  <c r="G35" i="66"/>
  <c r="I34" i="66"/>
  <c r="J34" i="66" s="1"/>
  <c r="K34" i="66" s="1"/>
  <c r="H34" i="66"/>
  <c r="G34" i="66"/>
  <c r="J33" i="66"/>
  <c r="K33" i="66" s="1"/>
  <c r="I33" i="66"/>
  <c r="H33" i="66"/>
  <c r="G33" i="66"/>
  <c r="H32" i="66"/>
  <c r="I32" i="66" s="1"/>
  <c r="J32" i="66" s="1"/>
  <c r="K32" i="66" s="1"/>
  <c r="G32" i="66"/>
  <c r="I31" i="66"/>
  <c r="J31" i="66" s="1"/>
  <c r="K31" i="66" s="1"/>
  <c r="H31" i="66"/>
  <c r="G31" i="66"/>
  <c r="H30" i="66"/>
  <c r="I30" i="66" s="1"/>
  <c r="J30" i="66" s="1"/>
  <c r="K30" i="66" s="1"/>
  <c r="G30" i="66"/>
  <c r="L30" i="66" s="1"/>
  <c r="H29" i="66"/>
  <c r="I29" i="66" s="1"/>
  <c r="J29" i="66" s="1"/>
  <c r="K29" i="66" s="1"/>
  <c r="G29" i="66"/>
  <c r="I28" i="66"/>
  <c r="J28" i="66" s="1"/>
  <c r="K28" i="66" s="1"/>
  <c r="H28" i="66"/>
  <c r="G28" i="66"/>
  <c r="H27" i="66"/>
  <c r="I27" i="66" s="1"/>
  <c r="J27" i="66" s="1"/>
  <c r="K27" i="66" s="1"/>
  <c r="G27" i="66"/>
  <c r="L27" i="66" s="1"/>
  <c r="K26" i="66"/>
  <c r="I26" i="66"/>
  <c r="J26" i="66" s="1"/>
  <c r="H26" i="66"/>
  <c r="G26" i="66"/>
  <c r="J25" i="66"/>
  <c r="K25" i="66" s="1"/>
  <c r="I25" i="66"/>
  <c r="H25" i="66"/>
  <c r="G25" i="66"/>
  <c r="H24" i="66"/>
  <c r="I24" i="66" s="1"/>
  <c r="J24" i="66" s="1"/>
  <c r="K24" i="66" s="1"/>
  <c r="G24" i="66"/>
  <c r="I23" i="66"/>
  <c r="J23" i="66" s="1"/>
  <c r="K23" i="66" s="1"/>
  <c r="H23" i="66"/>
  <c r="G23" i="66"/>
  <c r="L23" i="66" s="1"/>
  <c r="H22" i="66"/>
  <c r="I22" i="66" s="1"/>
  <c r="J22" i="66" s="1"/>
  <c r="K22" i="66" s="1"/>
  <c r="G22" i="66"/>
  <c r="H21" i="66"/>
  <c r="I21" i="66" s="1"/>
  <c r="J21" i="66" s="1"/>
  <c r="K21" i="66" s="1"/>
  <c r="G21" i="66"/>
  <c r="I20" i="66"/>
  <c r="J20" i="66" s="1"/>
  <c r="K20" i="66" s="1"/>
  <c r="H20" i="66"/>
  <c r="G20" i="66"/>
  <c r="L20" i="66" s="1"/>
  <c r="J19" i="66"/>
  <c r="K19" i="66" s="1"/>
  <c r="H19" i="66"/>
  <c r="I19" i="66" s="1"/>
  <c r="G19" i="66"/>
  <c r="K18" i="66"/>
  <c r="I18" i="66"/>
  <c r="J18" i="66" s="1"/>
  <c r="H18" i="66"/>
  <c r="G18" i="66"/>
  <c r="L17" i="66"/>
  <c r="J17" i="66"/>
  <c r="K17" i="66" s="1"/>
  <c r="I17" i="66"/>
  <c r="H17" i="66"/>
  <c r="G17" i="66"/>
  <c r="H16" i="66"/>
  <c r="I16" i="66" s="1"/>
  <c r="J16" i="66" s="1"/>
  <c r="K16" i="66" s="1"/>
  <c r="G16" i="66"/>
  <c r="I15" i="66"/>
  <c r="J15" i="66" s="1"/>
  <c r="K15" i="66" s="1"/>
  <c r="H15" i="66"/>
  <c r="G15" i="66"/>
  <c r="H14" i="66"/>
  <c r="I14" i="66" s="1"/>
  <c r="J14" i="66" s="1"/>
  <c r="K14" i="66" s="1"/>
  <c r="G14" i="66"/>
  <c r="L14" i="66" s="1"/>
  <c r="H13" i="66"/>
  <c r="I13" i="66" s="1"/>
  <c r="J13" i="66" s="1"/>
  <c r="K13" i="66" s="1"/>
  <c r="G13" i="66"/>
  <c r="L13" i="66" s="1"/>
  <c r="I12" i="66"/>
  <c r="J12" i="66" s="1"/>
  <c r="K12" i="66" s="1"/>
  <c r="H12" i="66"/>
  <c r="G12" i="66"/>
  <c r="J11" i="66"/>
  <c r="K11" i="66" s="1"/>
  <c r="H11" i="66"/>
  <c r="I11" i="66" s="1"/>
  <c r="G11" i="66"/>
  <c r="L11" i="66" s="1"/>
  <c r="I10" i="66"/>
  <c r="J10" i="66" s="1"/>
  <c r="K10" i="66" s="1"/>
  <c r="H10" i="66"/>
  <c r="G10" i="66"/>
  <c r="E10" i="66"/>
  <c r="B7" i="66"/>
  <c r="I6" i="66"/>
  <c r="B6" i="66"/>
  <c r="M24" i="66" l="1"/>
  <c r="M51" i="66"/>
  <c r="M32" i="66"/>
  <c r="M35" i="66"/>
  <c r="M34" i="66"/>
  <c r="I7" i="66"/>
  <c r="M48" i="66" s="1"/>
  <c r="M39" i="66"/>
  <c r="M41" i="66"/>
  <c r="M43" i="66"/>
  <c r="M53" i="66"/>
  <c r="N54" i="66"/>
  <c r="E54" i="66" s="1"/>
  <c r="L56" i="66"/>
  <c r="N56" i="66" s="1"/>
  <c r="E56" i="66" s="1"/>
  <c r="L48" i="66"/>
  <c r="L40" i="66"/>
  <c r="L32" i="66"/>
  <c r="L24" i="66"/>
  <c r="L16" i="66"/>
  <c r="L15" i="66"/>
  <c r="N15" i="66" s="1"/>
  <c r="E15" i="66" s="1"/>
  <c r="L18" i="66"/>
  <c r="L10" i="66"/>
  <c r="L34" i="66"/>
  <c r="L58" i="66"/>
  <c r="L50" i="66"/>
  <c r="L42" i="66"/>
  <c r="L26" i="66"/>
  <c r="N26" i="66" s="1"/>
  <c r="E26" i="66" s="1"/>
  <c r="L57" i="66"/>
  <c r="L21" i="66"/>
  <c r="L25" i="66"/>
  <c r="L28" i="66"/>
  <c r="L31" i="66"/>
  <c r="L35" i="66"/>
  <c r="L38" i="66"/>
  <c r="M44" i="66"/>
  <c r="N44" i="66" s="1"/>
  <c r="E44" i="66" s="1"/>
  <c r="M49" i="66"/>
  <c r="L55" i="66"/>
  <c r="M36" i="66"/>
  <c r="N51" i="66"/>
  <c r="E51" i="66" s="1"/>
  <c r="M23" i="66"/>
  <c r="N23" i="66" s="1"/>
  <c r="E23" i="66" s="1"/>
  <c r="L45" i="66"/>
  <c r="L49" i="66"/>
  <c r="L52" i="66"/>
  <c r="L61" i="66"/>
  <c r="M28" i="66"/>
  <c r="M33" i="66"/>
  <c r="M45" i="66"/>
  <c r="M61" i="66"/>
  <c r="N41" i="66"/>
  <c r="E41" i="66" s="1"/>
  <c r="M54" i="66"/>
  <c r="M18" i="66"/>
  <c r="L12" i="66"/>
  <c r="N12" i="66" s="1"/>
  <c r="E12" i="66" s="1"/>
  <c r="L19" i="66"/>
  <c r="L22" i="66"/>
  <c r="M31" i="66"/>
  <c r="M22" i="66"/>
  <c r="L29" i="66"/>
  <c r="L33" i="66"/>
  <c r="N33" i="66" s="1"/>
  <c r="E33" i="66" s="1"/>
  <c r="L36" i="66"/>
  <c r="N36" i="66" s="1"/>
  <c r="E36" i="66" s="1"/>
  <c r="L39" i="66"/>
  <c r="L43" i="66"/>
  <c r="L46" i="66"/>
  <c r="M58" i="66"/>
  <c r="L62" i="66"/>
  <c r="M12" i="66"/>
  <c r="M15" i="66"/>
  <c r="M26" i="66"/>
  <c r="M29" i="66"/>
  <c r="M46" i="66"/>
  <c r="L53" i="66"/>
  <c r="N53" i="66" s="1"/>
  <c r="E53" i="66" s="1"/>
  <c r="M56" i="66"/>
  <c r="L59" i="66"/>
  <c r="N19" i="66" l="1"/>
  <c r="E19" i="66" s="1"/>
  <c r="N61" i="66"/>
  <c r="E61" i="66" s="1"/>
  <c r="N43" i="66"/>
  <c r="E43" i="66" s="1"/>
  <c r="N39" i="66"/>
  <c r="E39" i="66" s="1"/>
  <c r="N22" i="66"/>
  <c r="E22" i="66" s="1"/>
  <c r="M30" i="66"/>
  <c r="N30" i="66" s="1"/>
  <c r="E30" i="66" s="1"/>
  <c r="M13" i="66"/>
  <c r="N13" i="66" s="1"/>
  <c r="E13" i="66" s="1"/>
  <c r="M47" i="66"/>
  <c r="N47" i="66" s="1"/>
  <c r="E47" i="66" s="1"/>
  <c r="M14" i="66"/>
  <c r="N14" i="66" s="1"/>
  <c r="E14" i="66" s="1"/>
  <c r="N18" i="66"/>
  <c r="E18" i="66" s="1"/>
  <c r="M37" i="66"/>
  <c r="N37" i="66" s="1"/>
  <c r="E37" i="66" s="1"/>
  <c r="M50" i="66"/>
  <c r="N50" i="66" s="1"/>
  <c r="E50" i="66" s="1"/>
  <c r="N35" i="66"/>
  <c r="E35" i="66" s="1"/>
  <c r="N29" i="66"/>
  <c r="E29" i="66" s="1"/>
  <c r="N24" i="66"/>
  <c r="E24" i="66" s="1"/>
  <c r="N45" i="66"/>
  <c r="E45" i="66" s="1"/>
  <c r="M60" i="66"/>
  <c r="N60" i="66" s="1"/>
  <c r="E60" i="66" s="1"/>
  <c r="N31" i="66"/>
  <c r="E31" i="66" s="1"/>
  <c r="N32" i="66"/>
  <c r="E32" i="66" s="1"/>
  <c r="M19" i="66"/>
  <c r="M52" i="66"/>
  <c r="N52" i="66" s="1"/>
  <c r="E52" i="66" s="1"/>
  <c r="M55" i="66"/>
  <c r="N55" i="66" s="1"/>
  <c r="E55" i="66" s="1"/>
  <c r="M20" i="66"/>
  <c r="N20" i="66" s="1"/>
  <c r="E20" i="66" s="1"/>
  <c r="M11" i="66"/>
  <c r="N11" i="66" s="1"/>
  <c r="E11" i="66" s="1"/>
  <c r="M38" i="66"/>
  <c r="N38" i="66" s="1"/>
  <c r="E38" i="66" s="1"/>
  <c r="M57" i="66"/>
  <c r="N57" i="66" s="1"/>
  <c r="E57" i="66" s="1"/>
  <c r="N28" i="66"/>
  <c r="E28" i="66" s="1"/>
  <c r="N58" i="66"/>
  <c r="E58" i="66" s="1"/>
  <c r="M10" i="66"/>
  <c r="N10" i="66" s="1"/>
  <c r="M40" i="66"/>
  <c r="N40" i="66" s="1"/>
  <c r="E40" i="66" s="1"/>
  <c r="N49" i="66"/>
  <c r="E49" i="66" s="1"/>
  <c r="M62" i="66"/>
  <c r="N62" i="66" s="1"/>
  <c r="E62" i="66" s="1"/>
  <c r="M17" i="66"/>
  <c r="N17" i="66" s="1"/>
  <c r="E17" i="66" s="1"/>
  <c r="N46" i="66"/>
  <c r="E46" i="66" s="1"/>
  <c r="M42" i="66"/>
  <c r="N42" i="66" s="1"/>
  <c r="E42" i="66" s="1"/>
  <c r="M25" i="66"/>
  <c r="N25" i="66" s="1"/>
  <c r="E25" i="66" s="1"/>
  <c r="M21" i="66"/>
  <c r="N34" i="66"/>
  <c r="E34" i="66" s="1"/>
  <c r="N48" i="66"/>
  <c r="E48" i="66" s="1"/>
  <c r="M59" i="66"/>
  <c r="N59" i="66" s="1"/>
  <c r="E59" i="66" s="1"/>
  <c r="M16" i="66"/>
  <c r="N16" i="66" s="1"/>
  <c r="E16" i="66" s="1"/>
  <c r="M27" i="66"/>
  <c r="N27" i="66" s="1"/>
  <c r="E27" i="66" s="1"/>
  <c r="N21" i="66"/>
  <c r="E21" i="66" s="1"/>
  <c r="H62" i="64" l="1"/>
  <c r="I62" i="64" s="1"/>
  <c r="J62" i="64" s="1"/>
  <c r="K62" i="64" s="1"/>
  <c r="G62" i="64"/>
  <c r="H61" i="64"/>
  <c r="I61" i="64" s="1"/>
  <c r="J61" i="64" s="1"/>
  <c r="K61" i="64" s="1"/>
  <c r="G61" i="64"/>
  <c r="I60" i="64"/>
  <c r="J60" i="64" s="1"/>
  <c r="K60" i="64" s="1"/>
  <c r="H60" i="64"/>
  <c r="G60" i="64"/>
  <c r="J59" i="64"/>
  <c r="K59" i="64" s="1"/>
  <c r="I59" i="64"/>
  <c r="H59" i="64"/>
  <c r="G59" i="64"/>
  <c r="I58" i="64"/>
  <c r="J58" i="64" s="1"/>
  <c r="K58" i="64" s="1"/>
  <c r="H58" i="64"/>
  <c r="G58" i="64"/>
  <c r="J57" i="64"/>
  <c r="K57" i="64" s="1"/>
  <c r="I57" i="64"/>
  <c r="H57" i="64"/>
  <c r="G57" i="64"/>
  <c r="K56" i="64"/>
  <c r="J56" i="64"/>
  <c r="I56" i="64"/>
  <c r="H56" i="64"/>
  <c r="G56" i="64"/>
  <c r="H55" i="64"/>
  <c r="I55" i="64" s="1"/>
  <c r="J55" i="64" s="1"/>
  <c r="K55" i="64" s="1"/>
  <c r="G55" i="64"/>
  <c r="H54" i="64"/>
  <c r="I54" i="64" s="1"/>
  <c r="J54" i="64" s="1"/>
  <c r="K54" i="64" s="1"/>
  <c r="G54" i="64"/>
  <c r="H53" i="64"/>
  <c r="I53" i="64" s="1"/>
  <c r="J53" i="64" s="1"/>
  <c r="K53" i="64" s="1"/>
  <c r="G53" i="64"/>
  <c r="I52" i="64"/>
  <c r="J52" i="64" s="1"/>
  <c r="K52" i="64" s="1"/>
  <c r="H52" i="64"/>
  <c r="G52" i="64"/>
  <c r="H51" i="64"/>
  <c r="I51" i="64" s="1"/>
  <c r="J51" i="64" s="1"/>
  <c r="K51" i="64" s="1"/>
  <c r="G51" i="64"/>
  <c r="K50" i="64"/>
  <c r="I50" i="64"/>
  <c r="J50" i="64" s="1"/>
  <c r="H50" i="64"/>
  <c r="G50" i="64"/>
  <c r="J49" i="64"/>
  <c r="K49" i="64" s="1"/>
  <c r="I49" i="64"/>
  <c r="H49" i="64"/>
  <c r="G49" i="64"/>
  <c r="K48" i="64"/>
  <c r="J48" i="64"/>
  <c r="I48" i="64"/>
  <c r="H48" i="64"/>
  <c r="G48" i="64"/>
  <c r="H47" i="64"/>
  <c r="I47" i="64" s="1"/>
  <c r="J47" i="64" s="1"/>
  <c r="K47" i="64" s="1"/>
  <c r="G47" i="64"/>
  <c r="H46" i="64"/>
  <c r="I46" i="64" s="1"/>
  <c r="J46" i="64" s="1"/>
  <c r="K46" i="64" s="1"/>
  <c r="G46" i="64"/>
  <c r="H45" i="64"/>
  <c r="I45" i="64" s="1"/>
  <c r="J45" i="64" s="1"/>
  <c r="K45" i="64" s="1"/>
  <c r="G45" i="64"/>
  <c r="I44" i="64"/>
  <c r="J44" i="64" s="1"/>
  <c r="K44" i="64" s="1"/>
  <c r="H44" i="64"/>
  <c r="G44" i="64"/>
  <c r="H43" i="64"/>
  <c r="I43" i="64" s="1"/>
  <c r="J43" i="64" s="1"/>
  <c r="K43" i="64" s="1"/>
  <c r="G43" i="64"/>
  <c r="I42" i="64"/>
  <c r="J42" i="64" s="1"/>
  <c r="K42" i="64" s="1"/>
  <c r="H42" i="64"/>
  <c r="G42" i="64"/>
  <c r="J41" i="64"/>
  <c r="K41" i="64" s="1"/>
  <c r="I41" i="64"/>
  <c r="H41" i="64"/>
  <c r="G41" i="64"/>
  <c r="K40" i="64"/>
  <c r="J40" i="64"/>
  <c r="I40" i="64"/>
  <c r="H40" i="64"/>
  <c r="G40" i="64"/>
  <c r="H39" i="64"/>
  <c r="I39" i="64" s="1"/>
  <c r="J39" i="64" s="1"/>
  <c r="K39" i="64" s="1"/>
  <c r="G39" i="64"/>
  <c r="H38" i="64"/>
  <c r="I38" i="64" s="1"/>
  <c r="J38" i="64" s="1"/>
  <c r="K38" i="64" s="1"/>
  <c r="G38" i="64"/>
  <c r="H37" i="64"/>
  <c r="I37" i="64" s="1"/>
  <c r="J37" i="64" s="1"/>
  <c r="K37" i="64" s="1"/>
  <c r="G37" i="64"/>
  <c r="I36" i="64"/>
  <c r="J36" i="64" s="1"/>
  <c r="K36" i="64" s="1"/>
  <c r="H36" i="64"/>
  <c r="G36" i="64"/>
  <c r="H35" i="64"/>
  <c r="I35" i="64" s="1"/>
  <c r="J35" i="64" s="1"/>
  <c r="K35" i="64" s="1"/>
  <c r="G35" i="64"/>
  <c r="I34" i="64"/>
  <c r="J34" i="64" s="1"/>
  <c r="K34" i="64" s="1"/>
  <c r="H34" i="64"/>
  <c r="G34" i="64"/>
  <c r="J33" i="64"/>
  <c r="K33" i="64" s="1"/>
  <c r="I33" i="64"/>
  <c r="H33" i="64"/>
  <c r="G33" i="64"/>
  <c r="K32" i="64"/>
  <c r="J32" i="64"/>
  <c r="I32" i="64"/>
  <c r="H32" i="64"/>
  <c r="G32" i="64"/>
  <c r="H31" i="64"/>
  <c r="I31" i="64" s="1"/>
  <c r="J31" i="64" s="1"/>
  <c r="K31" i="64" s="1"/>
  <c r="G31" i="64"/>
  <c r="H30" i="64"/>
  <c r="I30" i="64" s="1"/>
  <c r="J30" i="64" s="1"/>
  <c r="K30" i="64" s="1"/>
  <c r="G30" i="64"/>
  <c r="H29" i="64"/>
  <c r="I29" i="64" s="1"/>
  <c r="J29" i="64" s="1"/>
  <c r="K29" i="64" s="1"/>
  <c r="G29" i="64"/>
  <c r="I28" i="64"/>
  <c r="J28" i="64" s="1"/>
  <c r="K28" i="64" s="1"/>
  <c r="H28" i="64"/>
  <c r="G28" i="64"/>
  <c r="H27" i="64"/>
  <c r="I27" i="64" s="1"/>
  <c r="J27" i="64" s="1"/>
  <c r="K27" i="64" s="1"/>
  <c r="G27" i="64"/>
  <c r="I26" i="64"/>
  <c r="J26" i="64" s="1"/>
  <c r="K26" i="64" s="1"/>
  <c r="H26" i="64"/>
  <c r="G26" i="64"/>
  <c r="J25" i="64"/>
  <c r="K25" i="64" s="1"/>
  <c r="I25" i="64"/>
  <c r="H25" i="64"/>
  <c r="G25" i="64"/>
  <c r="K24" i="64"/>
  <c r="J24" i="64"/>
  <c r="I24" i="64"/>
  <c r="H24" i="64"/>
  <c r="G24" i="64"/>
  <c r="H23" i="64"/>
  <c r="I23" i="64" s="1"/>
  <c r="J23" i="64" s="1"/>
  <c r="K23" i="64" s="1"/>
  <c r="G23" i="64"/>
  <c r="H22" i="64"/>
  <c r="I22" i="64" s="1"/>
  <c r="J22" i="64" s="1"/>
  <c r="K22" i="64" s="1"/>
  <c r="G22" i="64"/>
  <c r="H21" i="64"/>
  <c r="I21" i="64" s="1"/>
  <c r="J21" i="64" s="1"/>
  <c r="K21" i="64" s="1"/>
  <c r="G21" i="64"/>
  <c r="I20" i="64"/>
  <c r="J20" i="64" s="1"/>
  <c r="K20" i="64" s="1"/>
  <c r="H20" i="64"/>
  <c r="G20" i="64"/>
  <c r="H19" i="64"/>
  <c r="I19" i="64" s="1"/>
  <c r="J19" i="64" s="1"/>
  <c r="K19" i="64" s="1"/>
  <c r="G19" i="64"/>
  <c r="I18" i="64"/>
  <c r="J18" i="64" s="1"/>
  <c r="K18" i="64" s="1"/>
  <c r="H18" i="64"/>
  <c r="G18" i="64"/>
  <c r="J17" i="64"/>
  <c r="K17" i="64" s="1"/>
  <c r="I17" i="64"/>
  <c r="H17" i="64"/>
  <c r="G17" i="64"/>
  <c r="K16" i="64"/>
  <c r="J16" i="64"/>
  <c r="I16" i="64"/>
  <c r="H16" i="64"/>
  <c r="G16" i="64"/>
  <c r="H15" i="64"/>
  <c r="I15" i="64" s="1"/>
  <c r="J15" i="64" s="1"/>
  <c r="K15" i="64" s="1"/>
  <c r="G15" i="64"/>
  <c r="H14" i="64"/>
  <c r="I14" i="64" s="1"/>
  <c r="J14" i="64" s="1"/>
  <c r="K14" i="64" s="1"/>
  <c r="G14" i="64"/>
  <c r="H13" i="64"/>
  <c r="I13" i="64" s="1"/>
  <c r="J13" i="64" s="1"/>
  <c r="K13" i="64" s="1"/>
  <c r="G13" i="64"/>
  <c r="I12" i="64"/>
  <c r="J12" i="64" s="1"/>
  <c r="K12" i="64" s="1"/>
  <c r="H12" i="64"/>
  <c r="G12" i="64"/>
  <c r="H11" i="64"/>
  <c r="I11" i="64" s="1"/>
  <c r="J11" i="64" s="1"/>
  <c r="K11" i="64" s="1"/>
  <c r="G11" i="64"/>
  <c r="I10" i="64"/>
  <c r="J10" i="64" s="1"/>
  <c r="K10" i="64" s="1"/>
  <c r="H10" i="64"/>
  <c r="G10" i="64"/>
  <c r="B7" i="64"/>
  <c r="I6" i="64"/>
  <c r="L49" i="64" s="1"/>
  <c r="B6" i="64"/>
  <c r="L14" i="64" l="1"/>
  <c r="L23" i="64"/>
  <c r="L20" i="64"/>
  <c r="L17" i="64"/>
  <c r="I7" i="64"/>
  <c r="M58" i="64" s="1"/>
  <c r="L30" i="64"/>
  <c r="L33" i="64"/>
  <c r="L39" i="64"/>
  <c r="L45" i="64"/>
  <c r="L48" i="64"/>
  <c r="L46" i="64"/>
  <c r="L52" i="64"/>
  <c r="L55" i="64"/>
  <c r="L58" i="64"/>
  <c r="L34" i="64"/>
  <c r="L26" i="64"/>
  <c r="L21" i="64"/>
  <c r="L13" i="64"/>
  <c r="L35" i="64"/>
  <c r="L27" i="64"/>
  <c r="L11" i="64"/>
  <c r="L50" i="64"/>
  <c r="L42" i="64"/>
  <c r="L18" i="64"/>
  <c r="L59" i="64"/>
  <c r="L51" i="64"/>
  <c r="L43" i="64"/>
  <c r="L19" i="64"/>
  <c r="L10" i="64"/>
  <c r="L54" i="64"/>
  <c r="L57" i="64"/>
  <c r="L60" i="64"/>
  <c r="L12" i="64"/>
  <c r="L24" i="64"/>
  <c r="L22" i="64"/>
  <c r="L25" i="64"/>
  <c r="L28" i="64"/>
  <c r="L31" i="64"/>
  <c r="L37" i="64"/>
  <c r="L40" i="64"/>
  <c r="L61" i="64"/>
  <c r="M54" i="64"/>
  <c r="M39" i="64"/>
  <c r="M33" i="64"/>
  <c r="L36" i="64"/>
  <c r="L15" i="64"/>
  <c r="L16" i="64"/>
  <c r="M31" i="64"/>
  <c r="M13" i="64"/>
  <c r="M28" i="64"/>
  <c r="L38" i="64"/>
  <c r="L41" i="64"/>
  <c r="L44" i="64"/>
  <c r="L47" i="64"/>
  <c r="L53" i="64"/>
  <c r="L56" i="64"/>
  <c r="L62" i="64"/>
  <c r="L29" i="64"/>
  <c r="L32" i="64"/>
  <c r="M55" i="64" l="1"/>
  <c r="M12" i="64"/>
  <c r="M46" i="64"/>
  <c r="M15" i="64"/>
  <c r="M57" i="64"/>
  <c r="M53" i="64"/>
  <c r="M20" i="64"/>
  <c r="N20" i="64" s="1"/>
  <c r="E20" i="64" s="1"/>
  <c r="M27" i="64"/>
  <c r="M60" i="64"/>
  <c r="M18" i="64"/>
  <c r="M17" i="64"/>
  <c r="N17" i="64" s="1"/>
  <c r="E17" i="64" s="1"/>
  <c r="M50" i="64"/>
  <c r="M19" i="64"/>
  <c r="N19" i="64" s="1"/>
  <c r="E19" i="64" s="1"/>
  <c r="M22" i="64"/>
  <c r="M38" i="64"/>
  <c r="M49" i="64"/>
  <c r="N49" i="64" s="1"/>
  <c r="E49" i="64" s="1"/>
  <c r="M51" i="64"/>
  <c r="M30" i="64"/>
  <c r="M43" i="64"/>
  <c r="N43" i="64" s="1"/>
  <c r="E43" i="64" s="1"/>
  <c r="M14" i="64"/>
  <c r="N14" i="64" s="1"/>
  <c r="E14" i="64" s="1"/>
  <c r="N55" i="64"/>
  <c r="E55" i="64" s="1"/>
  <c r="M48" i="64"/>
  <c r="N48" i="64" s="1"/>
  <c r="E48" i="64" s="1"/>
  <c r="M24" i="64"/>
  <c r="M16" i="64"/>
  <c r="N16" i="64" s="1"/>
  <c r="E16" i="64" s="1"/>
  <c r="M32" i="64"/>
  <c r="N32" i="64" s="1"/>
  <c r="E32" i="64" s="1"/>
  <c r="M56" i="64"/>
  <c r="M40" i="64"/>
  <c r="M62" i="64"/>
  <c r="N62" i="64" s="1"/>
  <c r="E62" i="64" s="1"/>
  <c r="N53" i="64"/>
  <c r="E53" i="64" s="1"/>
  <c r="M41" i="64"/>
  <c r="M23" i="64"/>
  <c r="N23" i="64" s="1"/>
  <c r="E23" i="64" s="1"/>
  <c r="M44" i="64"/>
  <c r="N44" i="64" s="1"/>
  <c r="E44" i="64" s="1"/>
  <c r="N12" i="64"/>
  <c r="E12" i="64" s="1"/>
  <c r="N51" i="64"/>
  <c r="E51" i="64" s="1"/>
  <c r="N13" i="64"/>
  <c r="E13" i="64" s="1"/>
  <c r="M34" i="64"/>
  <c r="N34" i="64" s="1"/>
  <c r="E34" i="64" s="1"/>
  <c r="M10" i="64"/>
  <c r="N10" i="64" s="1"/>
  <c r="E10" i="64" s="1"/>
  <c r="N27" i="64"/>
  <c r="E27" i="64" s="1"/>
  <c r="N60" i="64"/>
  <c r="E60" i="64" s="1"/>
  <c r="N28" i="64"/>
  <c r="E28" i="64" s="1"/>
  <c r="N33" i="64"/>
  <c r="E33" i="64" s="1"/>
  <c r="M42" i="64"/>
  <c r="N42" i="64" s="1"/>
  <c r="E42" i="64" s="1"/>
  <c r="N24" i="64"/>
  <c r="E24" i="64" s="1"/>
  <c r="N31" i="64"/>
  <c r="E31" i="64" s="1"/>
  <c r="N39" i="64"/>
  <c r="E39" i="64" s="1"/>
  <c r="N41" i="64"/>
  <c r="E41" i="64" s="1"/>
  <c r="M45" i="64"/>
  <c r="N45" i="64" s="1"/>
  <c r="E45" i="64" s="1"/>
  <c r="M52" i="64"/>
  <c r="N52" i="64" s="1"/>
  <c r="E52" i="64" s="1"/>
  <c r="N54" i="64"/>
  <c r="E54" i="64" s="1"/>
  <c r="M25" i="64"/>
  <c r="N25" i="64" s="1"/>
  <c r="E25" i="64" s="1"/>
  <c r="N30" i="64"/>
  <c r="E30" i="64" s="1"/>
  <c r="M35" i="64"/>
  <c r="N35" i="64" s="1"/>
  <c r="E35" i="64" s="1"/>
  <c r="N56" i="64"/>
  <c r="E56" i="64" s="1"/>
  <c r="N40" i="64"/>
  <c r="E40" i="64" s="1"/>
  <c r="N46" i="64"/>
  <c r="E46" i="64" s="1"/>
  <c r="M61" i="64"/>
  <c r="M47" i="64"/>
  <c r="N47" i="64" s="1"/>
  <c r="E47" i="64" s="1"/>
  <c r="N57" i="64"/>
  <c r="E57" i="64" s="1"/>
  <c r="N18" i="64"/>
  <c r="E18" i="64" s="1"/>
  <c r="M36" i="64"/>
  <c r="N36" i="64" s="1"/>
  <c r="E36" i="64" s="1"/>
  <c r="N38" i="64"/>
  <c r="E38" i="64" s="1"/>
  <c r="N15" i="64"/>
  <c r="E15" i="64" s="1"/>
  <c r="M37" i="64"/>
  <c r="N37" i="64" s="1"/>
  <c r="E37" i="64" s="1"/>
  <c r="N61" i="64"/>
  <c r="E61" i="64" s="1"/>
  <c r="N22" i="64"/>
  <c r="E22" i="64" s="1"/>
  <c r="M29" i="64"/>
  <c r="N29" i="64" s="1"/>
  <c r="E29" i="64" s="1"/>
  <c r="N50" i="64"/>
  <c r="E50" i="64" s="1"/>
  <c r="N58" i="64"/>
  <c r="E58" i="64" s="1"/>
  <c r="M21" i="64"/>
  <c r="N21" i="64" s="1"/>
  <c r="E21" i="64" s="1"/>
  <c r="M59" i="64"/>
  <c r="N59" i="64" s="1"/>
  <c r="E59" i="64" s="1"/>
  <c r="M11" i="64"/>
  <c r="N11" i="64" s="1"/>
  <c r="E11" i="64" s="1"/>
  <c r="M26" i="64"/>
  <c r="N26" i="64" s="1"/>
  <c r="E26" i="64" s="1"/>
  <c r="H62" i="62" l="1"/>
  <c r="I62" i="62" s="1"/>
  <c r="J62" i="62" s="1"/>
  <c r="K62" i="62" s="1"/>
  <c r="G62" i="62"/>
  <c r="H61" i="62"/>
  <c r="I61" i="62" s="1"/>
  <c r="J61" i="62" s="1"/>
  <c r="K61" i="62" s="1"/>
  <c r="G61" i="62"/>
  <c r="I60" i="62"/>
  <c r="J60" i="62" s="1"/>
  <c r="K60" i="62" s="1"/>
  <c r="H60" i="62"/>
  <c r="G60" i="62"/>
  <c r="J59" i="62"/>
  <c r="K59" i="62" s="1"/>
  <c r="I59" i="62"/>
  <c r="H59" i="62"/>
  <c r="G59" i="62"/>
  <c r="K58" i="62"/>
  <c r="J58" i="62"/>
  <c r="I58" i="62"/>
  <c r="H58" i="62"/>
  <c r="G58" i="62"/>
  <c r="H57" i="62"/>
  <c r="I57" i="62" s="1"/>
  <c r="J57" i="62" s="1"/>
  <c r="K57" i="62" s="1"/>
  <c r="G57" i="62"/>
  <c r="H56" i="62"/>
  <c r="I56" i="62" s="1"/>
  <c r="J56" i="62" s="1"/>
  <c r="K56" i="62" s="1"/>
  <c r="G56" i="62"/>
  <c r="H55" i="62"/>
  <c r="I55" i="62" s="1"/>
  <c r="J55" i="62" s="1"/>
  <c r="K55" i="62" s="1"/>
  <c r="G55" i="62"/>
  <c r="H54" i="62"/>
  <c r="I54" i="62" s="1"/>
  <c r="J54" i="62" s="1"/>
  <c r="K54" i="62" s="1"/>
  <c r="G54" i="62"/>
  <c r="I53" i="62"/>
  <c r="J53" i="62" s="1"/>
  <c r="K53" i="62" s="1"/>
  <c r="H53" i="62"/>
  <c r="G53" i="62"/>
  <c r="I52" i="62"/>
  <c r="J52" i="62" s="1"/>
  <c r="K52" i="62" s="1"/>
  <c r="H52" i="62"/>
  <c r="G52" i="62"/>
  <c r="J51" i="62"/>
  <c r="K51" i="62" s="1"/>
  <c r="I51" i="62"/>
  <c r="H51" i="62"/>
  <c r="G51" i="62"/>
  <c r="K50" i="62"/>
  <c r="J50" i="62"/>
  <c r="I50" i="62"/>
  <c r="H50" i="62"/>
  <c r="G50" i="62"/>
  <c r="H49" i="62"/>
  <c r="I49" i="62" s="1"/>
  <c r="J49" i="62" s="1"/>
  <c r="K49" i="62" s="1"/>
  <c r="G49" i="62"/>
  <c r="H48" i="62"/>
  <c r="I48" i="62" s="1"/>
  <c r="J48" i="62" s="1"/>
  <c r="K48" i="62" s="1"/>
  <c r="G48" i="62"/>
  <c r="H47" i="62"/>
  <c r="I47" i="62" s="1"/>
  <c r="J47" i="62" s="1"/>
  <c r="K47" i="62" s="1"/>
  <c r="G47" i="62"/>
  <c r="H46" i="62"/>
  <c r="I46" i="62" s="1"/>
  <c r="J46" i="62" s="1"/>
  <c r="K46" i="62" s="1"/>
  <c r="G46" i="62"/>
  <c r="I45" i="62"/>
  <c r="J45" i="62" s="1"/>
  <c r="K45" i="62" s="1"/>
  <c r="H45" i="62"/>
  <c r="G45" i="62"/>
  <c r="J44" i="62"/>
  <c r="K44" i="62" s="1"/>
  <c r="I44" i="62"/>
  <c r="H44" i="62"/>
  <c r="G44" i="62"/>
  <c r="J43" i="62"/>
  <c r="K43" i="62" s="1"/>
  <c r="I43" i="62"/>
  <c r="H43" i="62"/>
  <c r="G43" i="62"/>
  <c r="K42" i="62"/>
  <c r="J42" i="62"/>
  <c r="I42" i="62"/>
  <c r="H42" i="62"/>
  <c r="G42" i="62"/>
  <c r="H41" i="62"/>
  <c r="I41" i="62" s="1"/>
  <c r="J41" i="62" s="1"/>
  <c r="K41" i="62" s="1"/>
  <c r="G41" i="62"/>
  <c r="H40" i="62"/>
  <c r="I40" i="62" s="1"/>
  <c r="J40" i="62" s="1"/>
  <c r="K40" i="62" s="1"/>
  <c r="G40" i="62"/>
  <c r="H39" i="62"/>
  <c r="I39" i="62" s="1"/>
  <c r="J39" i="62" s="1"/>
  <c r="K39" i="62" s="1"/>
  <c r="G39" i="62"/>
  <c r="H38" i="62"/>
  <c r="I38" i="62" s="1"/>
  <c r="J38" i="62" s="1"/>
  <c r="K38" i="62" s="1"/>
  <c r="G38" i="62"/>
  <c r="H37" i="62"/>
  <c r="I37" i="62" s="1"/>
  <c r="J37" i="62" s="1"/>
  <c r="K37" i="62" s="1"/>
  <c r="G37" i="62"/>
  <c r="I36" i="62"/>
  <c r="J36" i="62" s="1"/>
  <c r="K36" i="62" s="1"/>
  <c r="H36" i="62"/>
  <c r="G36" i="62"/>
  <c r="K35" i="62"/>
  <c r="J35" i="62"/>
  <c r="I35" i="62"/>
  <c r="H35" i="62"/>
  <c r="G35" i="62"/>
  <c r="K34" i="62"/>
  <c r="J34" i="62"/>
  <c r="I34" i="62"/>
  <c r="H34" i="62"/>
  <c r="G34" i="62"/>
  <c r="H33" i="62"/>
  <c r="I33" i="62" s="1"/>
  <c r="J33" i="62" s="1"/>
  <c r="K33" i="62" s="1"/>
  <c r="G33" i="62"/>
  <c r="H32" i="62"/>
  <c r="I32" i="62" s="1"/>
  <c r="J32" i="62" s="1"/>
  <c r="K32" i="62" s="1"/>
  <c r="G32" i="62"/>
  <c r="H31" i="62"/>
  <c r="I31" i="62" s="1"/>
  <c r="J31" i="62" s="1"/>
  <c r="K31" i="62" s="1"/>
  <c r="G31" i="62"/>
  <c r="H30" i="62"/>
  <c r="I30" i="62" s="1"/>
  <c r="J30" i="62" s="1"/>
  <c r="K30" i="62" s="1"/>
  <c r="G30" i="62"/>
  <c r="H29" i="62"/>
  <c r="I29" i="62" s="1"/>
  <c r="J29" i="62" s="1"/>
  <c r="K29" i="62" s="1"/>
  <c r="G29" i="62"/>
  <c r="I28" i="62"/>
  <c r="J28" i="62" s="1"/>
  <c r="K28" i="62" s="1"/>
  <c r="H28" i="62"/>
  <c r="G28" i="62"/>
  <c r="K27" i="62"/>
  <c r="J27" i="62"/>
  <c r="I27" i="62"/>
  <c r="H27" i="62"/>
  <c r="G27" i="62"/>
  <c r="K26" i="62"/>
  <c r="J26" i="62"/>
  <c r="I26" i="62"/>
  <c r="H26" i="62"/>
  <c r="G26" i="62"/>
  <c r="H25" i="62"/>
  <c r="I25" i="62" s="1"/>
  <c r="J25" i="62" s="1"/>
  <c r="K25" i="62" s="1"/>
  <c r="G25" i="62"/>
  <c r="H24" i="62"/>
  <c r="I24" i="62" s="1"/>
  <c r="J24" i="62" s="1"/>
  <c r="K24" i="62" s="1"/>
  <c r="G24" i="62"/>
  <c r="H23" i="62"/>
  <c r="I23" i="62" s="1"/>
  <c r="J23" i="62" s="1"/>
  <c r="K23" i="62" s="1"/>
  <c r="G23" i="62"/>
  <c r="H22" i="62"/>
  <c r="I22" i="62" s="1"/>
  <c r="J22" i="62" s="1"/>
  <c r="K22" i="62" s="1"/>
  <c r="G22" i="62"/>
  <c r="H21" i="62"/>
  <c r="I21" i="62" s="1"/>
  <c r="J21" i="62" s="1"/>
  <c r="K21" i="62" s="1"/>
  <c r="G21" i="62"/>
  <c r="I20" i="62"/>
  <c r="J20" i="62" s="1"/>
  <c r="K20" i="62" s="1"/>
  <c r="H20" i="62"/>
  <c r="G20" i="62"/>
  <c r="I19" i="62"/>
  <c r="J19" i="62" s="1"/>
  <c r="K19" i="62" s="1"/>
  <c r="H19" i="62"/>
  <c r="G19" i="62"/>
  <c r="J18" i="62"/>
  <c r="K18" i="62" s="1"/>
  <c r="I18" i="62"/>
  <c r="H18" i="62"/>
  <c r="G18" i="62"/>
  <c r="H17" i="62"/>
  <c r="I17" i="62" s="1"/>
  <c r="J17" i="62" s="1"/>
  <c r="K17" i="62" s="1"/>
  <c r="G17" i="62"/>
  <c r="H16" i="62"/>
  <c r="I16" i="62" s="1"/>
  <c r="J16" i="62" s="1"/>
  <c r="K16" i="62" s="1"/>
  <c r="G16" i="62"/>
  <c r="L16" i="62" s="1"/>
  <c r="H15" i="62"/>
  <c r="I15" i="62" s="1"/>
  <c r="J15" i="62" s="1"/>
  <c r="K15" i="62" s="1"/>
  <c r="G15" i="62"/>
  <c r="H14" i="62"/>
  <c r="I14" i="62" s="1"/>
  <c r="J14" i="62" s="1"/>
  <c r="K14" i="62" s="1"/>
  <c r="G14" i="62"/>
  <c r="I13" i="62"/>
  <c r="J13" i="62" s="1"/>
  <c r="K13" i="62" s="1"/>
  <c r="H13" i="62"/>
  <c r="G13" i="62"/>
  <c r="H12" i="62"/>
  <c r="I12" i="62" s="1"/>
  <c r="J12" i="62" s="1"/>
  <c r="K12" i="62" s="1"/>
  <c r="G12" i="62"/>
  <c r="I11" i="62"/>
  <c r="J11" i="62" s="1"/>
  <c r="K11" i="62" s="1"/>
  <c r="H11" i="62"/>
  <c r="G11" i="62"/>
  <c r="K10" i="62"/>
  <c r="J10" i="62"/>
  <c r="I10" i="62"/>
  <c r="H10" i="62"/>
  <c r="G10" i="62"/>
  <c r="E10" i="62"/>
  <c r="B7" i="62"/>
  <c r="I6" i="62"/>
  <c r="L57" i="62" s="1"/>
  <c r="B6" i="62"/>
  <c r="M10" i="62" l="1"/>
  <c r="M17" i="62"/>
  <c r="M37" i="62"/>
  <c r="M49" i="62"/>
  <c r="M59" i="62"/>
  <c r="M11" i="62"/>
  <c r="M29" i="62"/>
  <c r="M51" i="62"/>
  <c r="M18" i="62"/>
  <c r="M21" i="62"/>
  <c r="M25" i="62"/>
  <c r="M38" i="62"/>
  <c r="M26" i="62"/>
  <c r="M24" i="62"/>
  <c r="M12" i="62"/>
  <c r="M30" i="62"/>
  <c r="M52" i="62"/>
  <c r="M56" i="62"/>
  <c r="M61" i="62"/>
  <c r="M36" i="62"/>
  <c r="M40" i="62"/>
  <c r="M32" i="62"/>
  <c r="L27" i="62"/>
  <c r="N27" i="62" s="1"/>
  <c r="E27" i="62" s="1"/>
  <c r="L35" i="62"/>
  <c r="N35" i="62" s="1"/>
  <c r="E35" i="62" s="1"/>
  <c r="L41" i="62"/>
  <c r="L50" i="62"/>
  <c r="N50" i="62" s="1"/>
  <c r="E50" i="62" s="1"/>
  <c r="M27" i="62"/>
  <c r="L19" i="62"/>
  <c r="M47" i="62"/>
  <c r="L55" i="62"/>
  <c r="L13" i="62"/>
  <c r="L17" i="62"/>
  <c r="N17" i="62" s="1"/>
  <c r="E17" i="62" s="1"/>
  <c r="L18" i="62"/>
  <c r="L25" i="62"/>
  <c r="L26" i="62"/>
  <c r="N26" i="62" s="1"/>
  <c r="E26" i="62" s="1"/>
  <c r="L33" i="62"/>
  <c r="L34" i="62"/>
  <c r="L45" i="62"/>
  <c r="N45" i="62" s="1"/>
  <c r="E45" i="62" s="1"/>
  <c r="L49" i="62"/>
  <c r="N49" i="62" s="1"/>
  <c r="E49" i="62" s="1"/>
  <c r="M55" i="62"/>
  <c r="L58" i="62"/>
  <c r="L22" i="62"/>
  <c r="L24" i="62"/>
  <c r="N24" i="62" s="1"/>
  <c r="E24" i="62" s="1"/>
  <c r="L30" i="62"/>
  <c r="L32" i="62"/>
  <c r="N32" i="62" s="1"/>
  <c r="E32" i="62" s="1"/>
  <c r="L38" i="62"/>
  <c r="L40" i="62"/>
  <c r="L53" i="62"/>
  <c r="L28" i="62"/>
  <c r="L20" i="62"/>
  <c r="L59" i="62"/>
  <c r="L43" i="62"/>
  <c r="L61" i="62"/>
  <c r="L60" i="62"/>
  <c r="L52" i="62"/>
  <c r="N52" i="62" s="1"/>
  <c r="E52" i="62" s="1"/>
  <c r="L44" i="62"/>
  <c r="L36" i="62"/>
  <c r="L12" i="62"/>
  <c r="L51" i="62"/>
  <c r="N51" i="62" s="1"/>
  <c r="E51" i="62" s="1"/>
  <c r="L11" i="62"/>
  <c r="M45" i="62"/>
  <c r="L48" i="62"/>
  <c r="L15" i="62"/>
  <c r="L10" i="62"/>
  <c r="N10" i="62" s="1"/>
  <c r="L56" i="62"/>
  <c r="L46" i="62"/>
  <c r="N46" i="62" s="1"/>
  <c r="E46" i="62" s="1"/>
  <c r="I7" i="62"/>
  <c r="M46" i="62"/>
  <c r="L54" i="62"/>
  <c r="L14" i="62"/>
  <c r="L21" i="62"/>
  <c r="N21" i="62" s="1"/>
  <c r="E21" i="62" s="1"/>
  <c r="L23" i="62"/>
  <c r="L29" i="62"/>
  <c r="L31" i="62"/>
  <c r="L37" i="62"/>
  <c r="L39" i="62"/>
  <c r="M42" i="62"/>
  <c r="M54" i="62"/>
  <c r="L62" i="62"/>
  <c r="N62" i="62" s="1"/>
  <c r="E62" i="62" s="1"/>
  <c r="M35" i="62"/>
  <c r="M39" i="62"/>
  <c r="L42" i="62"/>
  <c r="L47" i="62"/>
  <c r="N47" i="62" s="1"/>
  <c r="E47" i="62" s="1"/>
  <c r="M50" i="62"/>
  <c r="M62" i="62"/>
  <c r="N44" i="62" l="1"/>
  <c r="E44" i="62" s="1"/>
  <c r="N13" i="62"/>
  <c r="E13" i="62" s="1"/>
  <c r="N55" i="62"/>
  <c r="E55" i="62" s="1"/>
  <c r="N53" i="62"/>
  <c r="E53" i="62" s="1"/>
  <c r="N54" i="62"/>
  <c r="E54" i="62" s="1"/>
  <c r="N60" i="62"/>
  <c r="E60" i="62" s="1"/>
  <c r="N38" i="62"/>
  <c r="E38" i="62" s="1"/>
  <c r="N39" i="62"/>
  <c r="E39" i="62" s="1"/>
  <c r="N61" i="62"/>
  <c r="E61" i="62" s="1"/>
  <c r="N42" i="62"/>
  <c r="E42" i="62" s="1"/>
  <c r="N37" i="62"/>
  <c r="E37" i="62" s="1"/>
  <c r="M16" i="62"/>
  <c r="N16" i="62" s="1"/>
  <c r="E16" i="62" s="1"/>
  <c r="M57" i="62"/>
  <c r="N57" i="62" s="1"/>
  <c r="E57" i="62" s="1"/>
  <c r="N11" i="62"/>
  <c r="E11" i="62" s="1"/>
  <c r="N43" i="62"/>
  <c r="E43" i="62" s="1"/>
  <c r="N30" i="62"/>
  <c r="E30" i="62" s="1"/>
  <c r="M44" i="62"/>
  <c r="M23" i="62"/>
  <c r="N23" i="62" s="1"/>
  <c r="E23" i="62" s="1"/>
  <c r="M19" i="62"/>
  <c r="M20" i="62"/>
  <c r="N20" i="62" s="1"/>
  <c r="E20" i="62" s="1"/>
  <c r="M15" i="62"/>
  <c r="N15" i="62" s="1"/>
  <c r="E15" i="62" s="1"/>
  <c r="M41" i="62"/>
  <c r="N41" i="62" s="1"/>
  <c r="E41" i="62" s="1"/>
  <c r="N14" i="62"/>
  <c r="E14" i="62" s="1"/>
  <c r="N40" i="62"/>
  <c r="E40" i="62" s="1"/>
  <c r="N59" i="62"/>
  <c r="E59" i="62" s="1"/>
  <c r="N19" i="62"/>
  <c r="E19" i="62" s="1"/>
  <c r="N29" i="62"/>
  <c r="E29" i="62" s="1"/>
  <c r="N56" i="62"/>
  <c r="E56" i="62" s="1"/>
  <c r="N12" i="62"/>
  <c r="E12" i="62" s="1"/>
  <c r="N25" i="62"/>
  <c r="E25" i="62" s="1"/>
  <c r="M28" i="62"/>
  <c r="M22" i="62"/>
  <c r="N22" i="62" s="1"/>
  <c r="E22" i="62" s="1"/>
  <c r="M43" i="62"/>
  <c r="M14" i="62"/>
  <c r="M31" i="62"/>
  <c r="N31" i="62" s="1"/>
  <c r="E31" i="62" s="1"/>
  <c r="M53" i="62"/>
  <c r="N36" i="62"/>
  <c r="E36" i="62" s="1"/>
  <c r="N28" i="62"/>
  <c r="E28" i="62" s="1"/>
  <c r="N18" i="62"/>
  <c r="E18" i="62" s="1"/>
  <c r="M58" i="62"/>
  <c r="N58" i="62" s="1"/>
  <c r="E58" i="62" s="1"/>
  <c r="M48" i="62"/>
  <c r="N48" i="62" s="1"/>
  <c r="E48" i="62" s="1"/>
  <c r="M60" i="62"/>
  <c r="M13" i="62"/>
  <c r="M33" i="62"/>
  <c r="N33" i="62" s="1"/>
  <c r="E33" i="62" s="1"/>
  <c r="M34" i="62"/>
  <c r="N34" i="62" s="1"/>
  <c r="E34" i="62" s="1"/>
  <c r="H62" i="60" l="1"/>
  <c r="I62" i="60" s="1"/>
  <c r="J62" i="60" s="1"/>
  <c r="K62" i="60" s="1"/>
  <c r="G62" i="60"/>
  <c r="H61" i="60"/>
  <c r="I61" i="60" s="1"/>
  <c r="J61" i="60" s="1"/>
  <c r="K61" i="60" s="1"/>
  <c r="G61" i="60"/>
  <c r="I60" i="60"/>
  <c r="J60" i="60" s="1"/>
  <c r="K60" i="60" s="1"/>
  <c r="H60" i="60"/>
  <c r="G60" i="60"/>
  <c r="J59" i="60"/>
  <c r="K59" i="60" s="1"/>
  <c r="I59" i="60"/>
  <c r="H59" i="60"/>
  <c r="G59" i="60"/>
  <c r="H58" i="60"/>
  <c r="I58" i="60" s="1"/>
  <c r="J58" i="60" s="1"/>
  <c r="K58" i="60" s="1"/>
  <c r="G58" i="60"/>
  <c r="H57" i="60"/>
  <c r="I57" i="60" s="1"/>
  <c r="J57" i="60" s="1"/>
  <c r="K57" i="60" s="1"/>
  <c r="G57" i="60"/>
  <c r="H56" i="60"/>
  <c r="I56" i="60" s="1"/>
  <c r="J56" i="60" s="1"/>
  <c r="K56" i="60" s="1"/>
  <c r="G56" i="60"/>
  <c r="H55" i="60"/>
  <c r="I55" i="60" s="1"/>
  <c r="J55" i="60" s="1"/>
  <c r="K55" i="60" s="1"/>
  <c r="G55" i="60"/>
  <c r="I54" i="60"/>
  <c r="J54" i="60" s="1"/>
  <c r="K54" i="60" s="1"/>
  <c r="H54" i="60"/>
  <c r="G54" i="60"/>
  <c r="H53" i="60"/>
  <c r="I53" i="60" s="1"/>
  <c r="J53" i="60" s="1"/>
  <c r="K53" i="60" s="1"/>
  <c r="G53" i="60"/>
  <c r="J52" i="60"/>
  <c r="K52" i="60" s="1"/>
  <c r="I52" i="60"/>
  <c r="H52" i="60"/>
  <c r="G52" i="60"/>
  <c r="K51" i="60"/>
  <c r="J51" i="60"/>
  <c r="I51" i="60"/>
  <c r="H51" i="60"/>
  <c r="G51" i="60"/>
  <c r="H50" i="60"/>
  <c r="I50" i="60" s="1"/>
  <c r="J50" i="60" s="1"/>
  <c r="K50" i="60" s="1"/>
  <c r="G50" i="60"/>
  <c r="L49" i="60"/>
  <c r="H49" i="60"/>
  <c r="I49" i="60" s="1"/>
  <c r="J49" i="60" s="1"/>
  <c r="K49" i="60" s="1"/>
  <c r="G49" i="60"/>
  <c r="H48" i="60"/>
  <c r="I48" i="60" s="1"/>
  <c r="J48" i="60" s="1"/>
  <c r="K48" i="60" s="1"/>
  <c r="G48" i="60"/>
  <c r="L48" i="60" s="1"/>
  <c r="H47" i="60"/>
  <c r="I47" i="60" s="1"/>
  <c r="J47" i="60" s="1"/>
  <c r="K47" i="60" s="1"/>
  <c r="G47" i="60"/>
  <c r="H46" i="60"/>
  <c r="I46" i="60" s="1"/>
  <c r="J46" i="60" s="1"/>
  <c r="K46" i="60" s="1"/>
  <c r="G46" i="60"/>
  <c r="L46" i="60" s="1"/>
  <c r="H45" i="60"/>
  <c r="I45" i="60" s="1"/>
  <c r="J45" i="60" s="1"/>
  <c r="K45" i="60" s="1"/>
  <c r="G45" i="60"/>
  <c r="I44" i="60"/>
  <c r="J44" i="60" s="1"/>
  <c r="K44" i="60" s="1"/>
  <c r="H44" i="60"/>
  <c r="G44" i="60"/>
  <c r="J43" i="60"/>
  <c r="K43" i="60" s="1"/>
  <c r="I43" i="60"/>
  <c r="H43" i="60"/>
  <c r="G43" i="60"/>
  <c r="L42" i="60"/>
  <c r="H42" i="60"/>
  <c r="I42" i="60" s="1"/>
  <c r="J42" i="60" s="1"/>
  <c r="K42" i="60" s="1"/>
  <c r="G42" i="60"/>
  <c r="L41" i="60"/>
  <c r="H41" i="60"/>
  <c r="I41" i="60" s="1"/>
  <c r="J41" i="60" s="1"/>
  <c r="K41" i="60" s="1"/>
  <c r="G41" i="60"/>
  <c r="H40" i="60"/>
  <c r="I40" i="60" s="1"/>
  <c r="J40" i="60" s="1"/>
  <c r="K40" i="60" s="1"/>
  <c r="G40" i="60"/>
  <c r="H39" i="60"/>
  <c r="I39" i="60" s="1"/>
  <c r="J39" i="60" s="1"/>
  <c r="K39" i="60" s="1"/>
  <c r="G39" i="60"/>
  <c r="H38" i="60"/>
  <c r="I38" i="60" s="1"/>
  <c r="J38" i="60" s="1"/>
  <c r="K38" i="60" s="1"/>
  <c r="G38" i="60"/>
  <c r="I37" i="60"/>
  <c r="J37" i="60" s="1"/>
  <c r="K37" i="60" s="1"/>
  <c r="H37" i="60"/>
  <c r="G37" i="60"/>
  <c r="I36" i="60"/>
  <c r="J36" i="60" s="1"/>
  <c r="K36" i="60" s="1"/>
  <c r="H36" i="60"/>
  <c r="G36" i="60"/>
  <c r="L35" i="60"/>
  <c r="K35" i="60"/>
  <c r="J35" i="60"/>
  <c r="I35" i="60"/>
  <c r="H35" i="60"/>
  <c r="G35" i="60"/>
  <c r="L34" i="60"/>
  <c r="H34" i="60"/>
  <c r="I34" i="60" s="1"/>
  <c r="J34" i="60" s="1"/>
  <c r="K34" i="60" s="1"/>
  <c r="G34" i="60"/>
  <c r="L33" i="60"/>
  <c r="H33" i="60"/>
  <c r="I33" i="60" s="1"/>
  <c r="J33" i="60" s="1"/>
  <c r="K33" i="60" s="1"/>
  <c r="G33" i="60"/>
  <c r="H32" i="60"/>
  <c r="I32" i="60" s="1"/>
  <c r="J32" i="60" s="1"/>
  <c r="K32" i="60" s="1"/>
  <c r="G32" i="60"/>
  <c r="H31" i="60"/>
  <c r="I31" i="60" s="1"/>
  <c r="J31" i="60" s="1"/>
  <c r="K31" i="60" s="1"/>
  <c r="G31" i="60"/>
  <c r="L31" i="60" s="1"/>
  <c r="H30" i="60"/>
  <c r="I30" i="60" s="1"/>
  <c r="J30" i="60" s="1"/>
  <c r="K30" i="60" s="1"/>
  <c r="G30" i="60"/>
  <c r="H29" i="60"/>
  <c r="I29" i="60" s="1"/>
  <c r="J29" i="60" s="1"/>
  <c r="K29" i="60" s="1"/>
  <c r="G29" i="60"/>
  <c r="I28" i="60"/>
  <c r="J28" i="60" s="1"/>
  <c r="K28" i="60" s="1"/>
  <c r="H28" i="60"/>
  <c r="G28" i="60"/>
  <c r="J27" i="60"/>
  <c r="K27" i="60" s="1"/>
  <c r="I27" i="60"/>
  <c r="H27" i="60"/>
  <c r="G27" i="60"/>
  <c r="L26" i="60"/>
  <c r="H26" i="60"/>
  <c r="I26" i="60" s="1"/>
  <c r="J26" i="60" s="1"/>
  <c r="K26" i="60" s="1"/>
  <c r="G26" i="60"/>
  <c r="H25" i="60"/>
  <c r="I25" i="60" s="1"/>
  <c r="J25" i="60" s="1"/>
  <c r="K25" i="60" s="1"/>
  <c r="G25" i="60"/>
  <c r="H24" i="60"/>
  <c r="I24" i="60" s="1"/>
  <c r="J24" i="60" s="1"/>
  <c r="K24" i="60" s="1"/>
  <c r="G24" i="60"/>
  <c r="H23" i="60"/>
  <c r="I23" i="60" s="1"/>
  <c r="J23" i="60" s="1"/>
  <c r="K23" i="60" s="1"/>
  <c r="G23" i="60"/>
  <c r="H22" i="60"/>
  <c r="I22" i="60" s="1"/>
  <c r="J22" i="60" s="1"/>
  <c r="K22" i="60" s="1"/>
  <c r="G22" i="60"/>
  <c r="H21" i="60"/>
  <c r="I21" i="60" s="1"/>
  <c r="J21" i="60" s="1"/>
  <c r="K21" i="60" s="1"/>
  <c r="G21" i="60"/>
  <c r="I20" i="60"/>
  <c r="J20" i="60" s="1"/>
  <c r="K20" i="60" s="1"/>
  <c r="H20" i="60"/>
  <c r="G20" i="60"/>
  <c r="K19" i="60"/>
  <c r="J19" i="60"/>
  <c r="I19" i="60"/>
  <c r="H19" i="60"/>
  <c r="G19" i="60"/>
  <c r="H18" i="60"/>
  <c r="I18" i="60" s="1"/>
  <c r="J18" i="60" s="1"/>
  <c r="K18" i="60" s="1"/>
  <c r="G18" i="60"/>
  <c r="L17" i="60"/>
  <c r="H17" i="60"/>
  <c r="I17" i="60" s="1"/>
  <c r="J17" i="60" s="1"/>
  <c r="K17" i="60" s="1"/>
  <c r="G17" i="60"/>
  <c r="H16" i="60"/>
  <c r="I16" i="60" s="1"/>
  <c r="J16" i="60" s="1"/>
  <c r="K16" i="60" s="1"/>
  <c r="G16" i="60"/>
  <c r="L16" i="60" s="1"/>
  <c r="H15" i="60"/>
  <c r="I15" i="60" s="1"/>
  <c r="J15" i="60" s="1"/>
  <c r="K15" i="60" s="1"/>
  <c r="G15" i="60"/>
  <c r="L15" i="60" s="1"/>
  <c r="H14" i="60"/>
  <c r="I14" i="60" s="1"/>
  <c r="J14" i="60" s="1"/>
  <c r="K14" i="60" s="1"/>
  <c r="G14" i="60"/>
  <c r="I13" i="60"/>
  <c r="J13" i="60" s="1"/>
  <c r="K13" i="60" s="1"/>
  <c r="H13" i="60"/>
  <c r="G13" i="60"/>
  <c r="L12" i="60"/>
  <c r="I12" i="60"/>
  <c r="J12" i="60" s="1"/>
  <c r="K12" i="60" s="1"/>
  <c r="H12" i="60"/>
  <c r="G12" i="60"/>
  <c r="L11" i="60"/>
  <c r="J11" i="60"/>
  <c r="K11" i="60" s="1"/>
  <c r="I11" i="60"/>
  <c r="H11" i="60"/>
  <c r="G11" i="60"/>
  <c r="L10" i="60"/>
  <c r="H10" i="60"/>
  <c r="I10" i="60" s="1"/>
  <c r="J10" i="60" s="1"/>
  <c r="K10" i="60" s="1"/>
  <c r="G10" i="60"/>
  <c r="E10" i="60"/>
  <c r="B7" i="60"/>
  <c r="I6" i="60"/>
  <c r="B6" i="60"/>
  <c r="I7" i="60" l="1"/>
  <c r="M10" i="60" s="1"/>
  <c r="N10" i="60" s="1"/>
  <c r="M24" i="60"/>
  <c r="M59" i="60"/>
  <c r="M30" i="60"/>
  <c r="N48" i="60"/>
  <c r="E48" i="60" s="1"/>
  <c r="M53" i="60"/>
  <c r="M57" i="60"/>
  <c r="M16" i="60"/>
  <c r="N16" i="60" s="1"/>
  <c r="E16" i="60" s="1"/>
  <c r="M36" i="60"/>
  <c r="M45" i="60"/>
  <c r="M60" i="60"/>
  <c r="M44" i="60"/>
  <c r="M15" i="60"/>
  <c r="N15" i="60" s="1"/>
  <c r="E15" i="60" s="1"/>
  <c r="M34" i="60"/>
  <c r="M22" i="60"/>
  <c r="M32" i="60"/>
  <c r="M11" i="60"/>
  <c r="N11" i="60" s="1"/>
  <c r="E11" i="60" s="1"/>
  <c r="M46" i="60"/>
  <c r="M61" i="60"/>
  <c r="M12" i="60"/>
  <c r="M42" i="60"/>
  <c r="M48" i="60"/>
  <c r="M28" i="60"/>
  <c r="M58" i="60"/>
  <c r="M29" i="60"/>
  <c r="M37" i="60"/>
  <c r="M41" i="60"/>
  <c r="M43" i="60"/>
  <c r="M50" i="60"/>
  <c r="M38" i="60"/>
  <c r="M27" i="60"/>
  <c r="M21" i="60"/>
  <c r="M40" i="60"/>
  <c r="M13" i="60"/>
  <c r="M14" i="60"/>
  <c r="N41" i="60"/>
  <c r="E41" i="60" s="1"/>
  <c r="M52" i="60"/>
  <c r="M35" i="60"/>
  <c r="M39" i="60"/>
  <c r="N42" i="60"/>
  <c r="E42" i="60" s="1"/>
  <c r="N12" i="60"/>
  <c r="E12" i="60" s="1"/>
  <c r="N35" i="60"/>
  <c r="E35" i="60" s="1"/>
  <c r="L28" i="60"/>
  <c r="N28" i="60" s="1"/>
  <c r="E28" i="60" s="1"/>
  <c r="L61" i="60"/>
  <c r="N61" i="60" s="1"/>
  <c r="E61" i="60" s="1"/>
  <c r="L53" i="60"/>
  <c r="L29" i="60"/>
  <c r="N29" i="60" s="1"/>
  <c r="E29" i="60" s="1"/>
  <c r="L21" i="60"/>
  <c r="N21" i="60" s="1"/>
  <c r="E21" i="60" s="1"/>
  <c r="L45" i="60"/>
  <c r="L37" i="60"/>
  <c r="N37" i="60" s="1"/>
  <c r="E37" i="60" s="1"/>
  <c r="L13" i="60"/>
  <c r="N13" i="60" s="1"/>
  <c r="E13" i="60" s="1"/>
  <c r="L60" i="60"/>
  <c r="N60" i="60" s="1"/>
  <c r="E60" i="60" s="1"/>
  <c r="L52" i="60"/>
  <c r="N52" i="60" s="1"/>
  <c r="E52" i="60" s="1"/>
  <c r="L44" i="60"/>
  <c r="L36" i="60"/>
  <c r="N36" i="60" s="1"/>
  <c r="E36" i="60" s="1"/>
  <c r="L20" i="60"/>
  <c r="L23" i="60"/>
  <c r="L27" i="60"/>
  <c r="L38" i="60"/>
  <c r="N38" i="60" s="1"/>
  <c r="E38" i="60" s="1"/>
  <c r="L40" i="60"/>
  <c r="N40" i="60" s="1"/>
  <c r="E40" i="60" s="1"/>
  <c r="L55" i="60"/>
  <c r="N55" i="60" s="1"/>
  <c r="E55" i="60" s="1"/>
  <c r="L59" i="60"/>
  <c r="M54" i="60"/>
  <c r="M55" i="60"/>
  <c r="L58" i="60"/>
  <c r="N46" i="60"/>
  <c r="E46" i="60" s="1"/>
  <c r="M31" i="60"/>
  <c r="N31" i="60" s="1"/>
  <c r="E31" i="60" s="1"/>
  <c r="M23" i="60"/>
  <c r="L19" i="60"/>
  <c r="L30" i="60"/>
  <c r="L32" i="60"/>
  <c r="L47" i="60"/>
  <c r="L51" i="60"/>
  <c r="N51" i="60" s="1"/>
  <c r="E51" i="60" s="1"/>
  <c r="L62" i="60"/>
  <c r="N34" i="60"/>
  <c r="E34" i="60" s="1"/>
  <c r="M51" i="60"/>
  <c r="L18" i="60"/>
  <c r="L25" i="60"/>
  <c r="M47" i="60"/>
  <c r="L50" i="60"/>
  <c r="L57" i="60"/>
  <c r="N57" i="60" s="1"/>
  <c r="E57" i="60" s="1"/>
  <c r="M19" i="60"/>
  <c r="L14" i="60"/>
  <c r="L22" i="60"/>
  <c r="L24" i="60"/>
  <c r="L39" i="60"/>
  <c r="N39" i="60" s="1"/>
  <c r="E39" i="60" s="1"/>
  <c r="L43" i="60"/>
  <c r="N43" i="60" s="1"/>
  <c r="E43" i="60" s="1"/>
  <c r="L54" i="60"/>
  <c r="N54" i="60" s="1"/>
  <c r="E54" i="60" s="1"/>
  <c r="L56" i="60"/>
  <c r="N50" i="60" l="1"/>
  <c r="E50" i="60" s="1"/>
  <c r="N47" i="60"/>
  <c r="E47" i="60" s="1"/>
  <c r="N23" i="60"/>
  <c r="E23" i="60" s="1"/>
  <c r="N45" i="60"/>
  <c r="E45" i="60" s="1"/>
  <c r="N27" i="60"/>
  <c r="E27" i="60" s="1"/>
  <c r="N24" i="60"/>
  <c r="E24" i="60" s="1"/>
  <c r="N32" i="60"/>
  <c r="E32" i="60" s="1"/>
  <c r="N30" i="60"/>
  <c r="E30" i="60" s="1"/>
  <c r="N22" i="60"/>
  <c r="E22" i="60" s="1"/>
  <c r="N19" i="60"/>
  <c r="E19" i="60" s="1"/>
  <c r="N59" i="60"/>
  <c r="E59" i="60" s="1"/>
  <c r="N44" i="60"/>
  <c r="E44" i="60" s="1"/>
  <c r="N53" i="60"/>
  <c r="E53" i="60" s="1"/>
  <c r="M62" i="60"/>
  <c r="N62" i="60" s="1"/>
  <c r="E62" i="60" s="1"/>
  <c r="M26" i="60"/>
  <c r="N26" i="60" s="1"/>
  <c r="E26" i="60" s="1"/>
  <c r="M33" i="60"/>
  <c r="N33" i="60" s="1"/>
  <c r="E33" i="60" s="1"/>
  <c r="M20" i="60"/>
  <c r="N20" i="60" s="1"/>
  <c r="E20" i="60" s="1"/>
  <c r="M18" i="60"/>
  <c r="N18" i="60" s="1"/>
  <c r="E18" i="60" s="1"/>
  <c r="M25" i="60"/>
  <c r="N25" i="60" s="1"/>
  <c r="E25" i="60" s="1"/>
  <c r="N58" i="60"/>
  <c r="E58" i="60" s="1"/>
  <c r="N14" i="60"/>
  <c r="E14" i="60" s="1"/>
  <c r="M49" i="60"/>
  <c r="N49" i="60" s="1"/>
  <c r="E49" i="60" s="1"/>
  <c r="M56" i="60"/>
  <c r="N56" i="60" s="1"/>
  <c r="E56" i="60" s="1"/>
  <c r="M17" i="60"/>
  <c r="N17" i="60" s="1"/>
  <c r="E17" i="60" s="1"/>
  <c r="H62" i="58" l="1"/>
  <c r="I62" i="58" s="1"/>
  <c r="J62" i="58" s="1"/>
  <c r="K62" i="58" s="1"/>
  <c r="G62" i="58"/>
  <c r="H61" i="58"/>
  <c r="I61" i="58" s="1"/>
  <c r="J61" i="58" s="1"/>
  <c r="K61" i="58" s="1"/>
  <c r="G61" i="58"/>
  <c r="I60" i="58"/>
  <c r="J60" i="58" s="1"/>
  <c r="K60" i="58" s="1"/>
  <c r="H60" i="58"/>
  <c r="G60" i="58"/>
  <c r="H59" i="58"/>
  <c r="I59" i="58" s="1"/>
  <c r="J59" i="58" s="1"/>
  <c r="K59" i="58" s="1"/>
  <c r="G59" i="58"/>
  <c r="K58" i="58"/>
  <c r="I58" i="58"/>
  <c r="J58" i="58" s="1"/>
  <c r="H58" i="58"/>
  <c r="G58" i="58"/>
  <c r="H57" i="58"/>
  <c r="I57" i="58" s="1"/>
  <c r="J57" i="58" s="1"/>
  <c r="K57" i="58" s="1"/>
  <c r="G57" i="58"/>
  <c r="H56" i="58"/>
  <c r="I56" i="58" s="1"/>
  <c r="J56" i="58" s="1"/>
  <c r="K56" i="58" s="1"/>
  <c r="G56" i="58"/>
  <c r="I55" i="58"/>
  <c r="J55" i="58" s="1"/>
  <c r="K55" i="58" s="1"/>
  <c r="H55" i="58"/>
  <c r="G55" i="58"/>
  <c r="H54" i="58"/>
  <c r="I54" i="58" s="1"/>
  <c r="J54" i="58" s="1"/>
  <c r="K54" i="58" s="1"/>
  <c r="G54" i="58"/>
  <c r="H53" i="58"/>
  <c r="I53" i="58" s="1"/>
  <c r="J53" i="58" s="1"/>
  <c r="K53" i="58" s="1"/>
  <c r="G53" i="58"/>
  <c r="K52" i="58"/>
  <c r="J52" i="58"/>
  <c r="I52" i="58"/>
  <c r="H52" i="58"/>
  <c r="G52" i="58"/>
  <c r="J51" i="58"/>
  <c r="K51" i="58" s="1"/>
  <c r="H51" i="58"/>
  <c r="I51" i="58" s="1"/>
  <c r="G51" i="58"/>
  <c r="I50" i="58"/>
  <c r="J50" i="58" s="1"/>
  <c r="K50" i="58" s="1"/>
  <c r="H50" i="58"/>
  <c r="G50" i="58"/>
  <c r="H49" i="58"/>
  <c r="I49" i="58" s="1"/>
  <c r="J49" i="58" s="1"/>
  <c r="K49" i="58" s="1"/>
  <c r="G49" i="58"/>
  <c r="L49" i="58" s="1"/>
  <c r="H48" i="58"/>
  <c r="I48" i="58" s="1"/>
  <c r="J48" i="58" s="1"/>
  <c r="K48" i="58" s="1"/>
  <c r="G48" i="58"/>
  <c r="H47" i="58"/>
  <c r="I47" i="58" s="1"/>
  <c r="J47" i="58" s="1"/>
  <c r="K47" i="58" s="1"/>
  <c r="G47" i="58"/>
  <c r="H46" i="58"/>
  <c r="I46" i="58" s="1"/>
  <c r="J46" i="58" s="1"/>
  <c r="K46" i="58" s="1"/>
  <c r="G46" i="58"/>
  <c r="J45" i="58"/>
  <c r="K45" i="58" s="1"/>
  <c r="I45" i="58"/>
  <c r="H45" i="58"/>
  <c r="G45" i="58"/>
  <c r="I44" i="58"/>
  <c r="J44" i="58" s="1"/>
  <c r="K44" i="58" s="1"/>
  <c r="H44" i="58"/>
  <c r="G44" i="58"/>
  <c r="H43" i="58"/>
  <c r="I43" i="58" s="1"/>
  <c r="J43" i="58" s="1"/>
  <c r="K43" i="58" s="1"/>
  <c r="G43" i="58"/>
  <c r="I42" i="58"/>
  <c r="J42" i="58" s="1"/>
  <c r="K42" i="58" s="1"/>
  <c r="H42" i="58"/>
  <c r="G42" i="58"/>
  <c r="H41" i="58"/>
  <c r="I41" i="58" s="1"/>
  <c r="J41" i="58" s="1"/>
  <c r="K41" i="58" s="1"/>
  <c r="G41" i="58"/>
  <c r="L41" i="58" s="1"/>
  <c r="H40" i="58"/>
  <c r="I40" i="58" s="1"/>
  <c r="J40" i="58" s="1"/>
  <c r="K40" i="58" s="1"/>
  <c r="G40" i="58"/>
  <c r="H39" i="58"/>
  <c r="I39" i="58" s="1"/>
  <c r="J39" i="58" s="1"/>
  <c r="K39" i="58" s="1"/>
  <c r="G39" i="58"/>
  <c r="J38" i="58"/>
  <c r="K38" i="58" s="1"/>
  <c r="I38" i="58"/>
  <c r="H38" i="58"/>
  <c r="G38" i="58"/>
  <c r="H37" i="58"/>
  <c r="I37" i="58" s="1"/>
  <c r="J37" i="58" s="1"/>
  <c r="K37" i="58" s="1"/>
  <c r="G37" i="58"/>
  <c r="I36" i="58"/>
  <c r="J36" i="58" s="1"/>
  <c r="K36" i="58" s="1"/>
  <c r="H36" i="58"/>
  <c r="G36" i="58"/>
  <c r="H35" i="58"/>
  <c r="I35" i="58" s="1"/>
  <c r="J35" i="58" s="1"/>
  <c r="K35" i="58" s="1"/>
  <c r="G35" i="58"/>
  <c r="K34" i="58"/>
  <c r="I34" i="58"/>
  <c r="J34" i="58" s="1"/>
  <c r="H34" i="58"/>
  <c r="G34" i="58"/>
  <c r="H33" i="58"/>
  <c r="I33" i="58" s="1"/>
  <c r="J33" i="58" s="1"/>
  <c r="K33" i="58" s="1"/>
  <c r="G33" i="58"/>
  <c r="L33" i="58" s="1"/>
  <c r="H32" i="58"/>
  <c r="I32" i="58" s="1"/>
  <c r="J32" i="58" s="1"/>
  <c r="K32" i="58" s="1"/>
  <c r="G32" i="58"/>
  <c r="I31" i="58"/>
  <c r="J31" i="58" s="1"/>
  <c r="K31" i="58" s="1"/>
  <c r="H31" i="58"/>
  <c r="G31" i="58"/>
  <c r="H30" i="58"/>
  <c r="I30" i="58" s="1"/>
  <c r="J30" i="58" s="1"/>
  <c r="K30" i="58" s="1"/>
  <c r="G30" i="58"/>
  <c r="H29" i="58"/>
  <c r="I29" i="58" s="1"/>
  <c r="J29" i="58" s="1"/>
  <c r="K29" i="58" s="1"/>
  <c r="G29" i="58"/>
  <c r="J28" i="58"/>
  <c r="K28" i="58" s="1"/>
  <c r="I28" i="58"/>
  <c r="H28" i="58"/>
  <c r="G28" i="58"/>
  <c r="H27" i="58"/>
  <c r="I27" i="58" s="1"/>
  <c r="J27" i="58" s="1"/>
  <c r="K27" i="58" s="1"/>
  <c r="G27" i="58"/>
  <c r="I26" i="58"/>
  <c r="J26" i="58" s="1"/>
  <c r="K26" i="58" s="1"/>
  <c r="H26" i="58"/>
  <c r="G26" i="58"/>
  <c r="H25" i="58"/>
  <c r="I25" i="58" s="1"/>
  <c r="J25" i="58" s="1"/>
  <c r="K25" i="58" s="1"/>
  <c r="G25" i="58"/>
  <c r="L25" i="58" s="1"/>
  <c r="H24" i="58"/>
  <c r="I24" i="58" s="1"/>
  <c r="J24" i="58" s="1"/>
  <c r="K24" i="58" s="1"/>
  <c r="G24" i="58"/>
  <c r="H23" i="58"/>
  <c r="I23" i="58" s="1"/>
  <c r="J23" i="58" s="1"/>
  <c r="K23" i="58" s="1"/>
  <c r="G23" i="58"/>
  <c r="H22" i="58"/>
  <c r="I22" i="58" s="1"/>
  <c r="J22" i="58" s="1"/>
  <c r="K22" i="58" s="1"/>
  <c r="G22" i="58"/>
  <c r="H21" i="58"/>
  <c r="I21" i="58" s="1"/>
  <c r="J21" i="58" s="1"/>
  <c r="K21" i="58" s="1"/>
  <c r="G21" i="58"/>
  <c r="I20" i="58"/>
  <c r="J20" i="58" s="1"/>
  <c r="K20" i="58" s="1"/>
  <c r="H20" i="58"/>
  <c r="G20" i="58"/>
  <c r="H19" i="58"/>
  <c r="I19" i="58" s="1"/>
  <c r="J19" i="58" s="1"/>
  <c r="K19" i="58" s="1"/>
  <c r="G19" i="58"/>
  <c r="K18" i="58"/>
  <c r="I18" i="58"/>
  <c r="J18" i="58" s="1"/>
  <c r="H18" i="58"/>
  <c r="G18" i="58"/>
  <c r="H17" i="58"/>
  <c r="I17" i="58" s="1"/>
  <c r="J17" i="58" s="1"/>
  <c r="K17" i="58" s="1"/>
  <c r="G17" i="58"/>
  <c r="H16" i="58"/>
  <c r="I16" i="58" s="1"/>
  <c r="J16" i="58" s="1"/>
  <c r="K16" i="58" s="1"/>
  <c r="G16" i="58"/>
  <c r="H15" i="58"/>
  <c r="I15" i="58" s="1"/>
  <c r="J15" i="58" s="1"/>
  <c r="K15" i="58" s="1"/>
  <c r="G15" i="58"/>
  <c r="H14" i="58"/>
  <c r="I14" i="58" s="1"/>
  <c r="J14" i="58" s="1"/>
  <c r="K14" i="58" s="1"/>
  <c r="G14" i="58"/>
  <c r="H13" i="58"/>
  <c r="I13" i="58" s="1"/>
  <c r="J13" i="58" s="1"/>
  <c r="K13" i="58" s="1"/>
  <c r="G13" i="58"/>
  <c r="K12" i="58"/>
  <c r="J12" i="58"/>
  <c r="I12" i="58"/>
  <c r="H12" i="58"/>
  <c r="G12" i="58"/>
  <c r="K11" i="58"/>
  <c r="J11" i="58"/>
  <c r="H11" i="58"/>
  <c r="I11" i="58" s="1"/>
  <c r="G11" i="58"/>
  <c r="K10" i="58"/>
  <c r="I10" i="58"/>
  <c r="J10" i="58" s="1"/>
  <c r="H10" i="58"/>
  <c r="G10" i="58"/>
  <c r="E10" i="58"/>
  <c r="B7" i="58"/>
  <c r="I6" i="58"/>
  <c r="L43" i="58" s="1"/>
  <c r="B6" i="58"/>
  <c r="M28" i="58" l="1"/>
  <c r="M47" i="58"/>
  <c r="M42" i="58"/>
  <c r="M14" i="58"/>
  <c r="M19" i="58"/>
  <c r="M20" i="58"/>
  <c r="M61" i="58"/>
  <c r="L17" i="58"/>
  <c r="L18" i="58"/>
  <c r="L36" i="58"/>
  <c r="L40" i="58"/>
  <c r="L47" i="58"/>
  <c r="L54" i="58"/>
  <c r="L59" i="58"/>
  <c r="L11" i="58"/>
  <c r="L52" i="58"/>
  <c r="L28" i="58"/>
  <c r="L39" i="58"/>
  <c r="L46" i="58"/>
  <c r="L51" i="58"/>
  <c r="L10" i="58"/>
  <c r="I7" i="58"/>
  <c r="M22" i="58" s="1"/>
  <c r="L15" i="58"/>
  <c r="L22" i="58"/>
  <c r="L16" i="58"/>
  <c r="L30" i="58"/>
  <c r="L35" i="58"/>
  <c r="L57" i="58"/>
  <c r="L58" i="58"/>
  <c r="L56" i="58"/>
  <c r="L32" i="58"/>
  <c r="L27" i="58"/>
  <c r="L26" i="58"/>
  <c r="L44" i="58"/>
  <c r="L48" i="58"/>
  <c r="L55" i="58"/>
  <c r="L62" i="58"/>
  <c r="L20" i="58"/>
  <c r="N20" i="58" s="1"/>
  <c r="E20" i="58" s="1"/>
  <c r="L24" i="58"/>
  <c r="L31" i="58"/>
  <c r="L38" i="58"/>
  <c r="L61" i="58"/>
  <c r="L53" i="58"/>
  <c r="L45" i="58"/>
  <c r="L37" i="58"/>
  <c r="L21" i="58"/>
  <c r="L13" i="58"/>
  <c r="L29" i="58"/>
  <c r="L12" i="58"/>
  <c r="L23" i="58"/>
  <c r="L34" i="58"/>
  <c r="L50" i="58"/>
  <c r="L14" i="58"/>
  <c r="N14" i="58" s="1"/>
  <c r="E14" i="58" s="1"/>
  <c r="L19" i="58"/>
  <c r="L42" i="58"/>
  <c r="L60" i="58"/>
  <c r="N22" i="58" l="1"/>
  <c r="E22" i="58" s="1"/>
  <c r="N50" i="58"/>
  <c r="E50" i="58" s="1"/>
  <c r="N15" i="58"/>
  <c r="E15" i="58" s="1"/>
  <c r="N17" i="58"/>
  <c r="E17" i="58" s="1"/>
  <c r="M49" i="58"/>
  <c r="N49" i="58" s="1"/>
  <c r="E49" i="58" s="1"/>
  <c r="M35" i="58"/>
  <c r="N35" i="58" s="1"/>
  <c r="E35" i="58" s="1"/>
  <c r="M43" i="58"/>
  <c r="N43" i="58" s="1"/>
  <c r="E43" i="58" s="1"/>
  <c r="M33" i="58"/>
  <c r="N33" i="58" s="1"/>
  <c r="E33" i="58" s="1"/>
  <c r="M38" i="58"/>
  <c r="M50" i="58"/>
  <c r="M39" i="58"/>
  <c r="M11" i="58"/>
  <c r="N60" i="58"/>
  <c r="E60" i="58" s="1"/>
  <c r="N61" i="58"/>
  <c r="E61" i="58" s="1"/>
  <c r="M30" i="58"/>
  <c r="N30" i="58" s="1"/>
  <c r="E30" i="58" s="1"/>
  <c r="M15" i="58"/>
  <c r="M45" i="58"/>
  <c r="M26" i="58"/>
  <c r="N26" i="58" s="1"/>
  <c r="E26" i="58" s="1"/>
  <c r="M55" i="58"/>
  <c r="N55" i="58" s="1"/>
  <c r="E55" i="58" s="1"/>
  <c r="N38" i="58"/>
  <c r="E38" i="58" s="1"/>
  <c r="M34" i="58"/>
  <c r="N34" i="58" s="1"/>
  <c r="E34" i="58" s="1"/>
  <c r="M60" i="58"/>
  <c r="M46" i="58"/>
  <c r="N46" i="58" s="1"/>
  <c r="E46" i="58" s="1"/>
  <c r="M36" i="58"/>
  <c r="N36" i="58" s="1"/>
  <c r="E36" i="58" s="1"/>
  <c r="M32" i="58"/>
  <c r="N32" i="58" s="1"/>
  <c r="E32" i="58" s="1"/>
  <c r="N42" i="58"/>
  <c r="E42" i="58" s="1"/>
  <c r="N27" i="58"/>
  <c r="E27" i="58" s="1"/>
  <c r="N16" i="58"/>
  <c r="E16" i="58" s="1"/>
  <c r="N39" i="58"/>
  <c r="E39" i="58" s="1"/>
  <c r="M25" i="58"/>
  <c r="N25" i="58" s="1"/>
  <c r="E25" i="58" s="1"/>
  <c r="M54" i="58"/>
  <c r="N54" i="58" s="1"/>
  <c r="E54" i="58" s="1"/>
  <c r="M40" i="58"/>
  <c r="M27" i="58"/>
  <c r="M10" i="58"/>
  <c r="N10" i="58" s="1"/>
  <c r="N52" i="58"/>
  <c r="E52" i="58" s="1"/>
  <c r="N58" i="58"/>
  <c r="E58" i="58" s="1"/>
  <c r="N11" i="58"/>
  <c r="E11" i="58" s="1"/>
  <c r="N45" i="58"/>
  <c r="E45" i="58" s="1"/>
  <c r="M48" i="58"/>
  <c r="N48" i="58" s="1"/>
  <c r="E48" i="58" s="1"/>
  <c r="M17" i="58"/>
  <c r="M57" i="58"/>
  <c r="N57" i="58" s="1"/>
  <c r="E57" i="58" s="1"/>
  <c r="M18" i="58"/>
  <c r="N18" i="58" s="1"/>
  <c r="E18" i="58" s="1"/>
  <c r="M58" i="58"/>
  <c r="M41" i="58"/>
  <c r="N41" i="58" s="1"/>
  <c r="E41" i="58" s="1"/>
  <c r="M24" i="58"/>
  <c r="N24" i="58" s="1"/>
  <c r="E24" i="58" s="1"/>
  <c r="M62" i="58"/>
  <c r="N62" i="58" s="1"/>
  <c r="E62" i="58" s="1"/>
  <c r="M23" i="58"/>
  <c r="M52" i="58"/>
  <c r="M59" i="58"/>
  <c r="N59" i="58" s="1"/>
  <c r="E59" i="58" s="1"/>
  <c r="M29" i="58"/>
  <c r="N29" i="58" s="1"/>
  <c r="E29" i="58" s="1"/>
  <c r="N23" i="58"/>
  <c r="E23" i="58" s="1"/>
  <c r="N44" i="58"/>
  <c r="E44" i="58" s="1"/>
  <c r="N47" i="58"/>
  <c r="E47" i="58" s="1"/>
  <c r="M16" i="58"/>
  <c r="N40" i="58"/>
  <c r="E40" i="58" s="1"/>
  <c r="M53" i="58"/>
  <c r="N53" i="58" s="1"/>
  <c r="E53" i="58" s="1"/>
  <c r="N19" i="58"/>
  <c r="E19" i="58" s="1"/>
  <c r="N13" i="58"/>
  <c r="E13" i="58" s="1"/>
  <c r="M12" i="58"/>
  <c r="N12" i="58" s="1"/>
  <c r="E12" i="58" s="1"/>
  <c r="N28" i="58"/>
  <c r="E28" i="58" s="1"/>
  <c r="M31" i="58"/>
  <c r="N31" i="58" s="1"/>
  <c r="E31" i="58" s="1"/>
  <c r="M21" i="58"/>
  <c r="N21" i="58" s="1"/>
  <c r="E21" i="58" s="1"/>
  <c r="M51" i="58"/>
  <c r="N51" i="58" s="1"/>
  <c r="E51" i="58" s="1"/>
  <c r="M37" i="58"/>
  <c r="N37" i="58" s="1"/>
  <c r="E37" i="58" s="1"/>
  <c r="M13" i="58"/>
  <c r="M56" i="58"/>
  <c r="N56" i="58" s="1"/>
  <c r="E56" i="58" s="1"/>
  <c r="M44" i="58"/>
  <c r="H62" i="56" l="1"/>
  <c r="I62" i="56" s="1"/>
  <c r="J62" i="56" s="1"/>
  <c r="K62" i="56" s="1"/>
  <c r="G62" i="56"/>
  <c r="I61" i="56"/>
  <c r="J61" i="56" s="1"/>
  <c r="K61" i="56" s="1"/>
  <c r="H61" i="56"/>
  <c r="G61" i="56"/>
  <c r="I60" i="56"/>
  <c r="J60" i="56" s="1"/>
  <c r="K60" i="56" s="1"/>
  <c r="H60" i="56"/>
  <c r="G60" i="56"/>
  <c r="J59" i="56"/>
  <c r="K59" i="56" s="1"/>
  <c r="I59" i="56"/>
  <c r="H59" i="56"/>
  <c r="G59" i="56"/>
  <c r="H58" i="56"/>
  <c r="I58" i="56" s="1"/>
  <c r="J58" i="56" s="1"/>
  <c r="K58" i="56" s="1"/>
  <c r="G58" i="56"/>
  <c r="H57" i="56"/>
  <c r="I57" i="56" s="1"/>
  <c r="J57" i="56" s="1"/>
  <c r="K57" i="56" s="1"/>
  <c r="G57" i="56"/>
  <c r="H56" i="56"/>
  <c r="I56" i="56" s="1"/>
  <c r="J56" i="56" s="1"/>
  <c r="K56" i="56" s="1"/>
  <c r="G56" i="56"/>
  <c r="H55" i="56"/>
  <c r="I55" i="56" s="1"/>
  <c r="J55" i="56" s="1"/>
  <c r="K55" i="56" s="1"/>
  <c r="G55" i="56"/>
  <c r="I54" i="56"/>
  <c r="J54" i="56" s="1"/>
  <c r="K54" i="56" s="1"/>
  <c r="H54" i="56"/>
  <c r="G54" i="56"/>
  <c r="H53" i="56"/>
  <c r="I53" i="56" s="1"/>
  <c r="J53" i="56" s="1"/>
  <c r="K53" i="56" s="1"/>
  <c r="G53" i="56"/>
  <c r="J52" i="56"/>
  <c r="K52" i="56" s="1"/>
  <c r="I52" i="56"/>
  <c r="H52" i="56"/>
  <c r="G52" i="56"/>
  <c r="K51" i="56"/>
  <c r="J51" i="56"/>
  <c r="I51" i="56"/>
  <c r="H51" i="56"/>
  <c r="G51" i="56"/>
  <c r="K50" i="56"/>
  <c r="H50" i="56"/>
  <c r="I50" i="56" s="1"/>
  <c r="J50" i="56" s="1"/>
  <c r="G50" i="56"/>
  <c r="H49" i="56"/>
  <c r="I49" i="56" s="1"/>
  <c r="J49" i="56" s="1"/>
  <c r="K49" i="56" s="1"/>
  <c r="G49" i="56"/>
  <c r="L49" i="56" s="1"/>
  <c r="H48" i="56"/>
  <c r="I48" i="56" s="1"/>
  <c r="J48" i="56" s="1"/>
  <c r="K48" i="56" s="1"/>
  <c r="G48" i="56"/>
  <c r="I47" i="56"/>
  <c r="J47" i="56" s="1"/>
  <c r="K47" i="56" s="1"/>
  <c r="H47" i="56"/>
  <c r="G47" i="56"/>
  <c r="H46" i="56"/>
  <c r="I46" i="56" s="1"/>
  <c r="J46" i="56" s="1"/>
  <c r="K46" i="56" s="1"/>
  <c r="G46" i="56"/>
  <c r="I45" i="56"/>
  <c r="J45" i="56" s="1"/>
  <c r="K45" i="56" s="1"/>
  <c r="H45" i="56"/>
  <c r="G45" i="56"/>
  <c r="I44" i="56"/>
  <c r="J44" i="56" s="1"/>
  <c r="K44" i="56" s="1"/>
  <c r="H44" i="56"/>
  <c r="G44" i="56"/>
  <c r="J43" i="56"/>
  <c r="K43" i="56" s="1"/>
  <c r="I43" i="56"/>
  <c r="H43" i="56"/>
  <c r="G43" i="56"/>
  <c r="H42" i="56"/>
  <c r="I42" i="56" s="1"/>
  <c r="J42" i="56" s="1"/>
  <c r="K42" i="56" s="1"/>
  <c r="G42" i="56"/>
  <c r="H41" i="56"/>
  <c r="I41" i="56" s="1"/>
  <c r="J41" i="56" s="1"/>
  <c r="K41" i="56" s="1"/>
  <c r="G41" i="56"/>
  <c r="L41" i="56" s="1"/>
  <c r="H40" i="56"/>
  <c r="I40" i="56" s="1"/>
  <c r="J40" i="56" s="1"/>
  <c r="K40" i="56" s="1"/>
  <c r="G40" i="56"/>
  <c r="H39" i="56"/>
  <c r="I39" i="56" s="1"/>
  <c r="J39" i="56" s="1"/>
  <c r="K39" i="56" s="1"/>
  <c r="G39" i="56"/>
  <c r="I38" i="56"/>
  <c r="J38" i="56" s="1"/>
  <c r="K38" i="56" s="1"/>
  <c r="H38" i="56"/>
  <c r="G38" i="56"/>
  <c r="H37" i="56"/>
  <c r="I37" i="56" s="1"/>
  <c r="J37" i="56" s="1"/>
  <c r="K37" i="56" s="1"/>
  <c r="G37" i="56"/>
  <c r="J36" i="56"/>
  <c r="K36" i="56" s="1"/>
  <c r="I36" i="56"/>
  <c r="H36" i="56"/>
  <c r="G36" i="56"/>
  <c r="K35" i="56"/>
  <c r="J35" i="56"/>
  <c r="I35" i="56"/>
  <c r="H35" i="56"/>
  <c r="G35" i="56"/>
  <c r="K34" i="56"/>
  <c r="H34" i="56"/>
  <c r="I34" i="56" s="1"/>
  <c r="J34" i="56" s="1"/>
  <c r="G34" i="56"/>
  <c r="H33" i="56"/>
  <c r="I33" i="56" s="1"/>
  <c r="J33" i="56" s="1"/>
  <c r="K33" i="56" s="1"/>
  <c r="G33" i="56"/>
  <c r="H32" i="56"/>
  <c r="I32" i="56" s="1"/>
  <c r="J32" i="56" s="1"/>
  <c r="K32" i="56" s="1"/>
  <c r="G32" i="56"/>
  <c r="I31" i="56"/>
  <c r="J31" i="56" s="1"/>
  <c r="K31" i="56" s="1"/>
  <c r="H31" i="56"/>
  <c r="G31" i="56"/>
  <c r="H30" i="56"/>
  <c r="I30" i="56" s="1"/>
  <c r="J30" i="56" s="1"/>
  <c r="K30" i="56" s="1"/>
  <c r="G30" i="56"/>
  <c r="I29" i="56"/>
  <c r="J29" i="56" s="1"/>
  <c r="K29" i="56" s="1"/>
  <c r="H29" i="56"/>
  <c r="G29" i="56"/>
  <c r="I28" i="56"/>
  <c r="J28" i="56" s="1"/>
  <c r="K28" i="56" s="1"/>
  <c r="H28" i="56"/>
  <c r="G28" i="56"/>
  <c r="J27" i="56"/>
  <c r="K27" i="56" s="1"/>
  <c r="I27" i="56"/>
  <c r="H27" i="56"/>
  <c r="G27" i="56"/>
  <c r="H26" i="56"/>
  <c r="I26" i="56" s="1"/>
  <c r="J26" i="56" s="1"/>
  <c r="K26" i="56" s="1"/>
  <c r="G26" i="56"/>
  <c r="H25" i="56"/>
  <c r="I25" i="56" s="1"/>
  <c r="J25" i="56" s="1"/>
  <c r="K25" i="56" s="1"/>
  <c r="G25" i="56"/>
  <c r="L25" i="56" s="1"/>
  <c r="H24" i="56"/>
  <c r="I24" i="56" s="1"/>
  <c r="J24" i="56" s="1"/>
  <c r="K24" i="56" s="1"/>
  <c r="G24" i="56"/>
  <c r="H23" i="56"/>
  <c r="I23" i="56" s="1"/>
  <c r="J23" i="56" s="1"/>
  <c r="K23" i="56" s="1"/>
  <c r="G23" i="56"/>
  <c r="I22" i="56"/>
  <c r="J22" i="56" s="1"/>
  <c r="K22" i="56" s="1"/>
  <c r="H22" i="56"/>
  <c r="G22" i="56"/>
  <c r="H21" i="56"/>
  <c r="I21" i="56" s="1"/>
  <c r="J21" i="56" s="1"/>
  <c r="K21" i="56" s="1"/>
  <c r="G21" i="56"/>
  <c r="I20" i="56"/>
  <c r="J20" i="56" s="1"/>
  <c r="K20" i="56" s="1"/>
  <c r="H20" i="56"/>
  <c r="G20" i="56"/>
  <c r="K19" i="56"/>
  <c r="J19" i="56"/>
  <c r="I19" i="56"/>
  <c r="H19" i="56"/>
  <c r="G19" i="56"/>
  <c r="K18" i="56"/>
  <c r="H18" i="56"/>
  <c r="I18" i="56" s="1"/>
  <c r="J18" i="56" s="1"/>
  <c r="G18" i="56"/>
  <c r="H17" i="56"/>
  <c r="I17" i="56" s="1"/>
  <c r="J17" i="56" s="1"/>
  <c r="K17" i="56" s="1"/>
  <c r="G17" i="56"/>
  <c r="H16" i="56"/>
  <c r="I16" i="56" s="1"/>
  <c r="J16" i="56" s="1"/>
  <c r="K16" i="56" s="1"/>
  <c r="G16" i="56"/>
  <c r="I15" i="56"/>
  <c r="J15" i="56" s="1"/>
  <c r="K15" i="56" s="1"/>
  <c r="H15" i="56"/>
  <c r="G15" i="56"/>
  <c r="H14" i="56"/>
  <c r="I14" i="56" s="1"/>
  <c r="J14" i="56" s="1"/>
  <c r="K14" i="56" s="1"/>
  <c r="G14" i="56"/>
  <c r="H13" i="56"/>
  <c r="I13" i="56" s="1"/>
  <c r="J13" i="56" s="1"/>
  <c r="K13" i="56" s="1"/>
  <c r="G13" i="56"/>
  <c r="I12" i="56"/>
  <c r="J12" i="56" s="1"/>
  <c r="K12" i="56" s="1"/>
  <c r="H12" i="56"/>
  <c r="G12" i="56"/>
  <c r="J11" i="56"/>
  <c r="K11" i="56" s="1"/>
  <c r="I11" i="56"/>
  <c r="H11" i="56"/>
  <c r="G11" i="56"/>
  <c r="J10" i="56"/>
  <c r="K10" i="56" s="1"/>
  <c r="H10" i="56"/>
  <c r="I10" i="56" s="1"/>
  <c r="G10" i="56"/>
  <c r="E10" i="56"/>
  <c r="B7" i="56"/>
  <c r="I6" i="56"/>
  <c r="L57" i="56" s="1"/>
  <c r="B6" i="56"/>
  <c r="M38" i="56" l="1"/>
  <c r="M56" i="56"/>
  <c r="M48" i="56"/>
  <c r="M28" i="56"/>
  <c r="M36" i="56"/>
  <c r="M49" i="56"/>
  <c r="N49" i="56" s="1"/>
  <c r="E49" i="56" s="1"/>
  <c r="M51" i="56"/>
  <c r="M14" i="56"/>
  <c r="M32" i="56"/>
  <c r="M37" i="56"/>
  <c r="M23" i="56"/>
  <c r="M29" i="56"/>
  <c r="M50" i="56"/>
  <c r="M55" i="56"/>
  <c r="I7" i="56"/>
  <c r="M25" i="56" s="1"/>
  <c r="N25" i="56" s="1"/>
  <c r="E25" i="56" s="1"/>
  <c r="M16" i="56"/>
  <c r="M46" i="56"/>
  <c r="M11" i="56"/>
  <c r="M27" i="56"/>
  <c r="M42" i="56"/>
  <c r="M59" i="56"/>
  <c r="M62" i="56"/>
  <c r="L10" i="56"/>
  <c r="L13" i="56"/>
  <c r="L17" i="56"/>
  <c r="L12" i="56"/>
  <c r="L16" i="56"/>
  <c r="L23" i="56"/>
  <c r="N23" i="56" s="1"/>
  <c r="E23" i="56" s="1"/>
  <c r="L30" i="56"/>
  <c r="L34" i="56"/>
  <c r="L35" i="56"/>
  <c r="L61" i="56"/>
  <c r="L53" i="56"/>
  <c r="L45" i="56"/>
  <c r="L37" i="56"/>
  <c r="L29" i="56"/>
  <c r="L33" i="56"/>
  <c r="L32" i="56"/>
  <c r="N32" i="56" s="1"/>
  <c r="E32" i="56" s="1"/>
  <c r="L51" i="56"/>
  <c r="N51" i="56" s="1"/>
  <c r="E51" i="56" s="1"/>
  <c r="L15" i="56"/>
  <c r="L22" i="56"/>
  <c r="L26" i="56"/>
  <c r="L52" i="56"/>
  <c r="L50" i="56"/>
  <c r="L27" i="56"/>
  <c r="N27" i="56" s="1"/>
  <c r="E27" i="56" s="1"/>
  <c r="L44" i="56"/>
  <c r="L48" i="56"/>
  <c r="N48" i="56" s="1"/>
  <c r="E48" i="56" s="1"/>
  <c r="L55" i="56"/>
  <c r="L62" i="56"/>
  <c r="L11" i="56"/>
  <c r="L56" i="56"/>
  <c r="L46" i="56"/>
  <c r="M15" i="56"/>
  <c r="L20" i="56"/>
  <c r="L24" i="56"/>
  <c r="L31" i="56"/>
  <c r="L38" i="56"/>
  <c r="L42" i="56"/>
  <c r="L43" i="56"/>
  <c r="L14" i="56"/>
  <c r="L18" i="56"/>
  <c r="L19" i="56"/>
  <c r="L21" i="56"/>
  <c r="L60" i="56"/>
  <c r="L28" i="56"/>
  <c r="L39" i="56"/>
  <c r="M31" i="56"/>
  <c r="L36" i="56"/>
  <c r="N36" i="56" s="1"/>
  <c r="E36" i="56" s="1"/>
  <c r="L40" i="56"/>
  <c r="L47" i="56"/>
  <c r="L54" i="56"/>
  <c r="L58" i="56"/>
  <c r="L59" i="56"/>
  <c r="N31" i="56" l="1"/>
  <c r="E31" i="56" s="1"/>
  <c r="N55" i="56"/>
  <c r="E55" i="56" s="1"/>
  <c r="N15" i="56"/>
  <c r="E15" i="56" s="1"/>
  <c r="N61" i="56"/>
  <c r="E61" i="56" s="1"/>
  <c r="M20" i="56"/>
  <c r="N20" i="56" s="1"/>
  <c r="E20" i="56" s="1"/>
  <c r="M61" i="56"/>
  <c r="M17" i="56"/>
  <c r="N35" i="56"/>
  <c r="E35" i="56" s="1"/>
  <c r="N19" i="56"/>
  <c r="E19" i="56" s="1"/>
  <c r="N46" i="56"/>
  <c r="E46" i="56" s="1"/>
  <c r="N56" i="56"/>
  <c r="E56" i="56" s="1"/>
  <c r="N16" i="56"/>
  <c r="E16" i="56" s="1"/>
  <c r="M41" i="56"/>
  <c r="N41" i="56" s="1"/>
  <c r="E41" i="56" s="1"/>
  <c r="M24" i="56"/>
  <c r="N24" i="56" s="1"/>
  <c r="E24" i="56" s="1"/>
  <c r="M19" i="56"/>
  <c r="M18" i="56"/>
  <c r="N18" i="56" s="1"/>
  <c r="E18" i="56" s="1"/>
  <c r="M34" i="56"/>
  <c r="M33" i="56"/>
  <c r="M35" i="56"/>
  <c r="M40" i="56"/>
  <c r="N40" i="56" s="1"/>
  <c r="E40" i="56" s="1"/>
  <c r="M57" i="56"/>
  <c r="N57" i="56" s="1"/>
  <c r="E57" i="56" s="1"/>
  <c r="M22" i="56"/>
  <c r="M58" i="56"/>
  <c r="N58" i="56" s="1"/>
  <c r="E58" i="56" s="1"/>
  <c r="M45" i="56"/>
  <c r="N45" i="56" s="1"/>
  <c r="E45" i="56" s="1"/>
  <c r="M60" i="56"/>
  <c r="N60" i="56" s="1"/>
  <c r="E60" i="56" s="1"/>
  <c r="N10" i="56"/>
  <c r="N34" i="56"/>
  <c r="E34" i="56" s="1"/>
  <c r="N33" i="56"/>
  <c r="E33" i="56" s="1"/>
  <c r="N50" i="56"/>
  <c r="E50" i="56" s="1"/>
  <c r="N43" i="56"/>
  <c r="E43" i="56" s="1"/>
  <c r="N37" i="56"/>
  <c r="E37" i="56" s="1"/>
  <c r="N59" i="56"/>
  <c r="E59" i="56" s="1"/>
  <c r="N28" i="56"/>
  <c r="E28" i="56" s="1"/>
  <c r="N42" i="56"/>
  <c r="E42" i="56" s="1"/>
  <c r="N11" i="56"/>
  <c r="E11" i="56" s="1"/>
  <c r="M52" i="56"/>
  <c r="M10" i="56"/>
  <c r="M13" i="56"/>
  <c r="N13" i="56" s="1"/>
  <c r="E13" i="56" s="1"/>
  <c r="M54" i="56"/>
  <c r="N54" i="56" s="1"/>
  <c r="E54" i="56" s="1"/>
  <c r="M12" i="56"/>
  <c r="N12" i="56" s="1"/>
  <c r="E12" i="56" s="1"/>
  <c r="M39" i="56"/>
  <c r="N39" i="56" s="1"/>
  <c r="E39" i="56" s="1"/>
  <c r="N14" i="56"/>
  <c r="E14" i="56" s="1"/>
  <c r="N29" i="56"/>
  <c r="E29" i="56" s="1"/>
  <c r="N52" i="56"/>
  <c r="E52" i="56" s="1"/>
  <c r="M47" i="56"/>
  <c r="N47" i="56" s="1"/>
  <c r="E47" i="56" s="1"/>
  <c r="N38" i="56"/>
  <c r="E38" i="56" s="1"/>
  <c r="N62" i="56"/>
  <c r="E62" i="56" s="1"/>
  <c r="N22" i="56"/>
  <c r="E22" i="56" s="1"/>
  <c r="N17" i="56"/>
  <c r="E17" i="56" s="1"/>
  <c r="M44" i="56"/>
  <c r="N44" i="56" s="1"/>
  <c r="E44" i="56" s="1"/>
  <c r="M21" i="56"/>
  <c r="N21" i="56" s="1"/>
  <c r="E21" i="56" s="1"/>
  <c r="M53" i="56"/>
  <c r="N53" i="56" s="1"/>
  <c r="E53" i="56" s="1"/>
  <c r="M26" i="56"/>
  <c r="N26" i="56" s="1"/>
  <c r="E26" i="56" s="1"/>
  <c r="M43" i="56"/>
  <c r="M30" i="56"/>
  <c r="N30" i="56" s="1"/>
  <c r="E30" i="56" s="1"/>
  <c r="H62" i="54" l="1"/>
  <c r="I62" i="54" s="1"/>
  <c r="J62" i="54" s="1"/>
  <c r="K62" i="54" s="1"/>
  <c r="G62" i="54"/>
  <c r="H61" i="54"/>
  <c r="I61" i="54" s="1"/>
  <c r="J61" i="54" s="1"/>
  <c r="K61" i="54" s="1"/>
  <c r="G61" i="54"/>
  <c r="I60" i="54"/>
  <c r="J60" i="54" s="1"/>
  <c r="K60" i="54" s="1"/>
  <c r="H60" i="54"/>
  <c r="G60" i="54"/>
  <c r="J59" i="54"/>
  <c r="K59" i="54" s="1"/>
  <c r="I59" i="54"/>
  <c r="H59" i="54"/>
  <c r="G59" i="54"/>
  <c r="K58" i="54"/>
  <c r="J58" i="54"/>
  <c r="I58" i="54"/>
  <c r="H58" i="54"/>
  <c r="G58" i="54"/>
  <c r="H57" i="54"/>
  <c r="I57" i="54" s="1"/>
  <c r="J57" i="54" s="1"/>
  <c r="K57" i="54" s="1"/>
  <c r="G57" i="54"/>
  <c r="I56" i="54"/>
  <c r="J56" i="54" s="1"/>
  <c r="K56" i="54" s="1"/>
  <c r="H56" i="54"/>
  <c r="G56" i="54"/>
  <c r="J55" i="54"/>
  <c r="K55" i="54" s="1"/>
  <c r="I55" i="54"/>
  <c r="H55" i="54"/>
  <c r="G55" i="54"/>
  <c r="H54" i="54"/>
  <c r="I54" i="54" s="1"/>
  <c r="J54" i="54" s="1"/>
  <c r="K54" i="54" s="1"/>
  <c r="G54" i="54"/>
  <c r="H53" i="54"/>
  <c r="I53" i="54" s="1"/>
  <c r="J53" i="54" s="1"/>
  <c r="K53" i="54" s="1"/>
  <c r="G53" i="54"/>
  <c r="I52" i="54"/>
  <c r="J52" i="54" s="1"/>
  <c r="K52" i="54" s="1"/>
  <c r="H52" i="54"/>
  <c r="G52" i="54"/>
  <c r="J51" i="54"/>
  <c r="K51" i="54" s="1"/>
  <c r="I51" i="54"/>
  <c r="H51" i="54"/>
  <c r="G51" i="54"/>
  <c r="K50" i="54"/>
  <c r="J50" i="54"/>
  <c r="I50" i="54"/>
  <c r="H50" i="54"/>
  <c r="G50" i="54"/>
  <c r="H49" i="54"/>
  <c r="I49" i="54" s="1"/>
  <c r="J49" i="54" s="1"/>
  <c r="K49" i="54" s="1"/>
  <c r="G49" i="54"/>
  <c r="I48" i="54"/>
  <c r="J48" i="54" s="1"/>
  <c r="K48" i="54" s="1"/>
  <c r="H48" i="54"/>
  <c r="G48" i="54"/>
  <c r="J47" i="54"/>
  <c r="K47" i="54" s="1"/>
  <c r="I47" i="54"/>
  <c r="H47" i="54"/>
  <c r="G47" i="54"/>
  <c r="H46" i="54"/>
  <c r="I46" i="54" s="1"/>
  <c r="J46" i="54" s="1"/>
  <c r="K46" i="54" s="1"/>
  <c r="G46" i="54"/>
  <c r="H45" i="54"/>
  <c r="I45" i="54" s="1"/>
  <c r="J45" i="54" s="1"/>
  <c r="K45" i="54" s="1"/>
  <c r="G45" i="54"/>
  <c r="I44" i="54"/>
  <c r="J44" i="54" s="1"/>
  <c r="K44" i="54" s="1"/>
  <c r="H44" i="54"/>
  <c r="G44" i="54"/>
  <c r="J43" i="54"/>
  <c r="K43" i="54" s="1"/>
  <c r="I43" i="54"/>
  <c r="H43" i="54"/>
  <c r="G43" i="54"/>
  <c r="K42" i="54"/>
  <c r="J42" i="54"/>
  <c r="I42" i="54"/>
  <c r="H42" i="54"/>
  <c r="G42" i="54"/>
  <c r="H41" i="54"/>
  <c r="I41" i="54" s="1"/>
  <c r="J41" i="54" s="1"/>
  <c r="K41" i="54" s="1"/>
  <c r="G41" i="54"/>
  <c r="I40" i="54"/>
  <c r="J40" i="54" s="1"/>
  <c r="K40" i="54" s="1"/>
  <c r="H40" i="54"/>
  <c r="G40" i="54"/>
  <c r="J39" i="54"/>
  <c r="K39" i="54" s="1"/>
  <c r="I39" i="54"/>
  <c r="H39" i="54"/>
  <c r="G39" i="54"/>
  <c r="H38" i="54"/>
  <c r="I38" i="54" s="1"/>
  <c r="J38" i="54" s="1"/>
  <c r="K38" i="54" s="1"/>
  <c r="G38" i="54"/>
  <c r="H37" i="54"/>
  <c r="I37" i="54" s="1"/>
  <c r="J37" i="54" s="1"/>
  <c r="K37" i="54" s="1"/>
  <c r="G37" i="54"/>
  <c r="I36" i="54"/>
  <c r="J36" i="54" s="1"/>
  <c r="K36" i="54" s="1"/>
  <c r="H36" i="54"/>
  <c r="G36" i="54"/>
  <c r="J35" i="54"/>
  <c r="K35" i="54" s="1"/>
  <c r="I35" i="54"/>
  <c r="H35" i="54"/>
  <c r="G35" i="54"/>
  <c r="K34" i="54"/>
  <c r="J34" i="54"/>
  <c r="I34" i="54"/>
  <c r="H34" i="54"/>
  <c r="G34" i="54"/>
  <c r="H33" i="54"/>
  <c r="I33" i="54" s="1"/>
  <c r="J33" i="54" s="1"/>
  <c r="K33" i="54" s="1"/>
  <c r="G33" i="54"/>
  <c r="I32" i="54"/>
  <c r="J32" i="54" s="1"/>
  <c r="K32" i="54" s="1"/>
  <c r="H32" i="54"/>
  <c r="G32" i="54"/>
  <c r="J31" i="54"/>
  <c r="K31" i="54" s="1"/>
  <c r="I31" i="54"/>
  <c r="H31" i="54"/>
  <c r="G31" i="54"/>
  <c r="H30" i="54"/>
  <c r="I30" i="54" s="1"/>
  <c r="J30" i="54" s="1"/>
  <c r="K30" i="54" s="1"/>
  <c r="G30" i="54"/>
  <c r="H29" i="54"/>
  <c r="I29" i="54" s="1"/>
  <c r="J29" i="54" s="1"/>
  <c r="K29" i="54" s="1"/>
  <c r="G29" i="54"/>
  <c r="I28" i="54"/>
  <c r="J28" i="54" s="1"/>
  <c r="K28" i="54" s="1"/>
  <c r="H28" i="54"/>
  <c r="G28" i="54"/>
  <c r="J27" i="54"/>
  <c r="K27" i="54" s="1"/>
  <c r="I27" i="54"/>
  <c r="H27" i="54"/>
  <c r="G27" i="54"/>
  <c r="K26" i="54"/>
  <c r="J26" i="54"/>
  <c r="I26" i="54"/>
  <c r="H26" i="54"/>
  <c r="G26" i="54"/>
  <c r="H25" i="54"/>
  <c r="I25" i="54" s="1"/>
  <c r="J25" i="54" s="1"/>
  <c r="K25" i="54" s="1"/>
  <c r="G25" i="54"/>
  <c r="I24" i="54"/>
  <c r="J24" i="54" s="1"/>
  <c r="K24" i="54" s="1"/>
  <c r="H24" i="54"/>
  <c r="G24" i="54"/>
  <c r="J23" i="54"/>
  <c r="K23" i="54" s="1"/>
  <c r="I23" i="54"/>
  <c r="H23" i="54"/>
  <c r="G23" i="54"/>
  <c r="H22" i="54"/>
  <c r="I22" i="54" s="1"/>
  <c r="J22" i="54" s="1"/>
  <c r="K22" i="54" s="1"/>
  <c r="G22" i="54"/>
  <c r="H21" i="54"/>
  <c r="I21" i="54" s="1"/>
  <c r="J21" i="54" s="1"/>
  <c r="K21" i="54" s="1"/>
  <c r="G21" i="54"/>
  <c r="I20" i="54"/>
  <c r="J20" i="54" s="1"/>
  <c r="K20" i="54" s="1"/>
  <c r="H20" i="54"/>
  <c r="G20" i="54"/>
  <c r="J19" i="54"/>
  <c r="K19" i="54" s="1"/>
  <c r="I19" i="54"/>
  <c r="H19" i="54"/>
  <c r="G19" i="54"/>
  <c r="K18" i="54"/>
  <c r="J18" i="54"/>
  <c r="I18" i="54"/>
  <c r="H18" i="54"/>
  <c r="G18" i="54"/>
  <c r="H17" i="54"/>
  <c r="I17" i="54" s="1"/>
  <c r="J17" i="54" s="1"/>
  <c r="K17" i="54" s="1"/>
  <c r="G17" i="54"/>
  <c r="I16" i="54"/>
  <c r="J16" i="54" s="1"/>
  <c r="K16" i="54" s="1"/>
  <c r="H16" i="54"/>
  <c r="G16" i="54"/>
  <c r="J15" i="54"/>
  <c r="K15" i="54" s="1"/>
  <c r="I15" i="54"/>
  <c r="H15" i="54"/>
  <c r="G15" i="54"/>
  <c r="H14" i="54"/>
  <c r="I14" i="54" s="1"/>
  <c r="J14" i="54" s="1"/>
  <c r="K14" i="54" s="1"/>
  <c r="G14" i="54"/>
  <c r="H13" i="54"/>
  <c r="I13" i="54" s="1"/>
  <c r="J13" i="54" s="1"/>
  <c r="K13" i="54" s="1"/>
  <c r="G13" i="54"/>
  <c r="I12" i="54"/>
  <c r="J12" i="54" s="1"/>
  <c r="K12" i="54" s="1"/>
  <c r="H12" i="54"/>
  <c r="G12" i="54"/>
  <c r="J11" i="54"/>
  <c r="K11" i="54" s="1"/>
  <c r="I11" i="54"/>
  <c r="H11" i="54"/>
  <c r="G11" i="54"/>
  <c r="K10" i="54"/>
  <c r="J10" i="54"/>
  <c r="I10" i="54"/>
  <c r="H10" i="54"/>
  <c r="G10" i="54"/>
  <c r="B7" i="54"/>
  <c r="I6" i="54"/>
  <c r="L56" i="54" s="1"/>
  <c r="B6" i="54"/>
  <c r="L22" i="54" l="1"/>
  <c r="L27" i="54"/>
  <c r="L37" i="54"/>
  <c r="L60" i="54"/>
  <c r="L15" i="54"/>
  <c r="L30" i="54"/>
  <c r="L35" i="54"/>
  <c r="L45" i="54"/>
  <c r="L29" i="54"/>
  <c r="L23" i="54"/>
  <c r="L38" i="54"/>
  <c r="L43" i="54"/>
  <c r="L53" i="54"/>
  <c r="L14" i="54"/>
  <c r="L31" i="54"/>
  <c r="L46" i="54"/>
  <c r="L51" i="54"/>
  <c r="L61" i="54"/>
  <c r="L19" i="54"/>
  <c r="L39" i="54"/>
  <c r="L54" i="54"/>
  <c r="L59" i="54"/>
  <c r="L13" i="54"/>
  <c r="L47" i="54"/>
  <c r="L62" i="54"/>
  <c r="L11" i="54"/>
  <c r="L21" i="54"/>
  <c r="L55" i="54"/>
  <c r="L25" i="54"/>
  <c r="L18" i="54"/>
  <c r="L42" i="54"/>
  <c r="L50" i="54"/>
  <c r="L58" i="54"/>
  <c r="I7" i="54"/>
  <c r="M21" i="54" s="1"/>
  <c r="N21" i="54" s="1"/>
  <c r="E21" i="54" s="1"/>
  <c r="L26" i="54"/>
  <c r="L12" i="54"/>
  <c r="L20" i="54"/>
  <c r="L28" i="54"/>
  <c r="L36" i="54"/>
  <c r="L44" i="54"/>
  <c r="L52" i="54"/>
  <c r="L41" i="54"/>
  <c r="L57" i="54"/>
  <c r="L34" i="54"/>
  <c r="L17" i="54"/>
  <c r="L33" i="54"/>
  <c r="L49" i="54"/>
  <c r="L10" i="54"/>
  <c r="L16" i="54"/>
  <c r="L24" i="54"/>
  <c r="L32" i="54"/>
  <c r="L40" i="54"/>
  <c r="L48" i="54"/>
  <c r="M57" i="54" l="1"/>
  <c r="N57" i="54" s="1"/>
  <c r="E57" i="54" s="1"/>
  <c r="M36" i="54"/>
  <c r="M34" i="54"/>
  <c r="M15" i="54"/>
  <c r="N15" i="54" s="1"/>
  <c r="E15" i="54" s="1"/>
  <c r="M58" i="54"/>
  <c r="M59" i="54"/>
  <c r="N59" i="54" s="1"/>
  <c r="E59" i="54" s="1"/>
  <c r="M51" i="54"/>
  <c r="N51" i="54" s="1"/>
  <c r="E51" i="54" s="1"/>
  <c r="M49" i="54"/>
  <c r="N49" i="54" s="1"/>
  <c r="E49" i="54" s="1"/>
  <c r="M29" i="54"/>
  <c r="N29" i="54" s="1"/>
  <c r="E29" i="54" s="1"/>
  <c r="M12" i="54"/>
  <c r="M53" i="54"/>
  <c r="N53" i="54" s="1"/>
  <c r="E53" i="54" s="1"/>
  <c r="M31" i="54"/>
  <c r="N31" i="54" s="1"/>
  <c r="E31" i="54" s="1"/>
  <c r="M43" i="54"/>
  <c r="N43" i="54" s="1"/>
  <c r="E43" i="54" s="1"/>
  <c r="M39" i="54"/>
  <c r="N39" i="54" s="1"/>
  <c r="E39" i="54" s="1"/>
  <c r="M27" i="54"/>
  <c r="N27" i="54" s="1"/>
  <c r="E27" i="54" s="1"/>
  <c r="M48" i="54"/>
  <c r="M25" i="54"/>
  <c r="N25" i="54" s="1"/>
  <c r="E25" i="54" s="1"/>
  <c r="M28" i="54"/>
  <c r="M20" i="54"/>
  <c r="M61" i="54"/>
  <c r="N61" i="54" s="1"/>
  <c r="E61" i="54" s="1"/>
  <c r="M60" i="54"/>
  <c r="N60" i="54" s="1"/>
  <c r="E60" i="54" s="1"/>
  <c r="M33" i="54"/>
  <c r="N33" i="54" s="1"/>
  <c r="E33" i="54" s="1"/>
  <c r="M26" i="54"/>
  <c r="N26" i="54" s="1"/>
  <c r="E26" i="54" s="1"/>
  <c r="M18" i="54"/>
  <c r="N18" i="54" s="1"/>
  <c r="E18" i="54" s="1"/>
  <c r="M10" i="54"/>
  <c r="M52" i="54"/>
  <c r="N52" i="54" s="1"/>
  <c r="E52" i="54" s="1"/>
  <c r="M19" i="54"/>
  <c r="N19" i="54" s="1"/>
  <c r="E19" i="54" s="1"/>
  <c r="M13" i="54"/>
  <c r="N13" i="54" s="1"/>
  <c r="E13" i="54" s="1"/>
  <c r="M50" i="54"/>
  <c r="M56" i="54"/>
  <c r="N56" i="54" s="1"/>
  <c r="E56" i="54" s="1"/>
  <c r="M17" i="54"/>
  <c r="N48" i="54"/>
  <c r="E48" i="54" s="1"/>
  <c r="M45" i="54"/>
  <c r="N45" i="54" s="1"/>
  <c r="E45" i="54" s="1"/>
  <c r="M46" i="54"/>
  <c r="N46" i="54" s="1"/>
  <c r="E46" i="54" s="1"/>
  <c r="M37" i="54"/>
  <c r="N37" i="54" s="1"/>
  <c r="E37" i="54" s="1"/>
  <c r="N17" i="54"/>
  <c r="E17" i="54" s="1"/>
  <c r="N20" i="54"/>
  <c r="E20" i="54" s="1"/>
  <c r="M32" i="54"/>
  <c r="N32" i="54" s="1"/>
  <c r="E32" i="54" s="1"/>
  <c r="N34" i="54"/>
  <c r="E34" i="54" s="1"/>
  <c r="N12" i="54"/>
  <c r="E12" i="54" s="1"/>
  <c r="M62" i="54"/>
  <c r="N62" i="54" s="1"/>
  <c r="E62" i="54" s="1"/>
  <c r="M24" i="54"/>
  <c r="N24" i="54" s="1"/>
  <c r="E24" i="54" s="1"/>
  <c r="M42" i="54"/>
  <c r="M41" i="54"/>
  <c r="N41" i="54" s="1"/>
  <c r="E41" i="54" s="1"/>
  <c r="M14" i="54"/>
  <c r="N14" i="54" s="1"/>
  <c r="E14" i="54" s="1"/>
  <c r="M44" i="54"/>
  <c r="N44" i="54" s="1"/>
  <c r="E44" i="54" s="1"/>
  <c r="M54" i="54"/>
  <c r="N54" i="54" s="1"/>
  <c r="E54" i="54" s="1"/>
  <c r="M38" i="54"/>
  <c r="N38" i="54" s="1"/>
  <c r="E38" i="54" s="1"/>
  <c r="M22" i="54"/>
  <c r="N22" i="54" s="1"/>
  <c r="E22" i="54" s="1"/>
  <c r="M11" i="54"/>
  <c r="N11" i="54" s="1"/>
  <c r="E11" i="54" s="1"/>
  <c r="N58" i="54"/>
  <c r="E58" i="54" s="1"/>
  <c r="N10" i="54"/>
  <c r="E10" i="54" s="1"/>
  <c r="N50" i="54"/>
  <c r="E50" i="54" s="1"/>
  <c r="N36" i="54"/>
  <c r="E36" i="54" s="1"/>
  <c r="N42" i="54"/>
  <c r="E42" i="54" s="1"/>
  <c r="N28" i="54"/>
  <c r="E28" i="54" s="1"/>
  <c r="M47" i="54"/>
  <c r="N47" i="54" s="1"/>
  <c r="E47" i="54" s="1"/>
  <c r="M23" i="54"/>
  <c r="N23" i="54" s="1"/>
  <c r="E23" i="54" s="1"/>
  <c r="M55" i="54"/>
  <c r="N55" i="54" s="1"/>
  <c r="E55" i="54" s="1"/>
  <c r="M16" i="54"/>
  <c r="N16" i="54" s="1"/>
  <c r="E16" i="54" s="1"/>
  <c r="M35" i="54"/>
  <c r="N35" i="54" s="1"/>
  <c r="E35" i="54" s="1"/>
  <c r="M30" i="54"/>
  <c r="N30" i="54" s="1"/>
  <c r="E30" i="54" s="1"/>
  <c r="M40" i="54"/>
  <c r="N40" i="54" s="1"/>
  <c r="E40" i="54" s="1"/>
  <c r="H62" i="52" l="1"/>
  <c r="I62" i="52" s="1"/>
  <c r="J62" i="52" s="1"/>
  <c r="K62" i="52" s="1"/>
  <c r="G62" i="52"/>
  <c r="I61" i="52"/>
  <c r="J61" i="52" s="1"/>
  <c r="K61" i="52" s="1"/>
  <c r="M61" i="52" s="1"/>
  <c r="H61" i="52"/>
  <c r="G61" i="52"/>
  <c r="H60" i="52"/>
  <c r="I60" i="52" s="1"/>
  <c r="J60" i="52" s="1"/>
  <c r="K60" i="52" s="1"/>
  <c r="M60" i="52" s="1"/>
  <c r="G60" i="52"/>
  <c r="K59" i="52"/>
  <c r="I59" i="52"/>
  <c r="J59" i="52" s="1"/>
  <c r="H59" i="52"/>
  <c r="G59" i="52"/>
  <c r="L59" i="52" s="1"/>
  <c r="H58" i="52"/>
  <c r="I58" i="52" s="1"/>
  <c r="J58" i="52" s="1"/>
  <c r="K58" i="52" s="1"/>
  <c r="G58" i="52"/>
  <c r="I57" i="52"/>
  <c r="J57" i="52" s="1"/>
  <c r="K57" i="52" s="1"/>
  <c r="M57" i="52" s="1"/>
  <c r="H57" i="52"/>
  <c r="G57" i="52"/>
  <c r="H56" i="52"/>
  <c r="I56" i="52" s="1"/>
  <c r="J56" i="52" s="1"/>
  <c r="K56" i="52" s="1"/>
  <c r="M56" i="52" s="1"/>
  <c r="G56" i="52"/>
  <c r="K55" i="52"/>
  <c r="H55" i="52"/>
  <c r="I55" i="52" s="1"/>
  <c r="J55" i="52" s="1"/>
  <c r="G55" i="52"/>
  <c r="L54" i="52"/>
  <c r="H54" i="52"/>
  <c r="I54" i="52" s="1"/>
  <c r="J54" i="52" s="1"/>
  <c r="K54" i="52" s="1"/>
  <c r="G54" i="52"/>
  <c r="I53" i="52"/>
  <c r="J53" i="52" s="1"/>
  <c r="K53" i="52" s="1"/>
  <c r="M53" i="52" s="1"/>
  <c r="H53" i="52"/>
  <c r="G53" i="52"/>
  <c r="J52" i="52"/>
  <c r="K52" i="52" s="1"/>
  <c r="M52" i="52" s="1"/>
  <c r="H52" i="52"/>
  <c r="I52" i="52" s="1"/>
  <c r="G52" i="52"/>
  <c r="K51" i="52"/>
  <c r="I51" i="52"/>
  <c r="J51" i="52" s="1"/>
  <c r="H51" i="52"/>
  <c r="G51" i="52"/>
  <c r="L50" i="52"/>
  <c r="H50" i="52"/>
  <c r="I50" i="52" s="1"/>
  <c r="J50" i="52" s="1"/>
  <c r="K50" i="52" s="1"/>
  <c r="G50" i="52"/>
  <c r="I49" i="52"/>
  <c r="J49" i="52" s="1"/>
  <c r="K49" i="52" s="1"/>
  <c r="M49" i="52" s="1"/>
  <c r="H49" i="52"/>
  <c r="G49" i="52"/>
  <c r="J48" i="52"/>
  <c r="K48" i="52" s="1"/>
  <c r="M48" i="52" s="1"/>
  <c r="H48" i="52"/>
  <c r="I48" i="52" s="1"/>
  <c r="G48" i="52"/>
  <c r="K47" i="52"/>
  <c r="H47" i="52"/>
  <c r="I47" i="52" s="1"/>
  <c r="J47" i="52" s="1"/>
  <c r="G47" i="52"/>
  <c r="H46" i="52"/>
  <c r="I46" i="52" s="1"/>
  <c r="J46" i="52" s="1"/>
  <c r="K46" i="52" s="1"/>
  <c r="M46" i="52" s="1"/>
  <c r="G46" i="52"/>
  <c r="I45" i="52"/>
  <c r="J45" i="52" s="1"/>
  <c r="K45" i="52" s="1"/>
  <c r="H45" i="52"/>
  <c r="G45" i="52"/>
  <c r="H44" i="52"/>
  <c r="I44" i="52" s="1"/>
  <c r="J44" i="52" s="1"/>
  <c r="K44" i="52" s="1"/>
  <c r="M44" i="52" s="1"/>
  <c r="G44" i="52"/>
  <c r="I43" i="52"/>
  <c r="J43" i="52" s="1"/>
  <c r="K43" i="52" s="1"/>
  <c r="M43" i="52" s="1"/>
  <c r="H43" i="52"/>
  <c r="G43" i="52"/>
  <c r="H42" i="52"/>
  <c r="I42" i="52" s="1"/>
  <c r="J42" i="52" s="1"/>
  <c r="K42" i="52" s="1"/>
  <c r="M42" i="52" s="1"/>
  <c r="G42" i="52"/>
  <c r="I41" i="52"/>
  <c r="J41" i="52" s="1"/>
  <c r="K41" i="52" s="1"/>
  <c r="H41" i="52"/>
  <c r="G41" i="52"/>
  <c r="H40" i="52"/>
  <c r="I40" i="52" s="1"/>
  <c r="J40" i="52" s="1"/>
  <c r="K40" i="52" s="1"/>
  <c r="M40" i="52" s="1"/>
  <c r="G40" i="52"/>
  <c r="H39" i="52"/>
  <c r="I39" i="52" s="1"/>
  <c r="J39" i="52" s="1"/>
  <c r="K39" i="52" s="1"/>
  <c r="M39" i="52" s="1"/>
  <c r="G39" i="52"/>
  <c r="H38" i="52"/>
  <c r="I38" i="52" s="1"/>
  <c r="J38" i="52" s="1"/>
  <c r="K38" i="52" s="1"/>
  <c r="G38" i="52"/>
  <c r="I37" i="52"/>
  <c r="J37" i="52" s="1"/>
  <c r="K37" i="52" s="1"/>
  <c r="M37" i="52" s="1"/>
  <c r="H37" i="52"/>
  <c r="G37" i="52"/>
  <c r="H36" i="52"/>
  <c r="I36" i="52" s="1"/>
  <c r="J36" i="52" s="1"/>
  <c r="K36" i="52" s="1"/>
  <c r="M36" i="52" s="1"/>
  <c r="G36" i="52"/>
  <c r="L36" i="52" s="1"/>
  <c r="N36" i="52" s="1"/>
  <c r="E36" i="52" s="1"/>
  <c r="K35" i="52"/>
  <c r="H35" i="52"/>
  <c r="I35" i="52" s="1"/>
  <c r="J35" i="52" s="1"/>
  <c r="G35" i="52"/>
  <c r="H34" i="52"/>
  <c r="I34" i="52" s="1"/>
  <c r="J34" i="52" s="1"/>
  <c r="K34" i="52" s="1"/>
  <c r="G34" i="52"/>
  <c r="M33" i="52"/>
  <c r="I33" i="52"/>
  <c r="J33" i="52" s="1"/>
  <c r="K33" i="52" s="1"/>
  <c r="H33" i="52"/>
  <c r="G33" i="52"/>
  <c r="J32" i="52"/>
  <c r="K32" i="52" s="1"/>
  <c r="H32" i="52"/>
  <c r="I32" i="52" s="1"/>
  <c r="G32" i="52"/>
  <c r="H31" i="52"/>
  <c r="I31" i="52" s="1"/>
  <c r="J31" i="52" s="1"/>
  <c r="K31" i="52" s="1"/>
  <c r="M31" i="52" s="1"/>
  <c r="G31" i="52"/>
  <c r="H30" i="52"/>
  <c r="I30" i="52" s="1"/>
  <c r="J30" i="52" s="1"/>
  <c r="K30" i="52" s="1"/>
  <c r="G30" i="52"/>
  <c r="I29" i="52"/>
  <c r="J29" i="52" s="1"/>
  <c r="K29" i="52" s="1"/>
  <c r="M29" i="52" s="1"/>
  <c r="H29" i="52"/>
  <c r="G29" i="52"/>
  <c r="J28" i="52"/>
  <c r="K28" i="52" s="1"/>
  <c r="M28" i="52" s="1"/>
  <c r="H28" i="52"/>
  <c r="I28" i="52" s="1"/>
  <c r="G28" i="52"/>
  <c r="K27" i="52"/>
  <c r="H27" i="52"/>
  <c r="I27" i="52" s="1"/>
  <c r="J27" i="52" s="1"/>
  <c r="G27" i="52"/>
  <c r="L27" i="52" s="1"/>
  <c r="H26" i="52"/>
  <c r="I26" i="52" s="1"/>
  <c r="J26" i="52" s="1"/>
  <c r="K26" i="52" s="1"/>
  <c r="G26" i="52"/>
  <c r="I25" i="52"/>
  <c r="J25" i="52" s="1"/>
  <c r="K25" i="52" s="1"/>
  <c r="H25" i="52"/>
  <c r="G25" i="52"/>
  <c r="J24" i="52"/>
  <c r="K24" i="52" s="1"/>
  <c r="M24" i="52" s="1"/>
  <c r="H24" i="52"/>
  <c r="I24" i="52" s="1"/>
  <c r="G24" i="52"/>
  <c r="H23" i="52"/>
  <c r="I23" i="52" s="1"/>
  <c r="J23" i="52" s="1"/>
  <c r="K23" i="52" s="1"/>
  <c r="M23" i="52" s="1"/>
  <c r="G23" i="52"/>
  <c r="I22" i="52"/>
  <c r="J22" i="52" s="1"/>
  <c r="K22" i="52" s="1"/>
  <c r="M22" i="52" s="1"/>
  <c r="H22" i="52"/>
  <c r="G22" i="52"/>
  <c r="I21" i="52"/>
  <c r="J21" i="52" s="1"/>
  <c r="K21" i="52" s="1"/>
  <c r="M21" i="52" s="1"/>
  <c r="H21" i="52"/>
  <c r="G21" i="52"/>
  <c r="J20" i="52"/>
  <c r="K20" i="52" s="1"/>
  <c r="M20" i="52" s="1"/>
  <c r="H20" i="52"/>
  <c r="I20" i="52" s="1"/>
  <c r="G20" i="52"/>
  <c r="H19" i="52"/>
  <c r="I19" i="52" s="1"/>
  <c r="J19" i="52" s="1"/>
  <c r="K19" i="52" s="1"/>
  <c r="M19" i="52" s="1"/>
  <c r="G19" i="52"/>
  <c r="H18" i="52"/>
  <c r="I18" i="52" s="1"/>
  <c r="J18" i="52" s="1"/>
  <c r="K18" i="52" s="1"/>
  <c r="M18" i="52" s="1"/>
  <c r="G18" i="52"/>
  <c r="I17" i="52"/>
  <c r="J17" i="52" s="1"/>
  <c r="K17" i="52" s="1"/>
  <c r="M17" i="52" s="1"/>
  <c r="H17" i="52"/>
  <c r="G17" i="52"/>
  <c r="J16" i="52"/>
  <c r="K16" i="52" s="1"/>
  <c r="M16" i="52" s="1"/>
  <c r="H16" i="52"/>
  <c r="I16" i="52" s="1"/>
  <c r="G16" i="52"/>
  <c r="H15" i="52"/>
  <c r="I15" i="52" s="1"/>
  <c r="J15" i="52" s="1"/>
  <c r="K15" i="52" s="1"/>
  <c r="M15" i="52" s="1"/>
  <c r="G15" i="52"/>
  <c r="I14" i="52"/>
  <c r="J14" i="52" s="1"/>
  <c r="K14" i="52" s="1"/>
  <c r="M14" i="52" s="1"/>
  <c r="H14" i="52"/>
  <c r="G14" i="52"/>
  <c r="I13" i="52"/>
  <c r="J13" i="52" s="1"/>
  <c r="K13" i="52" s="1"/>
  <c r="M13" i="52" s="1"/>
  <c r="H13" i="52"/>
  <c r="G13" i="52"/>
  <c r="H12" i="52"/>
  <c r="I12" i="52" s="1"/>
  <c r="J12" i="52" s="1"/>
  <c r="K12" i="52" s="1"/>
  <c r="M12" i="52" s="1"/>
  <c r="G12" i="52"/>
  <c r="H11" i="52"/>
  <c r="I11" i="52" s="1"/>
  <c r="J11" i="52" s="1"/>
  <c r="K11" i="52" s="1"/>
  <c r="M11" i="52" s="1"/>
  <c r="G11" i="52"/>
  <c r="L11" i="52" s="1"/>
  <c r="L10" i="52"/>
  <c r="H10" i="52"/>
  <c r="I10" i="52" s="1"/>
  <c r="J10" i="52" s="1"/>
  <c r="K10" i="52" s="1"/>
  <c r="G10" i="52"/>
  <c r="I6" i="52" s="1"/>
  <c r="L18" i="52" s="1"/>
  <c r="E10" i="52"/>
  <c r="I7" i="52"/>
  <c r="M45" i="52" s="1"/>
  <c r="B7" i="52"/>
  <c r="B6" i="52"/>
  <c r="N18" i="52" l="1"/>
  <c r="E18" i="52" s="1"/>
  <c r="N11" i="52"/>
  <c r="E11" i="52" s="1"/>
  <c r="L35" i="52"/>
  <c r="L17" i="52"/>
  <c r="N17" i="52" s="1"/>
  <c r="E17" i="52" s="1"/>
  <c r="L24" i="52"/>
  <c r="N24" i="52" s="1"/>
  <c r="E24" i="52" s="1"/>
  <c r="M25" i="52"/>
  <c r="M27" i="52"/>
  <c r="N27" i="52" s="1"/>
  <c r="E27" i="52" s="1"/>
  <c r="L29" i="52"/>
  <c r="N29" i="52" s="1"/>
  <c r="E29" i="52" s="1"/>
  <c r="L12" i="52"/>
  <c r="N12" i="52" s="1"/>
  <c r="E12" i="52" s="1"/>
  <c r="L40" i="52"/>
  <c r="N40" i="52" s="1"/>
  <c r="E40" i="52" s="1"/>
  <c r="M50" i="52"/>
  <c r="M54" i="52"/>
  <c r="L58" i="52"/>
  <c r="N58" i="52" s="1"/>
  <c r="E58" i="52" s="1"/>
  <c r="L16" i="52"/>
  <c r="N16" i="52" s="1"/>
  <c r="E16" i="52" s="1"/>
  <c r="L22" i="52"/>
  <c r="N22" i="52" s="1"/>
  <c r="E22" i="52" s="1"/>
  <c r="M38" i="52"/>
  <c r="L42" i="52"/>
  <c r="N42" i="52" s="1"/>
  <c r="E42" i="52" s="1"/>
  <c r="L46" i="52"/>
  <c r="N46" i="52" s="1"/>
  <c r="E46" i="52" s="1"/>
  <c r="L51" i="52"/>
  <c r="L55" i="52"/>
  <c r="L57" i="52"/>
  <c r="N57" i="52" s="1"/>
  <c r="E57" i="52" s="1"/>
  <c r="L61" i="52"/>
  <c r="N61" i="52" s="1"/>
  <c r="E61" i="52" s="1"/>
  <c r="N50" i="52"/>
  <c r="E50" i="52" s="1"/>
  <c r="N54" i="52"/>
  <c r="E54" i="52" s="1"/>
  <c r="M10" i="52"/>
  <c r="L21" i="52"/>
  <c r="N21" i="52" s="1"/>
  <c r="E21" i="52" s="1"/>
  <c r="L28" i="52"/>
  <c r="N28" i="52" s="1"/>
  <c r="E28" i="52" s="1"/>
  <c r="L32" i="52"/>
  <c r="L19" i="52"/>
  <c r="N19" i="52" s="1"/>
  <c r="E19" i="52" s="1"/>
  <c r="L23" i="52"/>
  <c r="N23" i="52" s="1"/>
  <c r="E23" i="52" s="1"/>
  <c r="L26" i="52"/>
  <c r="M34" i="52"/>
  <c r="L38" i="52"/>
  <c r="N38" i="52" s="1"/>
  <c r="E38" i="52" s="1"/>
  <c r="L43" i="52"/>
  <c r="N43" i="52" s="1"/>
  <c r="E43" i="52" s="1"/>
  <c r="L47" i="52"/>
  <c r="L49" i="52"/>
  <c r="N49" i="52" s="1"/>
  <c r="E49" i="52" s="1"/>
  <c r="L53" i="52"/>
  <c r="N53" i="52" s="1"/>
  <c r="E53" i="52" s="1"/>
  <c r="N10" i="52"/>
  <c r="M30" i="52"/>
  <c r="M32" i="52"/>
  <c r="L34" i="52"/>
  <c r="N34" i="52" s="1"/>
  <c r="E34" i="52" s="1"/>
  <c r="L39" i="52"/>
  <c r="N39" i="52" s="1"/>
  <c r="E39" i="52" s="1"/>
  <c r="L41" i="52"/>
  <c r="L45" i="52"/>
  <c r="N45" i="52" s="1"/>
  <c r="E45" i="52" s="1"/>
  <c r="M55" i="52"/>
  <c r="M59" i="52"/>
  <c r="N59" i="52" s="1"/>
  <c r="E59" i="52" s="1"/>
  <c r="L25" i="52"/>
  <c r="M26" i="52"/>
  <c r="M47" i="52"/>
  <c r="L13" i="52"/>
  <c r="N13" i="52" s="1"/>
  <c r="E13" i="52" s="1"/>
  <c r="L14" i="52"/>
  <c r="N14" i="52" s="1"/>
  <c r="E14" i="52" s="1"/>
  <c r="L20" i="52"/>
  <c r="N20" i="52" s="1"/>
  <c r="E20" i="52" s="1"/>
  <c r="L30" i="52"/>
  <c r="N30" i="52" s="1"/>
  <c r="E30" i="52" s="1"/>
  <c r="L37" i="52"/>
  <c r="N37" i="52" s="1"/>
  <c r="E37" i="52" s="1"/>
  <c r="M51" i="52"/>
  <c r="L15" i="52"/>
  <c r="N15" i="52" s="1"/>
  <c r="E15" i="52" s="1"/>
  <c r="L31" i="52"/>
  <c r="N31" i="52" s="1"/>
  <c r="E31" i="52" s="1"/>
  <c r="L33" i="52"/>
  <c r="N33" i="52" s="1"/>
  <c r="E33" i="52" s="1"/>
  <c r="L56" i="52"/>
  <c r="N56" i="52" s="1"/>
  <c r="E56" i="52" s="1"/>
  <c r="L60" i="52"/>
  <c r="N60" i="52" s="1"/>
  <c r="E60" i="52" s="1"/>
  <c r="L52" i="52"/>
  <c r="N52" i="52" s="1"/>
  <c r="E52" i="52" s="1"/>
  <c r="L44" i="52"/>
  <c r="N44" i="52" s="1"/>
  <c r="E44" i="52" s="1"/>
  <c r="L62" i="52"/>
  <c r="M35" i="52"/>
  <c r="M41" i="52"/>
  <c r="L48" i="52"/>
  <c r="N48" i="52" s="1"/>
  <c r="E48" i="52" s="1"/>
  <c r="M58" i="52"/>
  <c r="M62" i="52"/>
  <c r="N32" i="52" l="1"/>
  <c r="E32" i="52" s="1"/>
  <c r="N55" i="52"/>
  <c r="E55" i="52" s="1"/>
  <c r="N41" i="52"/>
  <c r="E41" i="52" s="1"/>
  <c r="N47" i="52"/>
  <c r="E47" i="52" s="1"/>
  <c r="N51" i="52"/>
  <c r="E51" i="52" s="1"/>
  <c r="N35" i="52"/>
  <c r="E35" i="52" s="1"/>
  <c r="N62" i="52"/>
  <c r="E62" i="52" s="1"/>
  <c r="N25" i="52"/>
  <c r="E25" i="52" s="1"/>
  <c r="N26" i="52"/>
  <c r="E26" i="52" s="1"/>
  <c r="J62" i="50" l="1"/>
  <c r="K62" i="50" s="1"/>
  <c r="H62" i="50"/>
  <c r="I62" i="50" s="1"/>
  <c r="G62" i="50"/>
  <c r="K61" i="50"/>
  <c r="H61" i="50"/>
  <c r="I61" i="50" s="1"/>
  <c r="J61" i="50" s="1"/>
  <c r="G61" i="50"/>
  <c r="I60" i="50"/>
  <c r="J60" i="50" s="1"/>
  <c r="K60" i="50" s="1"/>
  <c r="H60" i="50"/>
  <c r="G60" i="50"/>
  <c r="J59" i="50"/>
  <c r="K59" i="50" s="1"/>
  <c r="I59" i="50"/>
  <c r="H59" i="50"/>
  <c r="G59" i="50"/>
  <c r="K58" i="50"/>
  <c r="J58" i="50"/>
  <c r="I58" i="50"/>
  <c r="H58" i="50"/>
  <c r="G58" i="50"/>
  <c r="H57" i="50"/>
  <c r="I57" i="50" s="1"/>
  <c r="J57" i="50" s="1"/>
  <c r="K57" i="50" s="1"/>
  <c r="G57" i="50"/>
  <c r="L57" i="50" s="1"/>
  <c r="H56" i="50"/>
  <c r="I56" i="50" s="1"/>
  <c r="J56" i="50" s="1"/>
  <c r="K56" i="50" s="1"/>
  <c r="G56" i="50"/>
  <c r="I55" i="50"/>
  <c r="J55" i="50" s="1"/>
  <c r="K55" i="50" s="1"/>
  <c r="H55" i="50"/>
  <c r="G55" i="50"/>
  <c r="H54" i="50"/>
  <c r="I54" i="50" s="1"/>
  <c r="J54" i="50" s="1"/>
  <c r="K54" i="50" s="1"/>
  <c r="G54" i="50"/>
  <c r="L54" i="50" s="1"/>
  <c r="K53" i="50"/>
  <c r="H53" i="50"/>
  <c r="I53" i="50" s="1"/>
  <c r="J53" i="50" s="1"/>
  <c r="G53" i="50"/>
  <c r="I52" i="50"/>
  <c r="J52" i="50" s="1"/>
  <c r="K52" i="50" s="1"/>
  <c r="H52" i="50"/>
  <c r="G52" i="50"/>
  <c r="J51" i="50"/>
  <c r="K51" i="50" s="1"/>
  <c r="I51" i="50"/>
  <c r="H51" i="50"/>
  <c r="G51" i="50"/>
  <c r="K50" i="50"/>
  <c r="J50" i="50"/>
  <c r="I50" i="50"/>
  <c r="H50" i="50"/>
  <c r="G50" i="50"/>
  <c r="H49" i="50"/>
  <c r="I49" i="50" s="1"/>
  <c r="J49" i="50" s="1"/>
  <c r="K49" i="50" s="1"/>
  <c r="G49" i="50"/>
  <c r="H48" i="50"/>
  <c r="I48" i="50" s="1"/>
  <c r="J48" i="50" s="1"/>
  <c r="K48" i="50" s="1"/>
  <c r="G48" i="50"/>
  <c r="I47" i="50"/>
  <c r="J47" i="50" s="1"/>
  <c r="K47" i="50" s="1"/>
  <c r="H47" i="50"/>
  <c r="G47" i="50"/>
  <c r="L47" i="50" s="1"/>
  <c r="H46" i="50"/>
  <c r="I46" i="50" s="1"/>
  <c r="J46" i="50" s="1"/>
  <c r="K46" i="50" s="1"/>
  <c r="G46" i="50"/>
  <c r="H45" i="50"/>
  <c r="I45" i="50" s="1"/>
  <c r="J45" i="50" s="1"/>
  <c r="K45" i="50" s="1"/>
  <c r="G45" i="50"/>
  <c r="L44" i="50"/>
  <c r="I44" i="50"/>
  <c r="J44" i="50" s="1"/>
  <c r="K44" i="50" s="1"/>
  <c r="H44" i="50"/>
  <c r="G44" i="50"/>
  <c r="J43" i="50"/>
  <c r="K43" i="50" s="1"/>
  <c r="I43" i="50"/>
  <c r="H43" i="50"/>
  <c r="G43" i="50"/>
  <c r="L43" i="50" s="1"/>
  <c r="K42" i="50"/>
  <c r="J42" i="50"/>
  <c r="I42" i="50"/>
  <c r="H42" i="50"/>
  <c r="G42" i="50"/>
  <c r="L41" i="50"/>
  <c r="H41" i="50"/>
  <c r="I41" i="50" s="1"/>
  <c r="J41" i="50" s="1"/>
  <c r="K41" i="50" s="1"/>
  <c r="G41" i="50"/>
  <c r="H40" i="50"/>
  <c r="I40" i="50" s="1"/>
  <c r="J40" i="50" s="1"/>
  <c r="K40" i="50" s="1"/>
  <c r="G40" i="50"/>
  <c r="I39" i="50"/>
  <c r="J39" i="50" s="1"/>
  <c r="K39" i="50" s="1"/>
  <c r="H39" i="50"/>
  <c r="G39" i="50"/>
  <c r="J38" i="50"/>
  <c r="K38" i="50" s="1"/>
  <c r="H38" i="50"/>
  <c r="I38" i="50" s="1"/>
  <c r="G38" i="50"/>
  <c r="H37" i="50"/>
  <c r="I37" i="50" s="1"/>
  <c r="J37" i="50" s="1"/>
  <c r="K37" i="50" s="1"/>
  <c r="G37" i="50"/>
  <c r="J36" i="50"/>
  <c r="K36" i="50" s="1"/>
  <c r="I36" i="50"/>
  <c r="H36" i="50"/>
  <c r="G36" i="50"/>
  <c r="K35" i="50"/>
  <c r="J35" i="50"/>
  <c r="I35" i="50"/>
  <c r="H35" i="50"/>
  <c r="G35" i="50"/>
  <c r="K34" i="50"/>
  <c r="J34" i="50"/>
  <c r="I34" i="50"/>
  <c r="H34" i="50"/>
  <c r="G34" i="50"/>
  <c r="H33" i="50"/>
  <c r="I33" i="50" s="1"/>
  <c r="J33" i="50" s="1"/>
  <c r="K33" i="50" s="1"/>
  <c r="G33" i="50"/>
  <c r="L33" i="50" s="1"/>
  <c r="H32" i="50"/>
  <c r="I32" i="50" s="1"/>
  <c r="J32" i="50" s="1"/>
  <c r="K32" i="50" s="1"/>
  <c r="G32" i="50"/>
  <c r="I31" i="50"/>
  <c r="J31" i="50" s="1"/>
  <c r="K31" i="50" s="1"/>
  <c r="H31" i="50"/>
  <c r="G31" i="50"/>
  <c r="J30" i="50"/>
  <c r="K30" i="50" s="1"/>
  <c r="H30" i="50"/>
  <c r="I30" i="50" s="1"/>
  <c r="G30" i="50"/>
  <c r="H29" i="50"/>
  <c r="I29" i="50" s="1"/>
  <c r="J29" i="50" s="1"/>
  <c r="K29" i="50" s="1"/>
  <c r="G29" i="50"/>
  <c r="J28" i="50"/>
  <c r="K28" i="50" s="1"/>
  <c r="I28" i="50"/>
  <c r="H28" i="50"/>
  <c r="G28" i="50"/>
  <c r="K27" i="50"/>
  <c r="J27" i="50"/>
  <c r="I27" i="50"/>
  <c r="H27" i="50"/>
  <c r="G27" i="50"/>
  <c r="K26" i="50"/>
  <c r="J26" i="50"/>
  <c r="I26" i="50"/>
  <c r="H26" i="50"/>
  <c r="G26" i="50"/>
  <c r="H25" i="50"/>
  <c r="I25" i="50" s="1"/>
  <c r="J25" i="50" s="1"/>
  <c r="K25" i="50" s="1"/>
  <c r="G25" i="50"/>
  <c r="L25" i="50" s="1"/>
  <c r="H24" i="50"/>
  <c r="I24" i="50" s="1"/>
  <c r="J24" i="50" s="1"/>
  <c r="K24" i="50" s="1"/>
  <c r="G24" i="50"/>
  <c r="I23" i="50"/>
  <c r="J23" i="50" s="1"/>
  <c r="K23" i="50" s="1"/>
  <c r="H23" i="50"/>
  <c r="G23" i="50"/>
  <c r="J22" i="50"/>
  <c r="K22" i="50" s="1"/>
  <c r="H22" i="50"/>
  <c r="I22" i="50" s="1"/>
  <c r="G22" i="50"/>
  <c r="H21" i="50"/>
  <c r="I21" i="50" s="1"/>
  <c r="J21" i="50" s="1"/>
  <c r="K21" i="50" s="1"/>
  <c r="G21" i="50"/>
  <c r="J20" i="50"/>
  <c r="K20" i="50" s="1"/>
  <c r="I20" i="50"/>
  <c r="H20" i="50"/>
  <c r="G20" i="50"/>
  <c r="K19" i="50"/>
  <c r="J19" i="50"/>
  <c r="I19" i="50"/>
  <c r="H19" i="50"/>
  <c r="G19" i="50"/>
  <c r="J18" i="50"/>
  <c r="K18" i="50" s="1"/>
  <c r="I18" i="50"/>
  <c r="H18" i="50"/>
  <c r="G18" i="50"/>
  <c r="H17" i="50"/>
  <c r="I17" i="50" s="1"/>
  <c r="J17" i="50" s="1"/>
  <c r="K17" i="50" s="1"/>
  <c r="G17" i="50"/>
  <c r="H16" i="50"/>
  <c r="I16" i="50" s="1"/>
  <c r="J16" i="50" s="1"/>
  <c r="K16" i="50" s="1"/>
  <c r="G16" i="50"/>
  <c r="I15" i="50"/>
  <c r="J15" i="50" s="1"/>
  <c r="K15" i="50" s="1"/>
  <c r="H15" i="50"/>
  <c r="G15" i="50"/>
  <c r="H14" i="50"/>
  <c r="I14" i="50" s="1"/>
  <c r="J14" i="50" s="1"/>
  <c r="K14" i="50" s="1"/>
  <c r="G14" i="50"/>
  <c r="K13" i="50"/>
  <c r="I13" i="50"/>
  <c r="J13" i="50" s="1"/>
  <c r="H13" i="50"/>
  <c r="G13" i="50"/>
  <c r="L12" i="50"/>
  <c r="H12" i="50"/>
  <c r="I12" i="50" s="1"/>
  <c r="J12" i="50" s="1"/>
  <c r="K12" i="50" s="1"/>
  <c r="G12" i="50"/>
  <c r="I11" i="50"/>
  <c r="J11" i="50" s="1"/>
  <c r="K11" i="50" s="1"/>
  <c r="H11" i="50"/>
  <c r="G11" i="50"/>
  <c r="J10" i="50"/>
  <c r="K10" i="50" s="1"/>
  <c r="I10" i="50"/>
  <c r="H10" i="50"/>
  <c r="G10" i="50"/>
  <c r="E10" i="50"/>
  <c r="B7" i="50"/>
  <c r="I6" i="50"/>
  <c r="L60" i="50" s="1"/>
  <c r="B6" i="50"/>
  <c r="M11" i="50" l="1"/>
  <c r="M32" i="50"/>
  <c r="M37" i="50"/>
  <c r="M48" i="50"/>
  <c r="M56" i="50"/>
  <c r="M17" i="50"/>
  <c r="I7" i="50"/>
  <c r="M19" i="50" s="1"/>
  <c r="M21" i="50"/>
  <c r="M24" i="50"/>
  <c r="M54" i="50"/>
  <c r="N54" i="50" s="1"/>
  <c r="E54" i="50" s="1"/>
  <c r="M31" i="50"/>
  <c r="M34" i="50"/>
  <c r="L49" i="50"/>
  <c r="L52" i="50"/>
  <c r="L55" i="50"/>
  <c r="M58" i="50"/>
  <c r="M23" i="50"/>
  <c r="M26" i="50"/>
  <c r="L51" i="50"/>
  <c r="L13" i="50"/>
  <c r="L17" i="50"/>
  <c r="L18" i="50"/>
  <c r="L26" i="50"/>
  <c r="L34" i="50"/>
  <c r="N34" i="50" s="1"/>
  <c r="E34" i="50" s="1"/>
  <c r="L59" i="50"/>
  <c r="L22" i="50"/>
  <c r="L30" i="50"/>
  <c r="L38" i="50"/>
  <c r="M55" i="50"/>
  <c r="M52" i="50"/>
  <c r="L56" i="50"/>
  <c r="N56" i="50" s="1"/>
  <c r="E56" i="50" s="1"/>
  <c r="L48" i="50"/>
  <c r="L40" i="50"/>
  <c r="L32" i="50"/>
  <c r="L24" i="50"/>
  <c r="L29" i="50"/>
  <c r="L61" i="50"/>
  <c r="L53" i="50"/>
  <c r="L45" i="50"/>
  <c r="L37" i="50"/>
  <c r="L58" i="50"/>
  <c r="N58" i="50" s="1"/>
  <c r="E58" i="50" s="1"/>
  <c r="L50" i="50"/>
  <c r="L42" i="50"/>
  <c r="L10" i="50"/>
  <c r="L15" i="50"/>
  <c r="L16" i="50"/>
  <c r="L19" i="50"/>
  <c r="L27" i="50"/>
  <c r="L35" i="50"/>
  <c r="L46" i="50"/>
  <c r="M61" i="50"/>
  <c r="M20" i="50"/>
  <c r="M36" i="50"/>
  <c r="M28" i="50"/>
  <c r="L20" i="50"/>
  <c r="L28" i="50"/>
  <c r="N28" i="50" s="1"/>
  <c r="E28" i="50" s="1"/>
  <c r="L36" i="50"/>
  <c r="N36" i="50" s="1"/>
  <c r="E36" i="50" s="1"/>
  <c r="L62" i="50"/>
  <c r="L11" i="50"/>
  <c r="L14" i="50"/>
  <c r="L21" i="50"/>
  <c r="L23" i="50"/>
  <c r="L31" i="50"/>
  <c r="N31" i="50" s="1"/>
  <c r="E31" i="50" s="1"/>
  <c r="L39" i="50"/>
  <c r="M44" i="50"/>
  <c r="N44" i="50" s="1"/>
  <c r="E44" i="50" s="1"/>
  <c r="N53" i="50" l="1"/>
  <c r="E53" i="50" s="1"/>
  <c r="N26" i="50"/>
  <c r="E26" i="50" s="1"/>
  <c r="N20" i="50"/>
  <c r="E20" i="50" s="1"/>
  <c r="N15" i="50"/>
  <c r="E15" i="50" s="1"/>
  <c r="N21" i="50"/>
  <c r="E21" i="50" s="1"/>
  <c r="N29" i="50"/>
  <c r="E29" i="50" s="1"/>
  <c r="N17" i="50"/>
  <c r="E17" i="50" s="1"/>
  <c r="M18" i="50"/>
  <c r="N18" i="50" s="1"/>
  <c r="E18" i="50" s="1"/>
  <c r="M29" i="50"/>
  <c r="N14" i="50"/>
  <c r="E14" i="50" s="1"/>
  <c r="M38" i="50"/>
  <c r="M53" i="50"/>
  <c r="N24" i="50"/>
  <c r="E24" i="50" s="1"/>
  <c r="N30" i="50"/>
  <c r="E30" i="50" s="1"/>
  <c r="N13" i="50"/>
  <c r="E13" i="50" s="1"/>
  <c r="M49" i="50"/>
  <c r="M45" i="50"/>
  <c r="N45" i="50" s="1"/>
  <c r="E45" i="50" s="1"/>
  <c r="M15" i="50"/>
  <c r="M25" i="50"/>
  <c r="N25" i="50" s="1"/>
  <c r="E25" i="50" s="1"/>
  <c r="N23" i="50"/>
  <c r="E23" i="50" s="1"/>
  <c r="N61" i="50"/>
  <c r="E61" i="50" s="1"/>
  <c r="M62" i="50"/>
  <c r="M13" i="50"/>
  <c r="N38" i="50"/>
  <c r="E38" i="50" s="1"/>
  <c r="M50" i="50"/>
  <c r="N11" i="50"/>
  <c r="E11" i="50" s="1"/>
  <c r="M30" i="50"/>
  <c r="N50" i="50"/>
  <c r="E50" i="50" s="1"/>
  <c r="N32" i="50"/>
  <c r="E32" i="50" s="1"/>
  <c r="M57" i="50"/>
  <c r="N57" i="50" s="1"/>
  <c r="E57" i="50" s="1"/>
  <c r="M60" i="50"/>
  <c r="N60" i="50" s="1"/>
  <c r="E60" i="50" s="1"/>
  <c r="M59" i="50"/>
  <c r="N59" i="50" s="1"/>
  <c r="E59" i="50" s="1"/>
  <c r="M35" i="50"/>
  <c r="N35" i="50" s="1"/>
  <c r="E35" i="50" s="1"/>
  <c r="M33" i="50"/>
  <c r="N33" i="50" s="1"/>
  <c r="E33" i="50" s="1"/>
  <c r="N39" i="50"/>
  <c r="E39" i="50" s="1"/>
  <c r="N49" i="50"/>
  <c r="E49" i="50" s="1"/>
  <c r="N62" i="50"/>
  <c r="E62" i="50" s="1"/>
  <c r="N51" i="50"/>
  <c r="E51" i="50" s="1"/>
  <c r="N55" i="50"/>
  <c r="E55" i="50" s="1"/>
  <c r="M40" i="50"/>
  <c r="N40" i="50" s="1"/>
  <c r="E40" i="50" s="1"/>
  <c r="M51" i="50"/>
  <c r="M16" i="50"/>
  <c r="N16" i="50" s="1"/>
  <c r="E16" i="50" s="1"/>
  <c r="M43" i="50"/>
  <c r="N43" i="50" s="1"/>
  <c r="E43" i="50" s="1"/>
  <c r="M27" i="50"/>
  <c r="M14" i="50"/>
  <c r="M41" i="50"/>
  <c r="N41" i="50" s="1"/>
  <c r="E41" i="50" s="1"/>
  <c r="M42" i="50"/>
  <c r="N42" i="50" s="1"/>
  <c r="E42" i="50" s="1"/>
  <c r="M22" i="50"/>
  <c r="N22" i="50" s="1"/>
  <c r="E22" i="50" s="1"/>
  <c r="N27" i="50"/>
  <c r="E27" i="50" s="1"/>
  <c r="N37" i="50"/>
  <c r="E37" i="50" s="1"/>
  <c r="N48" i="50"/>
  <c r="E48" i="50" s="1"/>
  <c r="M47" i="50"/>
  <c r="N47" i="50" s="1"/>
  <c r="E47" i="50" s="1"/>
  <c r="M39" i="50"/>
  <c r="N52" i="50"/>
  <c r="E52" i="50" s="1"/>
  <c r="M46" i="50"/>
  <c r="N46" i="50" s="1"/>
  <c r="E46" i="50" s="1"/>
  <c r="M10" i="50"/>
  <c r="N10" i="50" s="1"/>
  <c r="M12" i="50"/>
  <c r="N12" i="50" s="1"/>
  <c r="E12" i="50" s="1"/>
  <c r="N19" i="50"/>
  <c r="E19" i="50" s="1"/>
  <c r="H62" i="48" l="1"/>
  <c r="I62" i="48" s="1"/>
  <c r="J62" i="48" s="1"/>
  <c r="K62" i="48" s="1"/>
  <c r="G62" i="48"/>
  <c r="I61" i="48"/>
  <c r="J61" i="48" s="1"/>
  <c r="K61" i="48" s="1"/>
  <c r="H61" i="48"/>
  <c r="G61" i="48"/>
  <c r="J60" i="48"/>
  <c r="K60" i="48" s="1"/>
  <c r="I60" i="48"/>
  <c r="H60" i="48"/>
  <c r="G60" i="48"/>
  <c r="K59" i="48"/>
  <c r="J59" i="48"/>
  <c r="I59" i="48"/>
  <c r="H59" i="48"/>
  <c r="G59" i="48"/>
  <c r="K58" i="48"/>
  <c r="J58" i="48"/>
  <c r="I58" i="48"/>
  <c r="H58" i="48"/>
  <c r="G58" i="48"/>
  <c r="H57" i="48"/>
  <c r="I57" i="48" s="1"/>
  <c r="J57" i="48" s="1"/>
  <c r="K57" i="48" s="1"/>
  <c r="M57" i="48" s="1"/>
  <c r="G57" i="48"/>
  <c r="I56" i="48"/>
  <c r="J56" i="48" s="1"/>
  <c r="K56" i="48" s="1"/>
  <c r="H56" i="48"/>
  <c r="G56" i="48"/>
  <c r="H55" i="48"/>
  <c r="I55" i="48" s="1"/>
  <c r="J55" i="48" s="1"/>
  <c r="K55" i="48" s="1"/>
  <c r="G55" i="48"/>
  <c r="H54" i="48"/>
  <c r="I54" i="48" s="1"/>
  <c r="J54" i="48" s="1"/>
  <c r="K54" i="48" s="1"/>
  <c r="G54" i="48"/>
  <c r="L54" i="48" s="1"/>
  <c r="I53" i="48"/>
  <c r="J53" i="48" s="1"/>
  <c r="K53" i="48" s="1"/>
  <c r="H53" i="48"/>
  <c r="G53" i="48"/>
  <c r="J52" i="48"/>
  <c r="K52" i="48" s="1"/>
  <c r="I52" i="48"/>
  <c r="H52" i="48"/>
  <c r="G52" i="48"/>
  <c r="K51" i="48"/>
  <c r="M51" i="48" s="1"/>
  <c r="J51" i="48"/>
  <c r="I51" i="48"/>
  <c r="H51" i="48"/>
  <c r="G51" i="48"/>
  <c r="K50" i="48"/>
  <c r="J50" i="48"/>
  <c r="I50" i="48"/>
  <c r="H50" i="48"/>
  <c r="G50" i="48"/>
  <c r="H49" i="48"/>
  <c r="I49" i="48" s="1"/>
  <c r="J49" i="48" s="1"/>
  <c r="K49" i="48" s="1"/>
  <c r="M49" i="48" s="1"/>
  <c r="G49" i="48"/>
  <c r="I48" i="48"/>
  <c r="J48" i="48" s="1"/>
  <c r="K48" i="48" s="1"/>
  <c r="H48" i="48"/>
  <c r="G48" i="48"/>
  <c r="H47" i="48"/>
  <c r="I47" i="48" s="1"/>
  <c r="J47" i="48" s="1"/>
  <c r="K47" i="48" s="1"/>
  <c r="G47" i="48"/>
  <c r="H46" i="48"/>
  <c r="I46" i="48" s="1"/>
  <c r="J46" i="48" s="1"/>
  <c r="K46" i="48" s="1"/>
  <c r="G46" i="48"/>
  <c r="H45" i="48"/>
  <c r="I45" i="48" s="1"/>
  <c r="J45" i="48" s="1"/>
  <c r="K45" i="48" s="1"/>
  <c r="M45" i="48" s="1"/>
  <c r="G45" i="48"/>
  <c r="I44" i="48"/>
  <c r="J44" i="48" s="1"/>
  <c r="K44" i="48" s="1"/>
  <c r="M44" i="48" s="1"/>
  <c r="H44" i="48"/>
  <c r="G44" i="48"/>
  <c r="J43" i="48"/>
  <c r="K43" i="48" s="1"/>
  <c r="M43" i="48" s="1"/>
  <c r="I43" i="48"/>
  <c r="H43" i="48"/>
  <c r="G43" i="48"/>
  <c r="K42" i="48"/>
  <c r="M42" i="48" s="1"/>
  <c r="J42" i="48"/>
  <c r="I42" i="48"/>
  <c r="H42" i="48"/>
  <c r="G42" i="48"/>
  <c r="H41" i="48"/>
  <c r="I41" i="48" s="1"/>
  <c r="J41" i="48" s="1"/>
  <c r="K41" i="48" s="1"/>
  <c r="M41" i="48" s="1"/>
  <c r="G41" i="48"/>
  <c r="I40" i="48"/>
  <c r="J40" i="48" s="1"/>
  <c r="K40" i="48" s="1"/>
  <c r="M40" i="48" s="1"/>
  <c r="H40" i="48"/>
  <c r="G40" i="48"/>
  <c r="H39" i="48"/>
  <c r="I39" i="48" s="1"/>
  <c r="J39" i="48" s="1"/>
  <c r="K39" i="48" s="1"/>
  <c r="M39" i="48" s="1"/>
  <c r="G39" i="48"/>
  <c r="H38" i="48"/>
  <c r="I38" i="48" s="1"/>
  <c r="J38" i="48" s="1"/>
  <c r="K38" i="48" s="1"/>
  <c r="G38" i="48"/>
  <c r="H37" i="48"/>
  <c r="I37" i="48" s="1"/>
  <c r="J37" i="48" s="1"/>
  <c r="K37" i="48" s="1"/>
  <c r="M37" i="48" s="1"/>
  <c r="G37" i="48"/>
  <c r="J36" i="48"/>
  <c r="K36" i="48" s="1"/>
  <c r="M36" i="48" s="1"/>
  <c r="I36" i="48"/>
  <c r="H36" i="48"/>
  <c r="G36" i="48"/>
  <c r="J35" i="48"/>
  <c r="K35" i="48" s="1"/>
  <c r="M35" i="48" s="1"/>
  <c r="I35" i="48"/>
  <c r="H35" i="48"/>
  <c r="G35" i="48"/>
  <c r="K34" i="48"/>
  <c r="J34" i="48"/>
  <c r="I34" i="48"/>
  <c r="H34" i="48"/>
  <c r="G34" i="48"/>
  <c r="L33" i="48"/>
  <c r="H33" i="48"/>
  <c r="I33" i="48" s="1"/>
  <c r="J33" i="48" s="1"/>
  <c r="K33" i="48" s="1"/>
  <c r="G33" i="48"/>
  <c r="I32" i="48"/>
  <c r="J32" i="48" s="1"/>
  <c r="K32" i="48" s="1"/>
  <c r="M32" i="48" s="1"/>
  <c r="H32" i="48"/>
  <c r="G32" i="48"/>
  <c r="H31" i="48"/>
  <c r="I31" i="48" s="1"/>
  <c r="J31" i="48" s="1"/>
  <c r="K31" i="48" s="1"/>
  <c r="G31" i="48"/>
  <c r="H30" i="48"/>
  <c r="I30" i="48" s="1"/>
  <c r="J30" i="48" s="1"/>
  <c r="K30" i="48" s="1"/>
  <c r="G30" i="48"/>
  <c r="H29" i="48"/>
  <c r="I29" i="48" s="1"/>
  <c r="J29" i="48" s="1"/>
  <c r="K29" i="48" s="1"/>
  <c r="M29" i="48" s="1"/>
  <c r="G29" i="48"/>
  <c r="I28" i="48"/>
  <c r="J28" i="48" s="1"/>
  <c r="K28" i="48" s="1"/>
  <c r="M28" i="48" s="1"/>
  <c r="H28" i="48"/>
  <c r="G28" i="48"/>
  <c r="J27" i="48"/>
  <c r="K27" i="48" s="1"/>
  <c r="M27" i="48" s="1"/>
  <c r="I27" i="48"/>
  <c r="H27" i="48"/>
  <c r="G27" i="48"/>
  <c r="K26" i="48"/>
  <c r="J26" i="48"/>
  <c r="I26" i="48"/>
  <c r="H26" i="48"/>
  <c r="G26" i="48"/>
  <c r="H25" i="48"/>
  <c r="I25" i="48" s="1"/>
  <c r="J25" i="48" s="1"/>
  <c r="K25" i="48" s="1"/>
  <c r="G25" i="48"/>
  <c r="I24" i="48"/>
  <c r="J24" i="48" s="1"/>
  <c r="K24" i="48" s="1"/>
  <c r="M24" i="48" s="1"/>
  <c r="H24" i="48"/>
  <c r="G24" i="48"/>
  <c r="H23" i="48"/>
  <c r="I23" i="48" s="1"/>
  <c r="J23" i="48" s="1"/>
  <c r="K23" i="48" s="1"/>
  <c r="G23" i="48"/>
  <c r="H22" i="48"/>
  <c r="I22" i="48" s="1"/>
  <c r="J22" i="48" s="1"/>
  <c r="K22" i="48" s="1"/>
  <c r="G22" i="48"/>
  <c r="L22" i="48" s="1"/>
  <c r="I21" i="48"/>
  <c r="J21" i="48" s="1"/>
  <c r="K21" i="48" s="1"/>
  <c r="H21" i="48"/>
  <c r="G21" i="48"/>
  <c r="H20" i="48"/>
  <c r="I20" i="48" s="1"/>
  <c r="J20" i="48" s="1"/>
  <c r="K20" i="48" s="1"/>
  <c r="M20" i="48" s="1"/>
  <c r="G20" i="48"/>
  <c r="K19" i="48"/>
  <c r="M19" i="48" s="1"/>
  <c r="J19" i="48"/>
  <c r="I19" i="48"/>
  <c r="H19" i="48"/>
  <c r="G19" i="48"/>
  <c r="J18" i="48"/>
  <c r="K18" i="48" s="1"/>
  <c r="M18" i="48" s="1"/>
  <c r="I18" i="48"/>
  <c r="H18" i="48"/>
  <c r="G18" i="48"/>
  <c r="H17" i="48"/>
  <c r="I17" i="48" s="1"/>
  <c r="J17" i="48" s="1"/>
  <c r="K17" i="48" s="1"/>
  <c r="M17" i="48" s="1"/>
  <c r="G17" i="48"/>
  <c r="I16" i="48"/>
  <c r="J16" i="48" s="1"/>
  <c r="K16" i="48" s="1"/>
  <c r="H16" i="48"/>
  <c r="G16" i="48"/>
  <c r="M15" i="48"/>
  <c r="H15" i="48"/>
  <c r="I15" i="48" s="1"/>
  <c r="J15" i="48" s="1"/>
  <c r="K15" i="48" s="1"/>
  <c r="G15" i="48"/>
  <c r="H14" i="48"/>
  <c r="I14" i="48" s="1"/>
  <c r="J14" i="48" s="1"/>
  <c r="K14" i="48" s="1"/>
  <c r="G14" i="48"/>
  <c r="J13" i="48"/>
  <c r="K13" i="48" s="1"/>
  <c r="M13" i="48" s="1"/>
  <c r="I13" i="48"/>
  <c r="H13" i="48"/>
  <c r="G13" i="48"/>
  <c r="H12" i="48"/>
  <c r="I12" i="48" s="1"/>
  <c r="J12" i="48" s="1"/>
  <c r="K12" i="48" s="1"/>
  <c r="M12" i="48" s="1"/>
  <c r="G12" i="48"/>
  <c r="L12" i="48" s="1"/>
  <c r="I11" i="48"/>
  <c r="J11" i="48" s="1"/>
  <c r="K11" i="48" s="1"/>
  <c r="M11" i="48" s="1"/>
  <c r="H11" i="48"/>
  <c r="G11" i="48"/>
  <c r="L10" i="48"/>
  <c r="K10" i="48"/>
  <c r="J10" i="48"/>
  <c r="I10" i="48"/>
  <c r="H10" i="48"/>
  <c r="G10" i="48"/>
  <c r="E10" i="48"/>
  <c r="I7" i="48"/>
  <c r="M25" i="48" s="1"/>
  <c r="B7" i="48"/>
  <c r="I6" i="48"/>
  <c r="L25" i="48" s="1"/>
  <c r="N25" i="48" s="1"/>
  <c r="E25" i="48" s="1"/>
  <c r="B6" i="48"/>
  <c r="M22" i="48" l="1"/>
  <c r="N22" i="48" s="1"/>
  <c r="E22" i="48" s="1"/>
  <c r="M54" i="48"/>
  <c r="N54" i="48" s="1"/>
  <c r="E54" i="48" s="1"/>
  <c r="L14" i="48"/>
  <c r="N14" i="48" s="1"/>
  <c r="E14" i="48" s="1"/>
  <c r="M60" i="48"/>
  <c r="L40" i="48"/>
  <c r="N40" i="48" s="1"/>
  <c r="E40" i="48" s="1"/>
  <c r="M23" i="48"/>
  <c r="M26" i="48"/>
  <c r="L38" i="48"/>
  <c r="L49" i="48"/>
  <c r="N49" i="48" s="1"/>
  <c r="E49" i="48" s="1"/>
  <c r="M52" i="48"/>
  <c r="N12" i="48"/>
  <c r="E12" i="48" s="1"/>
  <c r="L32" i="48"/>
  <c r="N32" i="48" s="1"/>
  <c r="E32" i="48" s="1"/>
  <c r="M33" i="48"/>
  <c r="N33" i="48" s="1"/>
  <c r="E33" i="48" s="1"/>
  <c r="L37" i="48"/>
  <c r="N37" i="48" s="1"/>
  <c r="E37" i="48" s="1"/>
  <c r="L52" i="48"/>
  <c r="N52" i="48" s="1"/>
  <c r="E52" i="48" s="1"/>
  <c r="L58" i="48"/>
  <c r="M47" i="48"/>
  <c r="M50" i="48"/>
  <c r="L55" i="48"/>
  <c r="M30" i="48"/>
  <c r="M55" i="48"/>
  <c r="L17" i="48"/>
  <c r="N17" i="48" s="1"/>
  <c r="E17" i="48" s="1"/>
  <c r="L21" i="48"/>
  <c r="N21" i="48" s="1"/>
  <c r="E21" i="48" s="1"/>
  <c r="L26" i="48"/>
  <c r="L31" i="48"/>
  <c r="N31" i="48" s="1"/>
  <c r="E31" i="48" s="1"/>
  <c r="L36" i="48"/>
  <c r="N36" i="48" s="1"/>
  <c r="E36" i="48" s="1"/>
  <c r="M38" i="48"/>
  <c r="L48" i="48"/>
  <c r="L56" i="48"/>
  <c r="N56" i="48" s="1"/>
  <c r="E56" i="48" s="1"/>
  <c r="M61" i="48"/>
  <c r="N10" i="48"/>
  <c r="M10" i="48"/>
  <c r="L20" i="48"/>
  <c r="N20" i="48" s="1"/>
  <c r="E20" i="48" s="1"/>
  <c r="L42" i="48"/>
  <c r="N42" i="48" s="1"/>
  <c r="E42" i="48" s="1"/>
  <c r="L47" i="48"/>
  <c r="N47" i="48" s="1"/>
  <c r="E47" i="48" s="1"/>
  <c r="L30" i="48"/>
  <c r="N30" i="48" s="1"/>
  <c r="E30" i="48" s="1"/>
  <c r="L41" i="48"/>
  <c r="N41" i="48" s="1"/>
  <c r="E41" i="48" s="1"/>
  <c r="M14" i="48"/>
  <c r="L18" i="48"/>
  <c r="N18" i="48" s="1"/>
  <c r="E18" i="48" s="1"/>
  <c r="L23" i="48"/>
  <c r="L28" i="48"/>
  <c r="N28" i="48" s="1"/>
  <c r="E28" i="48" s="1"/>
  <c r="L50" i="48"/>
  <c r="L13" i="48"/>
  <c r="N13" i="48" s="1"/>
  <c r="E13" i="48" s="1"/>
  <c r="L15" i="48"/>
  <c r="N15" i="48" s="1"/>
  <c r="E15" i="48" s="1"/>
  <c r="L16" i="48"/>
  <c r="N16" i="48" s="1"/>
  <c r="E16" i="48" s="1"/>
  <c r="M31" i="48"/>
  <c r="M34" i="48"/>
  <c r="L46" i="48"/>
  <c r="N46" i="48" s="1"/>
  <c r="E46" i="48" s="1"/>
  <c r="M59" i="48"/>
  <c r="L62" i="48"/>
  <c r="M48" i="48"/>
  <c r="M58" i="48"/>
  <c r="L19" i="48"/>
  <c r="N19" i="48" s="1"/>
  <c r="E19" i="48" s="1"/>
  <c r="L45" i="48"/>
  <c r="N45" i="48" s="1"/>
  <c r="E45" i="48" s="1"/>
  <c r="L61" i="48"/>
  <c r="L53" i="48"/>
  <c r="L59" i="48"/>
  <c r="N59" i="48" s="1"/>
  <c r="E59" i="48" s="1"/>
  <c r="L51" i="48"/>
  <c r="N51" i="48" s="1"/>
  <c r="E51" i="48" s="1"/>
  <c r="L43" i="48"/>
  <c r="N43" i="48" s="1"/>
  <c r="E43" i="48" s="1"/>
  <c r="L35" i="48"/>
  <c r="N35" i="48" s="1"/>
  <c r="E35" i="48" s="1"/>
  <c r="L27" i="48"/>
  <c r="N27" i="48" s="1"/>
  <c r="E27" i="48" s="1"/>
  <c r="L57" i="48"/>
  <c r="N57" i="48" s="1"/>
  <c r="E57" i="48" s="1"/>
  <c r="L11" i="48"/>
  <c r="N11" i="48" s="1"/>
  <c r="E11" i="48" s="1"/>
  <c r="M16" i="48"/>
  <c r="M21" i="48"/>
  <c r="L24" i="48"/>
  <c r="N24" i="48" s="1"/>
  <c r="E24" i="48" s="1"/>
  <c r="L29" i="48"/>
  <c r="N29" i="48" s="1"/>
  <c r="E29" i="48" s="1"/>
  <c r="L34" i="48"/>
  <c r="N34" i="48" s="1"/>
  <c r="E34" i="48" s="1"/>
  <c r="L39" i="48"/>
  <c r="N39" i="48" s="1"/>
  <c r="E39" i="48" s="1"/>
  <c r="L44" i="48"/>
  <c r="N44" i="48" s="1"/>
  <c r="E44" i="48" s="1"/>
  <c r="M46" i="48"/>
  <c r="M53" i="48"/>
  <c r="M56" i="48"/>
  <c r="L60" i="48"/>
  <c r="N60" i="48" s="1"/>
  <c r="E60" i="48" s="1"/>
  <c r="M62" i="48"/>
  <c r="N62" i="48" l="1"/>
  <c r="E62" i="48" s="1"/>
  <c r="N50" i="48"/>
  <c r="E50" i="48" s="1"/>
  <c r="N48" i="48"/>
  <c r="E48" i="48" s="1"/>
  <c r="N55" i="48"/>
  <c r="E55" i="48" s="1"/>
  <c r="N23" i="48"/>
  <c r="E23" i="48" s="1"/>
  <c r="N53" i="48"/>
  <c r="E53" i="48" s="1"/>
  <c r="N61" i="48"/>
  <c r="E61" i="48" s="1"/>
  <c r="N26" i="48"/>
  <c r="E26" i="48" s="1"/>
  <c r="N58" i="48"/>
  <c r="E58" i="48" s="1"/>
  <c r="N38" i="48"/>
  <c r="E38" i="48" s="1"/>
  <c r="H62" i="46" l="1"/>
  <c r="I62" i="46" s="1"/>
  <c r="J62" i="46" s="1"/>
  <c r="K62" i="46" s="1"/>
  <c r="G62" i="46"/>
  <c r="I61" i="46"/>
  <c r="J61" i="46" s="1"/>
  <c r="K61" i="46" s="1"/>
  <c r="H61" i="46"/>
  <c r="G61" i="46"/>
  <c r="H60" i="46"/>
  <c r="I60" i="46" s="1"/>
  <c r="J60" i="46" s="1"/>
  <c r="K60" i="46" s="1"/>
  <c r="G60" i="46"/>
  <c r="I59" i="46"/>
  <c r="J59" i="46" s="1"/>
  <c r="K59" i="46" s="1"/>
  <c r="H59" i="46"/>
  <c r="G59" i="46"/>
  <c r="I58" i="46"/>
  <c r="J58" i="46" s="1"/>
  <c r="K58" i="46" s="1"/>
  <c r="H58" i="46"/>
  <c r="G58" i="46"/>
  <c r="H57" i="46"/>
  <c r="I57" i="46" s="1"/>
  <c r="J57" i="46" s="1"/>
  <c r="K57" i="46" s="1"/>
  <c r="G57" i="46"/>
  <c r="I56" i="46"/>
  <c r="J56" i="46" s="1"/>
  <c r="K56" i="46" s="1"/>
  <c r="H56" i="46"/>
  <c r="G56" i="46"/>
  <c r="H55" i="46"/>
  <c r="I55" i="46" s="1"/>
  <c r="J55" i="46" s="1"/>
  <c r="K55" i="46" s="1"/>
  <c r="G55" i="46"/>
  <c r="H54" i="46"/>
  <c r="I54" i="46" s="1"/>
  <c r="J54" i="46" s="1"/>
  <c r="K54" i="46" s="1"/>
  <c r="G54" i="46"/>
  <c r="I53" i="46"/>
  <c r="J53" i="46" s="1"/>
  <c r="K53" i="46" s="1"/>
  <c r="H53" i="46"/>
  <c r="G53" i="46"/>
  <c r="H52" i="46"/>
  <c r="I52" i="46" s="1"/>
  <c r="J52" i="46" s="1"/>
  <c r="K52" i="46" s="1"/>
  <c r="G52" i="46"/>
  <c r="I51" i="46"/>
  <c r="J51" i="46" s="1"/>
  <c r="K51" i="46" s="1"/>
  <c r="H51" i="46"/>
  <c r="G51" i="46"/>
  <c r="J50" i="46"/>
  <c r="K50" i="46" s="1"/>
  <c r="I50" i="46"/>
  <c r="H50" i="46"/>
  <c r="G50" i="46"/>
  <c r="H49" i="46"/>
  <c r="I49" i="46" s="1"/>
  <c r="J49" i="46" s="1"/>
  <c r="K49" i="46" s="1"/>
  <c r="G49" i="46"/>
  <c r="I48" i="46"/>
  <c r="J48" i="46" s="1"/>
  <c r="K48" i="46" s="1"/>
  <c r="H48" i="46"/>
  <c r="G48" i="46"/>
  <c r="H47" i="46"/>
  <c r="I47" i="46" s="1"/>
  <c r="J47" i="46" s="1"/>
  <c r="K47" i="46" s="1"/>
  <c r="G47" i="46"/>
  <c r="H46" i="46"/>
  <c r="I46" i="46" s="1"/>
  <c r="J46" i="46" s="1"/>
  <c r="K46" i="46" s="1"/>
  <c r="G46" i="46"/>
  <c r="I45" i="46"/>
  <c r="J45" i="46" s="1"/>
  <c r="K45" i="46" s="1"/>
  <c r="H45" i="46"/>
  <c r="G45" i="46"/>
  <c r="H44" i="46"/>
  <c r="I44" i="46" s="1"/>
  <c r="J44" i="46" s="1"/>
  <c r="K44" i="46" s="1"/>
  <c r="G44" i="46"/>
  <c r="I43" i="46"/>
  <c r="J43" i="46" s="1"/>
  <c r="K43" i="46" s="1"/>
  <c r="H43" i="46"/>
  <c r="G43" i="46"/>
  <c r="J42" i="46"/>
  <c r="K42" i="46" s="1"/>
  <c r="I42" i="46"/>
  <c r="H42" i="46"/>
  <c r="G42" i="46"/>
  <c r="H41" i="46"/>
  <c r="I41" i="46" s="1"/>
  <c r="J41" i="46" s="1"/>
  <c r="K41" i="46" s="1"/>
  <c r="G41" i="46"/>
  <c r="I40" i="46"/>
  <c r="J40" i="46" s="1"/>
  <c r="K40" i="46" s="1"/>
  <c r="H40" i="46"/>
  <c r="G40" i="46"/>
  <c r="H39" i="46"/>
  <c r="I39" i="46" s="1"/>
  <c r="J39" i="46" s="1"/>
  <c r="K39" i="46" s="1"/>
  <c r="G39" i="46"/>
  <c r="H38" i="46"/>
  <c r="I38" i="46" s="1"/>
  <c r="J38" i="46" s="1"/>
  <c r="K38" i="46" s="1"/>
  <c r="G38" i="46"/>
  <c r="I37" i="46"/>
  <c r="J37" i="46" s="1"/>
  <c r="K37" i="46" s="1"/>
  <c r="H37" i="46"/>
  <c r="G37" i="46"/>
  <c r="H36" i="46"/>
  <c r="I36" i="46" s="1"/>
  <c r="J36" i="46" s="1"/>
  <c r="K36" i="46" s="1"/>
  <c r="G36" i="46"/>
  <c r="I35" i="46"/>
  <c r="J35" i="46" s="1"/>
  <c r="K35" i="46" s="1"/>
  <c r="H35" i="46"/>
  <c r="G35" i="46"/>
  <c r="J34" i="46"/>
  <c r="K34" i="46" s="1"/>
  <c r="I34" i="46"/>
  <c r="H34" i="46"/>
  <c r="G34" i="46"/>
  <c r="H33" i="46"/>
  <c r="I33" i="46" s="1"/>
  <c r="J33" i="46" s="1"/>
  <c r="K33" i="46" s="1"/>
  <c r="G33" i="46"/>
  <c r="I32" i="46"/>
  <c r="J32" i="46" s="1"/>
  <c r="K32" i="46" s="1"/>
  <c r="H32" i="46"/>
  <c r="G32" i="46"/>
  <c r="H31" i="46"/>
  <c r="I31" i="46" s="1"/>
  <c r="J31" i="46" s="1"/>
  <c r="K31" i="46" s="1"/>
  <c r="G31" i="46"/>
  <c r="H30" i="46"/>
  <c r="I30" i="46" s="1"/>
  <c r="J30" i="46" s="1"/>
  <c r="K30" i="46" s="1"/>
  <c r="G30" i="46"/>
  <c r="I29" i="46"/>
  <c r="J29" i="46" s="1"/>
  <c r="K29" i="46" s="1"/>
  <c r="H29" i="46"/>
  <c r="G29" i="46"/>
  <c r="H28" i="46"/>
  <c r="I28" i="46" s="1"/>
  <c r="J28" i="46" s="1"/>
  <c r="K28" i="46" s="1"/>
  <c r="G28" i="46"/>
  <c r="I27" i="46"/>
  <c r="J27" i="46" s="1"/>
  <c r="K27" i="46" s="1"/>
  <c r="H27" i="46"/>
  <c r="G27" i="46"/>
  <c r="J26" i="46"/>
  <c r="K26" i="46" s="1"/>
  <c r="I26" i="46"/>
  <c r="H26" i="46"/>
  <c r="G26" i="46"/>
  <c r="H25" i="46"/>
  <c r="I25" i="46" s="1"/>
  <c r="J25" i="46" s="1"/>
  <c r="K25" i="46" s="1"/>
  <c r="G25" i="46"/>
  <c r="I24" i="46"/>
  <c r="J24" i="46" s="1"/>
  <c r="K24" i="46" s="1"/>
  <c r="H24" i="46"/>
  <c r="G24" i="46"/>
  <c r="H23" i="46"/>
  <c r="I23" i="46" s="1"/>
  <c r="J23" i="46" s="1"/>
  <c r="K23" i="46" s="1"/>
  <c r="G23" i="46"/>
  <c r="H22" i="46"/>
  <c r="I22" i="46" s="1"/>
  <c r="J22" i="46" s="1"/>
  <c r="K22" i="46" s="1"/>
  <c r="G22" i="46"/>
  <c r="I21" i="46"/>
  <c r="J21" i="46" s="1"/>
  <c r="K21" i="46" s="1"/>
  <c r="H21" i="46"/>
  <c r="G21" i="46"/>
  <c r="H20" i="46"/>
  <c r="I20" i="46" s="1"/>
  <c r="J20" i="46" s="1"/>
  <c r="K20" i="46" s="1"/>
  <c r="G20" i="46"/>
  <c r="I19" i="46"/>
  <c r="J19" i="46" s="1"/>
  <c r="K19" i="46" s="1"/>
  <c r="H19" i="46"/>
  <c r="G19" i="46"/>
  <c r="J18" i="46"/>
  <c r="K18" i="46" s="1"/>
  <c r="I18" i="46"/>
  <c r="H18" i="46"/>
  <c r="G18" i="46"/>
  <c r="H17" i="46"/>
  <c r="I17" i="46" s="1"/>
  <c r="J17" i="46" s="1"/>
  <c r="K17" i="46" s="1"/>
  <c r="G17" i="46"/>
  <c r="I16" i="46"/>
  <c r="J16" i="46" s="1"/>
  <c r="K16" i="46" s="1"/>
  <c r="H16" i="46"/>
  <c r="G16" i="46"/>
  <c r="H15" i="46"/>
  <c r="I15" i="46" s="1"/>
  <c r="J15" i="46" s="1"/>
  <c r="K15" i="46" s="1"/>
  <c r="G15" i="46"/>
  <c r="H14" i="46"/>
  <c r="I14" i="46" s="1"/>
  <c r="J14" i="46" s="1"/>
  <c r="K14" i="46" s="1"/>
  <c r="G14" i="46"/>
  <c r="I13" i="46"/>
  <c r="J13" i="46" s="1"/>
  <c r="K13" i="46" s="1"/>
  <c r="H13" i="46"/>
  <c r="G13" i="46"/>
  <c r="J12" i="46"/>
  <c r="K12" i="46" s="1"/>
  <c r="H12" i="46"/>
  <c r="I12" i="46" s="1"/>
  <c r="G12" i="46"/>
  <c r="I11" i="46"/>
  <c r="J11" i="46" s="1"/>
  <c r="K11" i="46" s="1"/>
  <c r="H11" i="46"/>
  <c r="G11" i="46"/>
  <c r="J10" i="46"/>
  <c r="K10" i="46" s="1"/>
  <c r="I10" i="46"/>
  <c r="H10" i="46"/>
  <c r="G10" i="46"/>
  <c r="B7" i="46"/>
  <c r="I6" i="46"/>
  <c r="L40" i="46" s="1"/>
  <c r="B6" i="46"/>
  <c r="L15" i="46" l="1"/>
  <c r="L19" i="46"/>
  <c r="L23" i="46"/>
  <c r="L27" i="46"/>
  <c r="L31" i="46"/>
  <c r="L36" i="46"/>
  <c r="L45" i="46"/>
  <c r="L50" i="46"/>
  <c r="L20" i="46"/>
  <c r="L28" i="46"/>
  <c r="L54" i="46"/>
  <c r="L60" i="46"/>
  <c r="L12" i="46"/>
  <c r="L37" i="46"/>
  <c r="L42" i="46"/>
  <c r="L10" i="46"/>
  <c r="L13" i="46"/>
  <c r="L21" i="46"/>
  <c r="L29" i="46"/>
  <c r="L46" i="46"/>
  <c r="L55" i="46"/>
  <c r="L61" i="46"/>
  <c r="L18" i="46"/>
  <c r="L26" i="46"/>
  <c r="L34" i="46"/>
  <c r="L52" i="46"/>
  <c r="L16" i="46"/>
  <c r="L24" i="46"/>
  <c r="L32" i="46"/>
  <c r="L38" i="46"/>
  <c r="L47" i="46"/>
  <c r="L56" i="46"/>
  <c r="L58" i="46"/>
  <c r="L14" i="46"/>
  <c r="L22" i="46"/>
  <c r="L30" i="46"/>
  <c r="L44" i="46"/>
  <c r="L53" i="46"/>
  <c r="L62" i="46"/>
  <c r="L11" i="46"/>
  <c r="L39" i="46"/>
  <c r="L48" i="46"/>
  <c r="I7" i="46"/>
  <c r="M17" i="46" s="1"/>
  <c r="L17" i="46"/>
  <c r="L25" i="46"/>
  <c r="L33" i="46"/>
  <c r="L41" i="46"/>
  <c r="L49" i="46"/>
  <c r="L57" i="46"/>
  <c r="L35" i="46"/>
  <c r="L43" i="46"/>
  <c r="L51" i="46"/>
  <c r="L59" i="46"/>
  <c r="M33" i="46" l="1"/>
  <c r="M32" i="46"/>
  <c r="N32" i="46" s="1"/>
  <c r="E32" i="46" s="1"/>
  <c r="M24" i="46"/>
  <c r="N24" i="46" s="1"/>
  <c r="E24" i="46" s="1"/>
  <c r="M60" i="46"/>
  <c r="N60" i="46" s="1"/>
  <c r="E60" i="46" s="1"/>
  <c r="M23" i="46"/>
  <c r="N23" i="46" s="1"/>
  <c r="E23" i="46" s="1"/>
  <c r="M49" i="46"/>
  <c r="M57" i="46"/>
  <c r="M13" i="46"/>
  <c r="N13" i="46" s="1"/>
  <c r="E13" i="46" s="1"/>
  <c r="N33" i="46"/>
  <c r="E33" i="46" s="1"/>
  <c r="N17" i="46"/>
  <c r="E17" i="46" s="1"/>
  <c r="M53" i="46"/>
  <c r="N53" i="46" s="1"/>
  <c r="E53" i="46" s="1"/>
  <c r="M31" i="46"/>
  <c r="N31" i="46" s="1"/>
  <c r="E31" i="46" s="1"/>
  <c r="M58" i="46"/>
  <c r="N58" i="46" s="1"/>
  <c r="E58" i="46" s="1"/>
  <c r="M39" i="46"/>
  <c r="N39" i="46" s="1"/>
  <c r="E39" i="46" s="1"/>
  <c r="M62" i="46"/>
  <c r="N62" i="46" s="1"/>
  <c r="E62" i="46" s="1"/>
  <c r="M12" i="46"/>
  <c r="N12" i="46" s="1"/>
  <c r="E12" i="46" s="1"/>
  <c r="M55" i="46"/>
  <c r="N55" i="46" s="1"/>
  <c r="E55" i="46" s="1"/>
  <c r="M27" i="46"/>
  <c r="N27" i="46" s="1"/>
  <c r="E27" i="46" s="1"/>
  <c r="M59" i="46"/>
  <c r="M56" i="46"/>
  <c r="N56" i="46" s="1"/>
  <c r="E56" i="46" s="1"/>
  <c r="M46" i="46"/>
  <c r="N46" i="46" s="1"/>
  <c r="E46" i="46" s="1"/>
  <c r="M19" i="46"/>
  <c r="N19" i="46" s="1"/>
  <c r="E19" i="46" s="1"/>
  <c r="M38" i="46"/>
  <c r="N38" i="46" s="1"/>
  <c r="E38" i="46" s="1"/>
  <c r="M52" i="46"/>
  <c r="N52" i="46" s="1"/>
  <c r="E52" i="46" s="1"/>
  <c r="M54" i="46"/>
  <c r="N54" i="46" s="1"/>
  <c r="E54" i="46" s="1"/>
  <c r="M30" i="46"/>
  <c r="N30" i="46" s="1"/>
  <c r="E30" i="46" s="1"/>
  <c r="M35" i="46"/>
  <c r="M43" i="46"/>
  <c r="N43" i="46" s="1"/>
  <c r="E43" i="46" s="1"/>
  <c r="M48" i="46"/>
  <c r="N48" i="46" s="1"/>
  <c r="E48" i="46" s="1"/>
  <c r="M51" i="46"/>
  <c r="M16" i="46"/>
  <c r="N16" i="46" s="1"/>
  <c r="E16" i="46" s="1"/>
  <c r="M25" i="46"/>
  <c r="N59" i="46"/>
  <c r="E59" i="46" s="1"/>
  <c r="N57" i="46"/>
  <c r="E57" i="46" s="1"/>
  <c r="M50" i="46"/>
  <c r="N50" i="46" s="1"/>
  <c r="E50" i="46" s="1"/>
  <c r="M15" i="46"/>
  <c r="N15" i="46" s="1"/>
  <c r="E15" i="46" s="1"/>
  <c r="M41" i="46"/>
  <c r="M22" i="46"/>
  <c r="N22" i="46" s="1"/>
  <c r="E22" i="46" s="1"/>
  <c r="M37" i="46"/>
  <c r="N37" i="46" s="1"/>
  <c r="E37" i="46" s="1"/>
  <c r="M45" i="46"/>
  <c r="N45" i="46" s="1"/>
  <c r="E45" i="46" s="1"/>
  <c r="M11" i="46"/>
  <c r="N11" i="46" s="1"/>
  <c r="E11" i="46" s="1"/>
  <c r="N25" i="46"/>
  <c r="E25" i="46" s="1"/>
  <c r="M47" i="46"/>
  <c r="N47" i="46" s="1"/>
  <c r="E47" i="46" s="1"/>
  <c r="M29" i="46"/>
  <c r="N29" i="46" s="1"/>
  <c r="E29" i="46" s="1"/>
  <c r="M21" i="46"/>
  <c r="N21" i="46" s="1"/>
  <c r="E21" i="46" s="1"/>
  <c r="M42" i="46"/>
  <c r="N42" i="46" s="1"/>
  <c r="E42" i="46" s="1"/>
  <c r="M40" i="46"/>
  <c r="N40" i="46" s="1"/>
  <c r="E40" i="46" s="1"/>
  <c r="M28" i="46"/>
  <c r="N28" i="46" s="1"/>
  <c r="E28" i="46" s="1"/>
  <c r="N51" i="46"/>
  <c r="E51" i="46" s="1"/>
  <c r="N35" i="46"/>
  <c r="E35" i="46" s="1"/>
  <c r="N49" i="46"/>
  <c r="E49" i="46" s="1"/>
  <c r="N41" i="46"/>
  <c r="E41" i="46" s="1"/>
  <c r="M44" i="46"/>
  <c r="N44" i="46" s="1"/>
  <c r="E44" i="46" s="1"/>
  <c r="M10" i="46"/>
  <c r="N10" i="46" s="1"/>
  <c r="E10" i="46" s="1"/>
  <c r="M14" i="46"/>
  <c r="N14" i="46" s="1"/>
  <c r="E14" i="46" s="1"/>
  <c r="M61" i="46"/>
  <c r="N61" i="46" s="1"/>
  <c r="E61" i="46" s="1"/>
  <c r="M26" i="46"/>
  <c r="N26" i="46" s="1"/>
  <c r="E26" i="46" s="1"/>
  <c r="M18" i="46"/>
  <c r="N18" i="46" s="1"/>
  <c r="E18" i="46" s="1"/>
  <c r="M34" i="46"/>
  <c r="N34" i="46" s="1"/>
  <c r="E34" i="46" s="1"/>
  <c r="M36" i="46"/>
  <c r="N36" i="46" s="1"/>
  <c r="E36" i="46" s="1"/>
  <c r="M20" i="46"/>
  <c r="N20" i="46" s="1"/>
  <c r="E20" i="46" s="1"/>
  <c r="H62" i="44" l="1"/>
  <c r="I62" i="44" s="1"/>
  <c r="J62" i="44" s="1"/>
  <c r="K62" i="44" s="1"/>
  <c r="G62" i="44"/>
  <c r="L62" i="44" s="1"/>
  <c r="I61" i="44"/>
  <c r="J61" i="44" s="1"/>
  <c r="K61" i="44" s="1"/>
  <c r="H61" i="44"/>
  <c r="G61" i="44"/>
  <c r="L61" i="44" s="1"/>
  <c r="H60" i="44"/>
  <c r="I60" i="44" s="1"/>
  <c r="J60" i="44" s="1"/>
  <c r="K60" i="44" s="1"/>
  <c r="G60" i="44"/>
  <c r="I59" i="44"/>
  <c r="J59" i="44" s="1"/>
  <c r="K59" i="44" s="1"/>
  <c r="H59" i="44"/>
  <c r="G59" i="44"/>
  <c r="L59" i="44" s="1"/>
  <c r="L58" i="44"/>
  <c r="J58" i="44"/>
  <c r="K58" i="44" s="1"/>
  <c r="I58" i="44"/>
  <c r="H58" i="44"/>
  <c r="G58" i="44"/>
  <c r="H57" i="44"/>
  <c r="I57" i="44" s="1"/>
  <c r="J57" i="44" s="1"/>
  <c r="K57" i="44" s="1"/>
  <c r="G57" i="44"/>
  <c r="L57" i="44" s="1"/>
  <c r="L56" i="44"/>
  <c r="H56" i="44"/>
  <c r="I56" i="44" s="1"/>
  <c r="J56" i="44" s="1"/>
  <c r="K56" i="44" s="1"/>
  <c r="G56" i="44"/>
  <c r="I55" i="44"/>
  <c r="J55" i="44" s="1"/>
  <c r="K55" i="44" s="1"/>
  <c r="H55" i="44"/>
  <c r="G55" i="44"/>
  <c r="L55" i="44" s="1"/>
  <c r="H54" i="44"/>
  <c r="I54" i="44" s="1"/>
  <c r="J54" i="44" s="1"/>
  <c r="K54" i="44" s="1"/>
  <c r="G54" i="44"/>
  <c r="L54" i="44" s="1"/>
  <c r="I53" i="44"/>
  <c r="J53" i="44" s="1"/>
  <c r="K53" i="44" s="1"/>
  <c r="H53" i="44"/>
  <c r="G53" i="44"/>
  <c r="L53" i="44" s="1"/>
  <c r="H52" i="44"/>
  <c r="I52" i="44" s="1"/>
  <c r="J52" i="44" s="1"/>
  <c r="K52" i="44" s="1"/>
  <c r="G52" i="44"/>
  <c r="I51" i="44"/>
  <c r="J51" i="44" s="1"/>
  <c r="K51" i="44" s="1"/>
  <c r="H51" i="44"/>
  <c r="G51" i="44"/>
  <c r="L51" i="44" s="1"/>
  <c r="L50" i="44"/>
  <c r="J50" i="44"/>
  <c r="K50" i="44" s="1"/>
  <c r="I50" i="44"/>
  <c r="H50" i="44"/>
  <c r="G50" i="44"/>
  <c r="H49" i="44"/>
  <c r="I49" i="44" s="1"/>
  <c r="J49" i="44" s="1"/>
  <c r="K49" i="44" s="1"/>
  <c r="G49" i="44"/>
  <c r="L49" i="44" s="1"/>
  <c r="L48" i="44"/>
  <c r="H48" i="44"/>
  <c r="I48" i="44" s="1"/>
  <c r="J48" i="44" s="1"/>
  <c r="K48" i="44" s="1"/>
  <c r="G48" i="44"/>
  <c r="I47" i="44"/>
  <c r="J47" i="44" s="1"/>
  <c r="K47" i="44" s="1"/>
  <c r="H47" i="44"/>
  <c r="G47" i="44"/>
  <c r="L47" i="44" s="1"/>
  <c r="H46" i="44"/>
  <c r="I46" i="44" s="1"/>
  <c r="J46" i="44" s="1"/>
  <c r="K46" i="44" s="1"/>
  <c r="G46" i="44"/>
  <c r="L46" i="44" s="1"/>
  <c r="I45" i="44"/>
  <c r="J45" i="44" s="1"/>
  <c r="K45" i="44" s="1"/>
  <c r="H45" i="44"/>
  <c r="G45" i="44"/>
  <c r="L45" i="44" s="1"/>
  <c r="H44" i="44"/>
  <c r="I44" i="44" s="1"/>
  <c r="J44" i="44" s="1"/>
  <c r="K44" i="44" s="1"/>
  <c r="G44" i="44"/>
  <c r="I43" i="44"/>
  <c r="J43" i="44" s="1"/>
  <c r="K43" i="44" s="1"/>
  <c r="H43" i="44"/>
  <c r="G43" i="44"/>
  <c r="L43" i="44" s="1"/>
  <c r="L42" i="44"/>
  <c r="J42" i="44"/>
  <c r="K42" i="44" s="1"/>
  <c r="I42" i="44"/>
  <c r="H42" i="44"/>
  <c r="G42" i="44"/>
  <c r="H41" i="44"/>
  <c r="I41" i="44" s="1"/>
  <c r="J41" i="44" s="1"/>
  <c r="K41" i="44" s="1"/>
  <c r="G41" i="44"/>
  <c r="L41" i="44" s="1"/>
  <c r="L40" i="44"/>
  <c r="H40" i="44"/>
  <c r="I40" i="44" s="1"/>
  <c r="J40" i="44" s="1"/>
  <c r="K40" i="44" s="1"/>
  <c r="G40" i="44"/>
  <c r="I39" i="44"/>
  <c r="J39" i="44" s="1"/>
  <c r="K39" i="44" s="1"/>
  <c r="H39" i="44"/>
  <c r="G39" i="44"/>
  <c r="L39" i="44" s="1"/>
  <c r="H38" i="44"/>
  <c r="I38" i="44" s="1"/>
  <c r="J38" i="44" s="1"/>
  <c r="K38" i="44" s="1"/>
  <c r="G38" i="44"/>
  <c r="L38" i="44" s="1"/>
  <c r="I37" i="44"/>
  <c r="J37" i="44" s="1"/>
  <c r="K37" i="44" s="1"/>
  <c r="H37" i="44"/>
  <c r="G37" i="44"/>
  <c r="L37" i="44" s="1"/>
  <c r="L36" i="44"/>
  <c r="H36" i="44"/>
  <c r="I36" i="44" s="1"/>
  <c r="J36" i="44" s="1"/>
  <c r="K36" i="44" s="1"/>
  <c r="G36" i="44"/>
  <c r="I35" i="44"/>
  <c r="J35" i="44" s="1"/>
  <c r="K35" i="44" s="1"/>
  <c r="H35" i="44"/>
  <c r="G35" i="44"/>
  <c r="L35" i="44" s="1"/>
  <c r="L34" i="44"/>
  <c r="J34" i="44"/>
  <c r="K34" i="44" s="1"/>
  <c r="I34" i="44"/>
  <c r="H34" i="44"/>
  <c r="G34" i="44"/>
  <c r="H33" i="44"/>
  <c r="I33" i="44" s="1"/>
  <c r="J33" i="44" s="1"/>
  <c r="K33" i="44" s="1"/>
  <c r="G33" i="44"/>
  <c r="L33" i="44" s="1"/>
  <c r="L32" i="44"/>
  <c r="H32" i="44"/>
  <c r="I32" i="44" s="1"/>
  <c r="J32" i="44" s="1"/>
  <c r="K32" i="44" s="1"/>
  <c r="G32" i="44"/>
  <c r="I31" i="44"/>
  <c r="J31" i="44" s="1"/>
  <c r="K31" i="44" s="1"/>
  <c r="H31" i="44"/>
  <c r="G31" i="44"/>
  <c r="L31" i="44" s="1"/>
  <c r="H30" i="44"/>
  <c r="I30" i="44" s="1"/>
  <c r="J30" i="44" s="1"/>
  <c r="K30" i="44" s="1"/>
  <c r="G30" i="44"/>
  <c r="L30" i="44" s="1"/>
  <c r="I29" i="44"/>
  <c r="J29" i="44" s="1"/>
  <c r="K29" i="44" s="1"/>
  <c r="H29" i="44"/>
  <c r="G29" i="44"/>
  <c r="L29" i="44" s="1"/>
  <c r="L28" i="44"/>
  <c r="H28" i="44"/>
  <c r="I28" i="44" s="1"/>
  <c r="J28" i="44" s="1"/>
  <c r="K28" i="44" s="1"/>
  <c r="G28" i="44"/>
  <c r="I27" i="44"/>
  <c r="J27" i="44" s="1"/>
  <c r="K27" i="44" s="1"/>
  <c r="H27" i="44"/>
  <c r="G27" i="44"/>
  <c r="L27" i="44" s="1"/>
  <c r="L26" i="44"/>
  <c r="J26" i="44"/>
  <c r="K26" i="44" s="1"/>
  <c r="I26" i="44"/>
  <c r="H26" i="44"/>
  <c r="G26" i="44"/>
  <c r="H25" i="44"/>
  <c r="I25" i="44" s="1"/>
  <c r="J25" i="44" s="1"/>
  <c r="K25" i="44" s="1"/>
  <c r="G25" i="44"/>
  <c r="L25" i="44" s="1"/>
  <c r="L24" i="44"/>
  <c r="H24" i="44"/>
  <c r="I24" i="44" s="1"/>
  <c r="J24" i="44" s="1"/>
  <c r="K24" i="44" s="1"/>
  <c r="G24" i="44"/>
  <c r="I23" i="44"/>
  <c r="J23" i="44" s="1"/>
  <c r="K23" i="44" s="1"/>
  <c r="H23" i="44"/>
  <c r="G23" i="44"/>
  <c r="L23" i="44" s="1"/>
  <c r="H22" i="44"/>
  <c r="I22" i="44" s="1"/>
  <c r="J22" i="44" s="1"/>
  <c r="K22" i="44" s="1"/>
  <c r="G22" i="44"/>
  <c r="L22" i="44" s="1"/>
  <c r="I21" i="44"/>
  <c r="J21" i="44" s="1"/>
  <c r="K21" i="44" s="1"/>
  <c r="H21" i="44"/>
  <c r="G21" i="44"/>
  <c r="L21" i="44" s="1"/>
  <c r="L20" i="44"/>
  <c r="H20" i="44"/>
  <c r="I20" i="44" s="1"/>
  <c r="J20" i="44" s="1"/>
  <c r="K20" i="44" s="1"/>
  <c r="G20" i="44"/>
  <c r="I19" i="44"/>
  <c r="J19" i="44" s="1"/>
  <c r="K19" i="44" s="1"/>
  <c r="H19" i="44"/>
  <c r="G19" i="44"/>
  <c r="L19" i="44" s="1"/>
  <c r="L18" i="44"/>
  <c r="J18" i="44"/>
  <c r="K18" i="44" s="1"/>
  <c r="I18" i="44"/>
  <c r="H18" i="44"/>
  <c r="G18" i="44"/>
  <c r="H17" i="44"/>
  <c r="I17" i="44" s="1"/>
  <c r="J17" i="44" s="1"/>
  <c r="K17" i="44" s="1"/>
  <c r="G17" i="44"/>
  <c r="L17" i="44" s="1"/>
  <c r="L16" i="44"/>
  <c r="H16" i="44"/>
  <c r="I16" i="44" s="1"/>
  <c r="J16" i="44" s="1"/>
  <c r="K16" i="44" s="1"/>
  <c r="G16" i="44"/>
  <c r="I15" i="44"/>
  <c r="J15" i="44" s="1"/>
  <c r="K15" i="44" s="1"/>
  <c r="H15" i="44"/>
  <c r="G15" i="44"/>
  <c r="L15" i="44" s="1"/>
  <c r="H14" i="44"/>
  <c r="I14" i="44" s="1"/>
  <c r="J14" i="44" s="1"/>
  <c r="K14" i="44" s="1"/>
  <c r="G14" i="44"/>
  <c r="L14" i="44" s="1"/>
  <c r="I13" i="44"/>
  <c r="J13" i="44" s="1"/>
  <c r="K13" i="44" s="1"/>
  <c r="H13" i="44"/>
  <c r="G13" i="44"/>
  <c r="L13" i="44" s="1"/>
  <c r="L12" i="44"/>
  <c r="H12" i="44"/>
  <c r="I12" i="44" s="1"/>
  <c r="J12" i="44" s="1"/>
  <c r="K12" i="44" s="1"/>
  <c r="G12" i="44"/>
  <c r="I11" i="44"/>
  <c r="J11" i="44" s="1"/>
  <c r="K11" i="44" s="1"/>
  <c r="H11" i="44"/>
  <c r="G11" i="44"/>
  <c r="L11" i="44" s="1"/>
  <c r="L10" i="44"/>
  <c r="J10" i="44"/>
  <c r="K10" i="44" s="1"/>
  <c r="I10" i="44"/>
  <c r="H10" i="44"/>
  <c r="G10" i="44"/>
  <c r="E10" i="44"/>
  <c r="B7" i="44"/>
  <c r="I6" i="44"/>
  <c r="L44" i="44" s="1"/>
  <c r="B6" i="44"/>
  <c r="M13" i="44" l="1"/>
  <c r="N13" i="44" s="1"/>
  <c r="E13" i="44" s="1"/>
  <c r="M35" i="44"/>
  <c r="M22" i="44"/>
  <c r="N22" i="44" s="1"/>
  <c r="E22" i="44" s="1"/>
  <c r="M52" i="44"/>
  <c r="M21" i="44"/>
  <c r="N21" i="44" s="1"/>
  <c r="E21" i="44" s="1"/>
  <c r="M17" i="44"/>
  <c r="N17" i="44" s="1"/>
  <c r="E17" i="44" s="1"/>
  <c r="M36" i="44"/>
  <c r="N36" i="44" s="1"/>
  <c r="E36" i="44" s="1"/>
  <c r="M51" i="44"/>
  <c r="N51" i="44" s="1"/>
  <c r="E51" i="44" s="1"/>
  <c r="M15" i="44"/>
  <c r="N15" i="44" s="1"/>
  <c r="E15" i="44" s="1"/>
  <c r="M39" i="44"/>
  <c r="N39" i="44" s="1"/>
  <c r="E39" i="44" s="1"/>
  <c r="M50" i="44"/>
  <c r="N50" i="44" s="1"/>
  <c r="E50" i="44" s="1"/>
  <c r="M61" i="44"/>
  <c r="N61" i="44" s="1"/>
  <c r="E61" i="44" s="1"/>
  <c r="M11" i="44"/>
  <c r="N11" i="44" s="1"/>
  <c r="E11" i="44" s="1"/>
  <c r="M10" i="44"/>
  <c r="I7" i="44"/>
  <c r="M59" i="44" s="1"/>
  <c r="N59" i="44" s="1"/>
  <c r="E59" i="44" s="1"/>
  <c r="M18" i="44"/>
  <c r="N18" i="44" s="1"/>
  <c r="E18" i="44" s="1"/>
  <c r="M26" i="44"/>
  <c r="N26" i="44" s="1"/>
  <c r="E26" i="44" s="1"/>
  <c r="M42" i="44"/>
  <c r="N35" i="44"/>
  <c r="E35" i="44" s="1"/>
  <c r="N10" i="44"/>
  <c r="M24" i="44"/>
  <c r="N24" i="44" s="1"/>
  <c r="E24" i="44" s="1"/>
  <c r="N42" i="44"/>
  <c r="E42" i="44" s="1"/>
  <c r="L60" i="44"/>
  <c r="L52" i="44"/>
  <c r="N52" i="44" l="1"/>
  <c r="E52" i="44" s="1"/>
  <c r="M40" i="44"/>
  <c r="N40" i="44" s="1"/>
  <c r="E40" i="44" s="1"/>
  <c r="M53" i="44"/>
  <c r="N53" i="44" s="1"/>
  <c r="E53" i="44" s="1"/>
  <c r="M19" i="44"/>
  <c r="N19" i="44" s="1"/>
  <c r="E19" i="44" s="1"/>
  <c r="M58" i="44"/>
  <c r="N58" i="44" s="1"/>
  <c r="E58" i="44" s="1"/>
  <c r="M49" i="44"/>
  <c r="N49" i="44" s="1"/>
  <c r="E49" i="44" s="1"/>
  <c r="M30" i="44"/>
  <c r="N30" i="44" s="1"/>
  <c r="E30" i="44" s="1"/>
  <c r="M46" i="44"/>
  <c r="N46" i="44" s="1"/>
  <c r="E46" i="44" s="1"/>
  <c r="M25" i="44"/>
  <c r="N25" i="44" s="1"/>
  <c r="E25" i="44" s="1"/>
  <c r="M62" i="44"/>
  <c r="N62" i="44" s="1"/>
  <c r="E62" i="44" s="1"/>
  <c r="M32" i="44"/>
  <c r="N32" i="44" s="1"/>
  <c r="E32" i="44" s="1"/>
  <c r="M48" i="44"/>
  <c r="N48" i="44" s="1"/>
  <c r="E48" i="44" s="1"/>
  <c r="M57" i="44"/>
  <c r="N57" i="44" s="1"/>
  <c r="E57" i="44" s="1"/>
  <c r="M47" i="44"/>
  <c r="N47" i="44" s="1"/>
  <c r="E47" i="44" s="1"/>
  <c r="M37" i="44"/>
  <c r="N37" i="44" s="1"/>
  <c r="E37" i="44" s="1"/>
  <c r="M14" i="44"/>
  <c r="N14" i="44" s="1"/>
  <c r="E14" i="44" s="1"/>
  <c r="M31" i="44"/>
  <c r="N31" i="44" s="1"/>
  <c r="E31" i="44" s="1"/>
  <c r="M44" i="44"/>
  <c r="N44" i="44" s="1"/>
  <c r="E44" i="44" s="1"/>
  <c r="M60" i="44"/>
  <c r="N60" i="44" s="1"/>
  <c r="E60" i="44" s="1"/>
  <c r="M38" i="44"/>
  <c r="N38" i="44" s="1"/>
  <c r="E38" i="44" s="1"/>
  <c r="M29" i="44"/>
  <c r="N29" i="44" s="1"/>
  <c r="E29" i="44" s="1"/>
  <c r="M34" i="44"/>
  <c r="N34" i="44" s="1"/>
  <c r="E34" i="44" s="1"/>
  <c r="M23" i="44"/>
  <c r="N23" i="44" s="1"/>
  <c r="E23" i="44" s="1"/>
  <c r="M28" i="44"/>
  <c r="N28" i="44" s="1"/>
  <c r="E28" i="44" s="1"/>
  <c r="M33" i="44"/>
  <c r="N33" i="44" s="1"/>
  <c r="E33" i="44" s="1"/>
  <c r="M43" i="44"/>
  <c r="N43" i="44" s="1"/>
  <c r="E43" i="44" s="1"/>
  <c r="M54" i="44"/>
  <c r="N54" i="44" s="1"/>
  <c r="E54" i="44" s="1"/>
  <c r="M45" i="44"/>
  <c r="N45" i="44" s="1"/>
  <c r="E45" i="44" s="1"/>
  <c r="M16" i="44"/>
  <c r="N16" i="44" s="1"/>
  <c r="E16" i="44" s="1"/>
  <c r="M12" i="44"/>
  <c r="N12" i="44" s="1"/>
  <c r="E12" i="44" s="1"/>
  <c r="M56" i="44"/>
  <c r="N56" i="44" s="1"/>
  <c r="E56" i="44" s="1"/>
  <c r="M20" i="44"/>
  <c r="N20" i="44" s="1"/>
  <c r="E20" i="44" s="1"/>
  <c r="M55" i="44"/>
  <c r="N55" i="44" s="1"/>
  <c r="E55" i="44" s="1"/>
  <c r="M27" i="44"/>
  <c r="N27" i="44" s="1"/>
  <c r="E27" i="44" s="1"/>
  <c r="M41" i="44"/>
  <c r="N41" i="44" s="1"/>
  <c r="E41" i="44" s="1"/>
  <c r="H62" i="42" l="1"/>
  <c r="I62" i="42" s="1"/>
  <c r="J62" i="42" s="1"/>
  <c r="K62" i="42" s="1"/>
  <c r="G62" i="42"/>
  <c r="I61" i="42"/>
  <c r="J61" i="42" s="1"/>
  <c r="K61" i="42" s="1"/>
  <c r="H61" i="42"/>
  <c r="G61" i="42"/>
  <c r="J60" i="42"/>
  <c r="K60" i="42" s="1"/>
  <c r="I60" i="42"/>
  <c r="H60" i="42"/>
  <c r="G60" i="42"/>
  <c r="I59" i="42"/>
  <c r="J59" i="42" s="1"/>
  <c r="K59" i="42" s="1"/>
  <c r="H59" i="42"/>
  <c r="G59" i="42"/>
  <c r="J58" i="42"/>
  <c r="K58" i="42" s="1"/>
  <c r="I58" i="42"/>
  <c r="H58" i="42"/>
  <c r="G58" i="42"/>
  <c r="H57" i="42"/>
  <c r="I57" i="42" s="1"/>
  <c r="J57" i="42" s="1"/>
  <c r="K57" i="42" s="1"/>
  <c r="G57" i="42"/>
  <c r="H56" i="42"/>
  <c r="I56" i="42" s="1"/>
  <c r="J56" i="42" s="1"/>
  <c r="K56" i="42" s="1"/>
  <c r="G56" i="42"/>
  <c r="H55" i="42"/>
  <c r="I55" i="42" s="1"/>
  <c r="J55" i="42" s="1"/>
  <c r="K55" i="42" s="1"/>
  <c r="G55" i="42"/>
  <c r="H54" i="42"/>
  <c r="I54" i="42" s="1"/>
  <c r="J54" i="42" s="1"/>
  <c r="K54" i="42" s="1"/>
  <c r="G54" i="42"/>
  <c r="I53" i="42"/>
  <c r="J53" i="42" s="1"/>
  <c r="K53" i="42" s="1"/>
  <c r="H53" i="42"/>
  <c r="G53" i="42"/>
  <c r="H52" i="42"/>
  <c r="I52" i="42" s="1"/>
  <c r="J52" i="42" s="1"/>
  <c r="K52" i="42" s="1"/>
  <c r="G52" i="42"/>
  <c r="I51" i="42"/>
  <c r="J51" i="42" s="1"/>
  <c r="K51" i="42" s="1"/>
  <c r="H51" i="42"/>
  <c r="G51" i="42"/>
  <c r="J50" i="42"/>
  <c r="K50" i="42" s="1"/>
  <c r="I50" i="42"/>
  <c r="H50" i="42"/>
  <c r="G50" i="42"/>
  <c r="H49" i="42"/>
  <c r="I49" i="42" s="1"/>
  <c r="J49" i="42" s="1"/>
  <c r="K49" i="42" s="1"/>
  <c r="G49" i="42"/>
  <c r="H48" i="42"/>
  <c r="I48" i="42" s="1"/>
  <c r="J48" i="42" s="1"/>
  <c r="K48" i="42" s="1"/>
  <c r="G48" i="42"/>
  <c r="H47" i="42"/>
  <c r="I47" i="42" s="1"/>
  <c r="J47" i="42" s="1"/>
  <c r="K47" i="42" s="1"/>
  <c r="G47" i="42"/>
  <c r="H46" i="42"/>
  <c r="I46" i="42" s="1"/>
  <c r="J46" i="42" s="1"/>
  <c r="K46" i="42" s="1"/>
  <c r="G46" i="42"/>
  <c r="I45" i="42"/>
  <c r="J45" i="42" s="1"/>
  <c r="K45" i="42" s="1"/>
  <c r="H45" i="42"/>
  <c r="G45" i="42"/>
  <c r="H44" i="42"/>
  <c r="I44" i="42" s="1"/>
  <c r="J44" i="42" s="1"/>
  <c r="K44" i="42" s="1"/>
  <c r="G44" i="42"/>
  <c r="I43" i="42"/>
  <c r="J43" i="42" s="1"/>
  <c r="K43" i="42" s="1"/>
  <c r="H43" i="42"/>
  <c r="G43" i="42"/>
  <c r="J42" i="42"/>
  <c r="K42" i="42" s="1"/>
  <c r="I42" i="42"/>
  <c r="H42" i="42"/>
  <c r="G42" i="42"/>
  <c r="H41" i="42"/>
  <c r="I41" i="42" s="1"/>
  <c r="J41" i="42" s="1"/>
  <c r="K41" i="42" s="1"/>
  <c r="G41" i="42"/>
  <c r="H40" i="42"/>
  <c r="I40" i="42" s="1"/>
  <c r="J40" i="42" s="1"/>
  <c r="K40" i="42" s="1"/>
  <c r="G40" i="42"/>
  <c r="H39" i="42"/>
  <c r="I39" i="42" s="1"/>
  <c r="J39" i="42" s="1"/>
  <c r="K39" i="42" s="1"/>
  <c r="G39" i="42"/>
  <c r="H38" i="42"/>
  <c r="I38" i="42" s="1"/>
  <c r="J38" i="42" s="1"/>
  <c r="K38" i="42" s="1"/>
  <c r="G38" i="42"/>
  <c r="I37" i="42"/>
  <c r="J37" i="42" s="1"/>
  <c r="K37" i="42" s="1"/>
  <c r="H37" i="42"/>
  <c r="G37" i="42"/>
  <c r="H36" i="42"/>
  <c r="I36" i="42" s="1"/>
  <c r="J36" i="42" s="1"/>
  <c r="K36" i="42" s="1"/>
  <c r="G36" i="42"/>
  <c r="I35" i="42"/>
  <c r="J35" i="42" s="1"/>
  <c r="K35" i="42" s="1"/>
  <c r="H35" i="42"/>
  <c r="G35" i="42"/>
  <c r="J34" i="42"/>
  <c r="K34" i="42" s="1"/>
  <c r="I34" i="42"/>
  <c r="H34" i="42"/>
  <c r="G34" i="42"/>
  <c r="H33" i="42"/>
  <c r="I33" i="42" s="1"/>
  <c r="J33" i="42" s="1"/>
  <c r="K33" i="42" s="1"/>
  <c r="G33" i="42"/>
  <c r="H32" i="42"/>
  <c r="I32" i="42" s="1"/>
  <c r="J32" i="42" s="1"/>
  <c r="K32" i="42" s="1"/>
  <c r="G32" i="42"/>
  <c r="H31" i="42"/>
  <c r="I31" i="42" s="1"/>
  <c r="J31" i="42" s="1"/>
  <c r="K31" i="42" s="1"/>
  <c r="G31" i="42"/>
  <c r="H30" i="42"/>
  <c r="I30" i="42" s="1"/>
  <c r="J30" i="42" s="1"/>
  <c r="K30" i="42" s="1"/>
  <c r="G30" i="42"/>
  <c r="I29" i="42"/>
  <c r="J29" i="42" s="1"/>
  <c r="K29" i="42" s="1"/>
  <c r="H29" i="42"/>
  <c r="G29" i="42"/>
  <c r="H28" i="42"/>
  <c r="I28" i="42" s="1"/>
  <c r="J28" i="42" s="1"/>
  <c r="K28" i="42" s="1"/>
  <c r="G28" i="42"/>
  <c r="K27" i="42"/>
  <c r="I27" i="42"/>
  <c r="J27" i="42" s="1"/>
  <c r="H27" i="42"/>
  <c r="G27" i="42"/>
  <c r="J26" i="42"/>
  <c r="K26" i="42" s="1"/>
  <c r="I26" i="42"/>
  <c r="H26" i="42"/>
  <c r="G26" i="42"/>
  <c r="H25" i="42"/>
  <c r="I25" i="42" s="1"/>
  <c r="J25" i="42" s="1"/>
  <c r="K25" i="42" s="1"/>
  <c r="G25" i="42"/>
  <c r="H24" i="42"/>
  <c r="I24" i="42" s="1"/>
  <c r="J24" i="42" s="1"/>
  <c r="K24" i="42" s="1"/>
  <c r="G24" i="42"/>
  <c r="H23" i="42"/>
  <c r="I23" i="42" s="1"/>
  <c r="J23" i="42" s="1"/>
  <c r="K23" i="42" s="1"/>
  <c r="G23" i="42"/>
  <c r="H22" i="42"/>
  <c r="I22" i="42" s="1"/>
  <c r="J22" i="42" s="1"/>
  <c r="K22" i="42" s="1"/>
  <c r="G22" i="42"/>
  <c r="I21" i="42"/>
  <c r="J21" i="42" s="1"/>
  <c r="K21" i="42" s="1"/>
  <c r="H21" i="42"/>
  <c r="G21" i="42"/>
  <c r="H20" i="42"/>
  <c r="I20" i="42" s="1"/>
  <c r="J20" i="42" s="1"/>
  <c r="K20" i="42" s="1"/>
  <c r="G20" i="42"/>
  <c r="I19" i="42"/>
  <c r="J19" i="42" s="1"/>
  <c r="K19" i="42" s="1"/>
  <c r="H19" i="42"/>
  <c r="G19" i="42"/>
  <c r="J18" i="42"/>
  <c r="K18" i="42" s="1"/>
  <c r="I18" i="42"/>
  <c r="H18" i="42"/>
  <c r="G18" i="42"/>
  <c r="H17" i="42"/>
  <c r="I17" i="42" s="1"/>
  <c r="J17" i="42" s="1"/>
  <c r="K17" i="42" s="1"/>
  <c r="G17" i="42"/>
  <c r="H16" i="42"/>
  <c r="I16" i="42" s="1"/>
  <c r="J16" i="42" s="1"/>
  <c r="K16" i="42" s="1"/>
  <c r="G16" i="42"/>
  <c r="H15" i="42"/>
  <c r="I15" i="42" s="1"/>
  <c r="J15" i="42" s="1"/>
  <c r="K15" i="42" s="1"/>
  <c r="G15" i="42"/>
  <c r="H14" i="42"/>
  <c r="I14" i="42" s="1"/>
  <c r="J14" i="42" s="1"/>
  <c r="K14" i="42" s="1"/>
  <c r="G14" i="42"/>
  <c r="I13" i="42"/>
  <c r="J13" i="42" s="1"/>
  <c r="K13" i="42" s="1"/>
  <c r="H13" i="42"/>
  <c r="G13" i="42"/>
  <c r="H12" i="42"/>
  <c r="I12" i="42" s="1"/>
  <c r="J12" i="42" s="1"/>
  <c r="K12" i="42" s="1"/>
  <c r="G12" i="42"/>
  <c r="I11" i="42"/>
  <c r="J11" i="42" s="1"/>
  <c r="K11" i="42" s="1"/>
  <c r="H11" i="42"/>
  <c r="G11" i="42"/>
  <c r="J10" i="42"/>
  <c r="K10" i="42" s="1"/>
  <c r="I10" i="42"/>
  <c r="H10" i="42"/>
  <c r="G10" i="42"/>
  <c r="B7" i="42"/>
  <c r="I6" i="42"/>
  <c r="L53" i="42" s="1"/>
  <c r="B6" i="42"/>
  <c r="L13" i="42" l="1"/>
  <c r="L18" i="42"/>
  <c r="L25" i="42"/>
  <c r="L11" i="42"/>
  <c r="L15" i="42"/>
  <c r="L20" i="42"/>
  <c r="L32" i="42"/>
  <c r="L34" i="42"/>
  <c r="L41" i="42"/>
  <c r="L46" i="42"/>
  <c r="L51" i="42"/>
  <c r="L55" i="42"/>
  <c r="L12" i="42"/>
  <c r="L24" i="42"/>
  <c r="L26" i="42"/>
  <c r="L29" i="42"/>
  <c r="L21" i="42"/>
  <c r="L33" i="42"/>
  <c r="L38" i="42"/>
  <c r="L43" i="42"/>
  <c r="L47" i="42"/>
  <c r="L56" i="42"/>
  <c r="L58" i="42"/>
  <c r="L10" i="42"/>
  <c r="L16" i="42"/>
  <c r="L30" i="42"/>
  <c r="L35" i="42"/>
  <c r="L39" i="42"/>
  <c r="L48" i="42"/>
  <c r="L50" i="42"/>
  <c r="L57" i="42"/>
  <c r="L17" i="42"/>
  <c r="L22" i="42"/>
  <c r="L45" i="42"/>
  <c r="L14" i="42"/>
  <c r="L27" i="42"/>
  <c r="L31" i="42"/>
  <c r="L40" i="42"/>
  <c r="L42" i="42"/>
  <c r="L49" i="42"/>
  <c r="L54" i="42"/>
  <c r="L59" i="42"/>
  <c r="L62" i="42"/>
  <c r="L19" i="42"/>
  <c r="L23" i="42"/>
  <c r="L37" i="42"/>
  <c r="M25" i="42"/>
  <c r="N25" i="42" s="1"/>
  <c r="E25" i="42" s="1"/>
  <c r="M26" i="42"/>
  <c r="N26" i="42" s="1"/>
  <c r="E26" i="42" s="1"/>
  <c r="I7" i="42"/>
  <c r="M33" i="42" s="1"/>
  <c r="N33" i="42" s="1"/>
  <c r="E33" i="42" s="1"/>
  <c r="M40" i="42"/>
  <c r="N40" i="42" s="1"/>
  <c r="E40" i="42" s="1"/>
  <c r="L28" i="42"/>
  <c r="L36" i="42"/>
  <c r="L44" i="42"/>
  <c r="L52" i="42"/>
  <c r="L60" i="42"/>
  <c r="L61" i="42"/>
  <c r="M57" i="42" l="1"/>
  <c r="N57" i="42" s="1"/>
  <c r="E57" i="42" s="1"/>
  <c r="M53" i="42"/>
  <c r="N53" i="42" s="1"/>
  <c r="E53" i="42" s="1"/>
  <c r="M52" i="42"/>
  <c r="N52" i="42" s="1"/>
  <c r="E52" i="42" s="1"/>
  <c r="M44" i="42"/>
  <c r="M24" i="42"/>
  <c r="N24" i="42" s="1"/>
  <c r="E24" i="42" s="1"/>
  <c r="M21" i="42"/>
  <c r="N21" i="42" s="1"/>
  <c r="E21" i="42" s="1"/>
  <c r="M58" i="42"/>
  <c r="N58" i="42" s="1"/>
  <c r="E58" i="42" s="1"/>
  <c r="M35" i="42"/>
  <c r="N35" i="42" s="1"/>
  <c r="E35" i="42" s="1"/>
  <c r="M23" i="42"/>
  <c r="N23" i="42" s="1"/>
  <c r="E23" i="42" s="1"/>
  <c r="M16" i="42"/>
  <c r="N16" i="42" s="1"/>
  <c r="E16" i="42" s="1"/>
  <c r="M41" i="42"/>
  <c r="N41" i="42" s="1"/>
  <c r="E41" i="42" s="1"/>
  <c r="M46" i="42"/>
  <c r="N46" i="42" s="1"/>
  <c r="E46" i="42" s="1"/>
  <c r="M56" i="42"/>
  <c r="N56" i="42" s="1"/>
  <c r="E56" i="42" s="1"/>
  <c r="M62" i="42"/>
  <c r="N62" i="42" s="1"/>
  <c r="E62" i="42" s="1"/>
  <c r="M11" i="42"/>
  <c r="N11" i="42" s="1"/>
  <c r="E11" i="42" s="1"/>
  <c r="M49" i="42"/>
  <c r="N49" i="42" s="1"/>
  <c r="E49" i="42" s="1"/>
  <c r="M29" i="42"/>
  <c r="N29" i="42" s="1"/>
  <c r="E29" i="42" s="1"/>
  <c r="M59" i="42"/>
  <c r="N59" i="42" s="1"/>
  <c r="E59" i="42" s="1"/>
  <c r="M30" i="42"/>
  <c r="N30" i="42" s="1"/>
  <c r="E30" i="42" s="1"/>
  <c r="M18" i="42"/>
  <c r="N18" i="42" s="1"/>
  <c r="E18" i="42" s="1"/>
  <c r="M17" i="42"/>
  <c r="N17" i="42" s="1"/>
  <c r="E17" i="42" s="1"/>
  <c r="M48" i="42"/>
  <c r="N48" i="42" s="1"/>
  <c r="E48" i="42" s="1"/>
  <c r="M55" i="42"/>
  <c r="N55" i="42" s="1"/>
  <c r="E55" i="42" s="1"/>
  <c r="M10" i="42"/>
  <c r="N10" i="42" s="1"/>
  <c r="E10" i="42" s="1"/>
  <c r="M12" i="42"/>
  <c r="N12" i="42" s="1"/>
  <c r="E12" i="42" s="1"/>
  <c r="M13" i="42"/>
  <c r="N13" i="42" s="1"/>
  <c r="E13" i="42" s="1"/>
  <c r="M34" i="42"/>
  <c r="N34" i="42" s="1"/>
  <c r="E34" i="42" s="1"/>
  <c r="M45" i="42"/>
  <c r="N45" i="42" s="1"/>
  <c r="E45" i="42" s="1"/>
  <c r="M22" i="42"/>
  <c r="N22" i="42" s="1"/>
  <c r="E22" i="42" s="1"/>
  <c r="M42" i="42"/>
  <c r="N42" i="42" s="1"/>
  <c r="E42" i="42" s="1"/>
  <c r="M14" i="42"/>
  <c r="N14" i="42" s="1"/>
  <c r="E14" i="42" s="1"/>
  <c r="M50" i="42"/>
  <c r="N50" i="42" s="1"/>
  <c r="E50" i="42" s="1"/>
  <c r="M60" i="42"/>
  <c r="N60" i="42" s="1"/>
  <c r="E60" i="42" s="1"/>
  <c r="M20" i="42"/>
  <c r="N20" i="42" s="1"/>
  <c r="E20" i="42" s="1"/>
  <c r="M54" i="42"/>
  <c r="N54" i="42" s="1"/>
  <c r="E54" i="42" s="1"/>
  <c r="M31" i="42"/>
  <c r="N31" i="42" s="1"/>
  <c r="E31" i="42" s="1"/>
  <c r="M37" i="42"/>
  <c r="N37" i="42" s="1"/>
  <c r="E37" i="42" s="1"/>
  <c r="M39" i="42"/>
  <c r="N39" i="42" s="1"/>
  <c r="E39" i="42" s="1"/>
  <c r="M47" i="42"/>
  <c r="N47" i="42" s="1"/>
  <c r="E47" i="42" s="1"/>
  <c r="M19" i="42"/>
  <c r="N19" i="42" s="1"/>
  <c r="E19" i="42" s="1"/>
  <c r="N44" i="42"/>
  <c r="E44" i="42" s="1"/>
  <c r="M51" i="42"/>
  <c r="N51" i="42" s="1"/>
  <c r="E51" i="42" s="1"/>
  <c r="M43" i="42"/>
  <c r="N43" i="42" s="1"/>
  <c r="E43" i="42" s="1"/>
  <c r="M61" i="42"/>
  <c r="N61" i="42" s="1"/>
  <c r="E61" i="42" s="1"/>
  <c r="M32" i="42"/>
  <c r="N32" i="42" s="1"/>
  <c r="E32" i="42" s="1"/>
  <c r="M15" i="42"/>
  <c r="N15" i="42" s="1"/>
  <c r="E15" i="42" s="1"/>
  <c r="M38" i="42"/>
  <c r="N38" i="42" s="1"/>
  <c r="E38" i="42" s="1"/>
  <c r="M27" i="42"/>
  <c r="N27" i="42" s="1"/>
  <c r="E27" i="42" s="1"/>
  <c r="M36" i="42"/>
  <c r="N36" i="42" s="1"/>
  <c r="E36" i="42" s="1"/>
  <c r="M28" i="42"/>
  <c r="N28" i="42" s="1"/>
  <c r="E28" i="42" s="1"/>
  <c r="H62" i="40" l="1"/>
  <c r="I62" i="40" s="1"/>
  <c r="J62" i="40" s="1"/>
  <c r="K62" i="40" s="1"/>
  <c r="G62" i="40"/>
  <c r="H61" i="40"/>
  <c r="I61" i="40" s="1"/>
  <c r="J61" i="40" s="1"/>
  <c r="K61" i="40" s="1"/>
  <c r="G61" i="40"/>
  <c r="I60" i="40"/>
  <c r="J60" i="40" s="1"/>
  <c r="K60" i="40" s="1"/>
  <c r="H60" i="40"/>
  <c r="G60" i="40"/>
  <c r="J59" i="40"/>
  <c r="K59" i="40" s="1"/>
  <c r="I59" i="40"/>
  <c r="H59" i="40"/>
  <c r="G59" i="40"/>
  <c r="K58" i="40"/>
  <c r="H58" i="40"/>
  <c r="I58" i="40" s="1"/>
  <c r="J58" i="40" s="1"/>
  <c r="G58" i="40"/>
  <c r="I57" i="40"/>
  <c r="J57" i="40" s="1"/>
  <c r="K57" i="40" s="1"/>
  <c r="H57" i="40"/>
  <c r="G57" i="40"/>
  <c r="H56" i="40"/>
  <c r="I56" i="40" s="1"/>
  <c r="J56" i="40" s="1"/>
  <c r="K56" i="40" s="1"/>
  <c r="G56" i="40"/>
  <c r="H55" i="40"/>
  <c r="I55" i="40" s="1"/>
  <c r="J55" i="40" s="1"/>
  <c r="K55" i="40" s="1"/>
  <c r="G55" i="40"/>
  <c r="H54" i="40"/>
  <c r="I54" i="40" s="1"/>
  <c r="J54" i="40" s="1"/>
  <c r="K54" i="40" s="1"/>
  <c r="G54" i="40"/>
  <c r="H53" i="40"/>
  <c r="I53" i="40" s="1"/>
  <c r="J53" i="40" s="1"/>
  <c r="K53" i="40" s="1"/>
  <c r="G53" i="40"/>
  <c r="I52" i="40"/>
  <c r="J52" i="40" s="1"/>
  <c r="K52" i="40" s="1"/>
  <c r="H52" i="40"/>
  <c r="G52" i="40"/>
  <c r="K51" i="40"/>
  <c r="J51" i="40"/>
  <c r="I51" i="40"/>
  <c r="H51" i="40"/>
  <c r="G51" i="40"/>
  <c r="K50" i="40"/>
  <c r="H50" i="40"/>
  <c r="I50" i="40" s="1"/>
  <c r="J50" i="40" s="1"/>
  <c r="G50" i="40"/>
  <c r="I49" i="40"/>
  <c r="J49" i="40" s="1"/>
  <c r="K49" i="40" s="1"/>
  <c r="H49" i="40"/>
  <c r="G49" i="40"/>
  <c r="H48" i="40"/>
  <c r="I48" i="40" s="1"/>
  <c r="J48" i="40" s="1"/>
  <c r="K48" i="40" s="1"/>
  <c r="G48" i="40"/>
  <c r="H47" i="40"/>
  <c r="I47" i="40" s="1"/>
  <c r="J47" i="40" s="1"/>
  <c r="K47" i="40" s="1"/>
  <c r="G47" i="40"/>
  <c r="H46" i="40"/>
  <c r="I46" i="40" s="1"/>
  <c r="J46" i="40" s="1"/>
  <c r="K46" i="40" s="1"/>
  <c r="G46" i="40"/>
  <c r="H45" i="40"/>
  <c r="I45" i="40" s="1"/>
  <c r="J45" i="40" s="1"/>
  <c r="K45" i="40" s="1"/>
  <c r="G45" i="40"/>
  <c r="I44" i="40"/>
  <c r="J44" i="40" s="1"/>
  <c r="K44" i="40" s="1"/>
  <c r="H44" i="40"/>
  <c r="G44" i="40"/>
  <c r="K43" i="40"/>
  <c r="J43" i="40"/>
  <c r="I43" i="40"/>
  <c r="H43" i="40"/>
  <c r="G43" i="40"/>
  <c r="K42" i="40"/>
  <c r="H42" i="40"/>
  <c r="I42" i="40" s="1"/>
  <c r="J42" i="40" s="1"/>
  <c r="G42" i="40"/>
  <c r="I41" i="40"/>
  <c r="J41" i="40" s="1"/>
  <c r="K41" i="40" s="1"/>
  <c r="H41" i="40"/>
  <c r="G41" i="40"/>
  <c r="H40" i="40"/>
  <c r="I40" i="40" s="1"/>
  <c r="J40" i="40" s="1"/>
  <c r="K40" i="40" s="1"/>
  <c r="G40" i="40"/>
  <c r="H39" i="40"/>
  <c r="I39" i="40" s="1"/>
  <c r="J39" i="40" s="1"/>
  <c r="K39" i="40" s="1"/>
  <c r="G39" i="40"/>
  <c r="I38" i="40"/>
  <c r="J38" i="40" s="1"/>
  <c r="K38" i="40" s="1"/>
  <c r="H38" i="40"/>
  <c r="G38" i="40"/>
  <c r="H37" i="40"/>
  <c r="I37" i="40" s="1"/>
  <c r="J37" i="40" s="1"/>
  <c r="K37" i="40" s="1"/>
  <c r="G37" i="40"/>
  <c r="K36" i="40"/>
  <c r="J36" i="40"/>
  <c r="I36" i="40"/>
  <c r="H36" i="40"/>
  <c r="G36" i="40"/>
  <c r="J35" i="40"/>
  <c r="K35" i="40" s="1"/>
  <c r="I35" i="40"/>
  <c r="H35" i="40"/>
  <c r="G35" i="40"/>
  <c r="H34" i="40"/>
  <c r="I34" i="40" s="1"/>
  <c r="J34" i="40" s="1"/>
  <c r="K34" i="40" s="1"/>
  <c r="G34" i="40"/>
  <c r="I33" i="40"/>
  <c r="J33" i="40" s="1"/>
  <c r="K33" i="40" s="1"/>
  <c r="H33" i="40"/>
  <c r="G33" i="40"/>
  <c r="H32" i="40"/>
  <c r="I32" i="40" s="1"/>
  <c r="J32" i="40" s="1"/>
  <c r="K32" i="40" s="1"/>
  <c r="G32" i="40"/>
  <c r="H31" i="40"/>
  <c r="I31" i="40" s="1"/>
  <c r="J31" i="40" s="1"/>
  <c r="K31" i="40" s="1"/>
  <c r="G31" i="40"/>
  <c r="I30" i="40"/>
  <c r="J30" i="40" s="1"/>
  <c r="K30" i="40" s="1"/>
  <c r="H30" i="40"/>
  <c r="G30" i="40"/>
  <c r="H29" i="40"/>
  <c r="I29" i="40" s="1"/>
  <c r="J29" i="40" s="1"/>
  <c r="K29" i="40" s="1"/>
  <c r="G29" i="40"/>
  <c r="K28" i="40"/>
  <c r="J28" i="40"/>
  <c r="I28" i="40"/>
  <c r="H28" i="40"/>
  <c r="G28" i="40"/>
  <c r="J27" i="40"/>
  <c r="K27" i="40" s="1"/>
  <c r="I27" i="40"/>
  <c r="H27" i="40"/>
  <c r="G27" i="40"/>
  <c r="H26" i="40"/>
  <c r="I26" i="40" s="1"/>
  <c r="J26" i="40" s="1"/>
  <c r="K26" i="40" s="1"/>
  <c r="G26" i="40"/>
  <c r="I25" i="40"/>
  <c r="J25" i="40" s="1"/>
  <c r="K25" i="40" s="1"/>
  <c r="H25" i="40"/>
  <c r="G25" i="40"/>
  <c r="H24" i="40"/>
  <c r="I24" i="40" s="1"/>
  <c r="J24" i="40" s="1"/>
  <c r="K24" i="40" s="1"/>
  <c r="G24" i="40"/>
  <c r="H23" i="40"/>
  <c r="I23" i="40" s="1"/>
  <c r="J23" i="40" s="1"/>
  <c r="K23" i="40" s="1"/>
  <c r="G23" i="40"/>
  <c r="H22" i="40"/>
  <c r="I22" i="40" s="1"/>
  <c r="J22" i="40" s="1"/>
  <c r="K22" i="40" s="1"/>
  <c r="G22" i="40"/>
  <c r="H21" i="40"/>
  <c r="I21" i="40" s="1"/>
  <c r="J21" i="40" s="1"/>
  <c r="K21" i="40" s="1"/>
  <c r="G21" i="40"/>
  <c r="I20" i="40"/>
  <c r="J20" i="40" s="1"/>
  <c r="K20" i="40" s="1"/>
  <c r="H20" i="40"/>
  <c r="G20" i="40"/>
  <c r="J19" i="40"/>
  <c r="K19" i="40" s="1"/>
  <c r="I19" i="40"/>
  <c r="H19" i="40"/>
  <c r="G19" i="40"/>
  <c r="H18" i="40"/>
  <c r="I18" i="40" s="1"/>
  <c r="J18" i="40" s="1"/>
  <c r="K18" i="40" s="1"/>
  <c r="G18" i="40"/>
  <c r="I17" i="40"/>
  <c r="J17" i="40" s="1"/>
  <c r="K17" i="40" s="1"/>
  <c r="H17" i="40"/>
  <c r="G17" i="40"/>
  <c r="H16" i="40"/>
  <c r="I16" i="40" s="1"/>
  <c r="J16" i="40" s="1"/>
  <c r="K16" i="40" s="1"/>
  <c r="G16" i="40"/>
  <c r="H15" i="40"/>
  <c r="I15" i="40" s="1"/>
  <c r="J15" i="40" s="1"/>
  <c r="K15" i="40" s="1"/>
  <c r="G15" i="40"/>
  <c r="H14" i="40"/>
  <c r="I14" i="40" s="1"/>
  <c r="J14" i="40" s="1"/>
  <c r="K14" i="40" s="1"/>
  <c r="G14" i="40"/>
  <c r="H13" i="40"/>
  <c r="I13" i="40" s="1"/>
  <c r="J13" i="40" s="1"/>
  <c r="K13" i="40" s="1"/>
  <c r="G13" i="40"/>
  <c r="I12" i="40"/>
  <c r="J12" i="40" s="1"/>
  <c r="K12" i="40" s="1"/>
  <c r="H12" i="40"/>
  <c r="G12" i="40"/>
  <c r="J11" i="40"/>
  <c r="K11" i="40" s="1"/>
  <c r="I11" i="40"/>
  <c r="H11" i="40"/>
  <c r="G11" i="40"/>
  <c r="H10" i="40"/>
  <c r="I10" i="40" s="1"/>
  <c r="J10" i="40" s="1"/>
  <c r="K10" i="40" s="1"/>
  <c r="G10" i="40"/>
  <c r="E10" i="40"/>
  <c r="B7" i="40"/>
  <c r="I6" i="40"/>
  <c r="B6" i="40"/>
  <c r="I7" i="40" l="1"/>
  <c r="L43" i="40"/>
  <c r="L28" i="40"/>
  <c r="L20" i="40"/>
  <c r="L59" i="40"/>
  <c r="L51" i="40"/>
  <c r="L60" i="40"/>
  <c r="L52" i="40"/>
  <c r="L44" i="40"/>
  <c r="L36" i="40"/>
  <c r="L12" i="40"/>
  <c r="L16" i="40"/>
  <c r="L17" i="40"/>
  <c r="L37" i="40"/>
  <c r="L31" i="40"/>
  <c r="L47" i="40"/>
  <c r="L50" i="40"/>
  <c r="L55" i="40"/>
  <c r="L58" i="40"/>
  <c r="L21" i="40"/>
  <c r="L35" i="40"/>
  <c r="L13" i="40"/>
  <c r="L27" i="40"/>
  <c r="L34" i="40"/>
  <c r="L53" i="40"/>
  <c r="L19" i="40"/>
  <c r="L26" i="40"/>
  <c r="L38" i="40"/>
  <c r="L40" i="40"/>
  <c r="L41" i="40"/>
  <c r="L49" i="40"/>
  <c r="L57" i="40"/>
  <c r="L11" i="40"/>
  <c r="L18" i="40"/>
  <c r="L30" i="40"/>
  <c r="L32" i="40"/>
  <c r="L33" i="40"/>
  <c r="L48" i="40"/>
  <c r="L56" i="40"/>
  <c r="L14" i="40"/>
  <c r="L39" i="40"/>
  <c r="L29" i="40"/>
  <c r="M39" i="40"/>
  <c r="L42" i="40"/>
  <c r="L23" i="40"/>
  <c r="L15" i="40"/>
  <c r="L45" i="40"/>
  <c r="L61" i="40"/>
  <c r="L10" i="40"/>
  <c r="L22" i="40"/>
  <c r="L24" i="40"/>
  <c r="L25" i="40"/>
  <c r="L46" i="40"/>
  <c r="L54" i="40"/>
  <c r="L62" i="40"/>
  <c r="M56" i="40" l="1"/>
  <c r="M48" i="40"/>
  <c r="M32" i="40"/>
  <c r="M25" i="40"/>
  <c r="M40" i="40"/>
  <c r="N40" i="40" s="1"/>
  <c r="E40" i="40" s="1"/>
  <c r="M17" i="40"/>
  <c r="N17" i="40" s="1"/>
  <c r="E17" i="40" s="1"/>
  <c r="N29" i="40"/>
  <c r="E29" i="40" s="1"/>
  <c r="M58" i="40"/>
  <c r="M59" i="40"/>
  <c r="N39" i="40"/>
  <c r="E39" i="40" s="1"/>
  <c r="M15" i="40"/>
  <c r="N15" i="40" s="1"/>
  <c r="E15" i="40" s="1"/>
  <c r="M50" i="40"/>
  <c r="N50" i="40" s="1"/>
  <c r="E50" i="40" s="1"/>
  <c r="M37" i="40"/>
  <c r="N37" i="40" s="1"/>
  <c r="E37" i="40" s="1"/>
  <c r="N46" i="40"/>
  <c r="E46" i="40" s="1"/>
  <c r="M44" i="40"/>
  <c r="M43" i="40"/>
  <c r="N43" i="40" s="1"/>
  <c r="E43" i="40" s="1"/>
  <c r="N34" i="40"/>
  <c r="E34" i="40" s="1"/>
  <c r="N58" i="40"/>
  <c r="E58" i="40" s="1"/>
  <c r="N60" i="40"/>
  <c r="E60" i="40" s="1"/>
  <c r="M18" i="40"/>
  <c r="M52" i="40"/>
  <c r="N52" i="40" s="1"/>
  <c r="E52" i="40" s="1"/>
  <c r="M57" i="40"/>
  <c r="N57" i="40" s="1"/>
  <c r="E57" i="40" s="1"/>
  <c r="M34" i="40"/>
  <c r="M46" i="40"/>
  <c r="M38" i="40"/>
  <c r="N38" i="40" s="1"/>
  <c r="E38" i="40" s="1"/>
  <c r="M47" i="40"/>
  <c r="N47" i="40" s="1"/>
  <c r="E47" i="40" s="1"/>
  <c r="N48" i="40"/>
  <c r="E48" i="40" s="1"/>
  <c r="M28" i="40"/>
  <c r="N51" i="40"/>
  <c r="E51" i="40" s="1"/>
  <c r="M35" i="40"/>
  <c r="N35" i="40" s="1"/>
  <c r="E35" i="40" s="1"/>
  <c r="M61" i="40"/>
  <c r="N61" i="40" s="1"/>
  <c r="E61" i="40" s="1"/>
  <c r="M26" i="40"/>
  <c r="N26" i="40" s="1"/>
  <c r="E26" i="40" s="1"/>
  <c r="M22" i="40"/>
  <c r="N22" i="40" s="1"/>
  <c r="E22" i="40" s="1"/>
  <c r="N28" i="40"/>
  <c r="E28" i="40" s="1"/>
  <c r="M11" i="40"/>
  <c r="N11" i="40" s="1"/>
  <c r="E11" i="40" s="1"/>
  <c r="N18" i="40"/>
  <c r="E18" i="40" s="1"/>
  <c r="M49" i="40"/>
  <c r="N44" i="40"/>
  <c r="E44" i="40" s="1"/>
  <c r="M53" i="40"/>
  <c r="M62" i="40"/>
  <c r="N62" i="40" s="1"/>
  <c r="E62" i="40" s="1"/>
  <c r="N45" i="40"/>
  <c r="E45" i="40" s="1"/>
  <c r="N53" i="40"/>
  <c r="E53" i="40" s="1"/>
  <c r="M42" i="40"/>
  <c r="M21" i="40"/>
  <c r="M45" i="40"/>
  <c r="M54" i="40"/>
  <c r="N56" i="40"/>
  <c r="E56" i="40" s="1"/>
  <c r="M36" i="40"/>
  <c r="N36" i="40" s="1"/>
  <c r="E36" i="40" s="1"/>
  <c r="N25" i="40"/>
  <c r="E25" i="40" s="1"/>
  <c r="M23" i="40"/>
  <c r="N23" i="40" s="1"/>
  <c r="E23" i="40" s="1"/>
  <c r="N59" i="40"/>
  <c r="E59" i="40" s="1"/>
  <c r="M24" i="40"/>
  <c r="N24" i="40" s="1"/>
  <c r="E24" i="40" s="1"/>
  <c r="M41" i="40"/>
  <c r="N41" i="40" s="1"/>
  <c r="E41" i="40" s="1"/>
  <c r="M19" i="40"/>
  <c r="M16" i="40"/>
  <c r="M55" i="40"/>
  <c r="N55" i="40" s="1"/>
  <c r="E55" i="40" s="1"/>
  <c r="N12" i="40"/>
  <c r="E12" i="40" s="1"/>
  <c r="M60" i="40"/>
  <c r="N54" i="40"/>
  <c r="E54" i="40" s="1"/>
  <c r="N19" i="40"/>
  <c r="E19" i="40" s="1"/>
  <c r="M29" i="40"/>
  <c r="M51" i="40"/>
  <c r="M31" i="40"/>
  <c r="N31" i="40" s="1"/>
  <c r="E31" i="40" s="1"/>
  <c r="M33" i="40"/>
  <c r="N33" i="40" s="1"/>
  <c r="E33" i="40" s="1"/>
  <c r="M14" i="40"/>
  <c r="N14" i="40" s="1"/>
  <c r="E14" i="40" s="1"/>
  <c r="N21" i="40"/>
  <c r="E21" i="40" s="1"/>
  <c r="M13" i="40"/>
  <c r="N49" i="40"/>
  <c r="E49" i="40" s="1"/>
  <c r="M30" i="40"/>
  <c r="N30" i="40" s="1"/>
  <c r="E30" i="40" s="1"/>
  <c r="N42" i="40"/>
  <c r="E42" i="40" s="1"/>
  <c r="N32" i="40"/>
  <c r="E32" i="40" s="1"/>
  <c r="N13" i="40"/>
  <c r="E13" i="40" s="1"/>
  <c r="N16" i="40"/>
  <c r="E16" i="40" s="1"/>
  <c r="M20" i="40"/>
  <c r="N20" i="40" s="1"/>
  <c r="E20" i="40" s="1"/>
  <c r="M27" i="40"/>
  <c r="N27" i="40" s="1"/>
  <c r="E27" i="40" s="1"/>
  <c r="M10" i="40"/>
  <c r="N10" i="40" s="1"/>
  <c r="M12" i="40"/>
  <c r="H62" i="38" l="1"/>
  <c r="I62" i="38" s="1"/>
  <c r="J62" i="38" s="1"/>
  <c r="K62" i="38" s="1"/>
  <c r="G62" i="38"/>
  <c r="H61" i="38"/>
  <c r="I61" i="38" s="1"/>
  <c r="J61" i="38" s="1"/>
  <c r="K61" i="38" s="1"/>
  <c r="G61" i="38"/>
  <c r="I60" i="38"/>
  <c r="J60" i="38" s="1"/>
  <c r="K60" i="38" s="1"/>
  <c r="H60" i="38"/>
  <c r="G60" i="38"/>
  <c r="J59" i="38"/>
  <c r="K59" i="38" s="1"/>
  <c r="I59" i="38"/>
  <c r="H59" i="38"/>
  <c r="G59" i="38"/>
  <c r="K58" i="38"/>
  <c r="J58" i="38"/>
  <c r="I58" i="38"/>
  <c r="H58" i="38"/>
  <c r="G58" i="38"/>
  <c r="H57" i="38"/>
  <c r="I57" i="38" s="1"/>
  <c r="J57" i="38" s="1"/>
  <c r="K57" i="38" s="1"/>
  <c r="G57" i="38"/>
  <c r="I56" i="38"/>
  <c r="J56" i="38" s="1"/>
  <c r="K56" i="38" s="1"/>
  <c r="H56" i="38"/>
  <c r="G56" i="38"/>
  <c r="L56" i="38" s="1"/>
  <c r="H55" i="38"/>
  <c r="I55" i="38" s="1"/>
  <c r="J55" i="38" s="1"/>
  <c r="K55" i="38" s="1"/>
  <c r="G55" i="38"/>
  <c r="H54" i="38"/>
  <c r="I54" i="38" s="1"/>
  <c r="J54" i="38" s="1"/>
  <c r="K54" i="38" s="1"/>
  <c r="G54" i="38"/>
  <c r="H53" i="38"/>
  <c r="I53" i="38" s="1"/>
  <c r="J53" i="38" s="1"/>
  <c r="K53" i="38" s="1"/>
  <c r="G53" i="38"/>
  <c r="I52" i="38"/>
  <c r="J52" i="38" s="1"/>
  <c r="K52" i="38" s="1"/>
  <c r="H52" i="38"/>
  <c r="G52" i="38"/>
  <c r="J51" i="38"/>
  <c r="K51" i="38" s="1"/>
  <c r="I51" i="38"/>
  <c r="H51" i="38"/>
  <c r="G51" i="38"/>
  <c r="K50" i="38"/>
  <c r="J50" i="38"/>
  <c r="I50" i="38"/>
  <c r="H50" i="38"/>
  <c r="G50" i="38"/>
  <c r="H49" i="38"/>
  <c r="I49" i="38" s="1"/>
  <c r="J49" i="38" s="1"/>
  <c r="K49" i="38" s="1"/>
  <c r="G49" i="38"/>
  <c r="I48" i="38"/>
  <c r="J48" i="38" s="1"/>
  <c r="K48" i="38" s="1"/>
  <c r="H48" i="38"/>
  <c r="G48" i="38"/>
  <c r="H47" i="38"/>
  <c r="I47" i="38" s="1"/>
  <c r="J47" i="38" s="1"/>
  <c r="K47" i="38" s="1"/>
  <c r="G47" i="38"/>
  <c r="H46" i="38"/>
  <c r="I46" i="38" s="1"/>
  <c r="J46" i="38" s="1"/>
  <c r="K46" i="38" s="1"/>
  <c r="G46" i="38"/>
  <c r="L46" i="38" s="1"/>
  <c r="H45" i="38"/>
  <c r="I45" i="38" s="1"/>
  <c r="J45" i="38" s="1"/>
  <c r="K45" i="38" s="1"/>
  <c r="G45" i="38"/>
  <c r="I44" i="38"/>
  <c r="J44" i="38" s="1"/>
  <c r="K44" i="38" s="1"/>
  <c r="H44" i="38"/>
  <c r="G44" i="38"/>
  <c r="J43" i="38"/>
  <c r="K43" i="38" s="1"/>
  <c r="I43" i="38"/>
  <c r="H43" i="38"/>
  <c r="G43" i="38"/>
  <c r="K42" i="38"/>
  <c r="J42" i="38"/>
  <c r="I42" i="38"/>
  <c r="H42" i="38"/>
  <c r="G42" i="38"/>
  <c r="L41" i="38"/>
  <c r="H41" i="38"/>
  <c r="I41" i="38" s="1"/>
  <c r="J41" i="38" s="1"/>
  <c r="K41" i="38" s="1"/>
  <c r="G41" i="38"/>
  <c r="I40" i="38"/>
  <c r="J40" i="38" s="1"/>
  <c r="K40" i="38" s="1"/>
  <c r="H40" i="38"/>
  <c r="G40" i="38"/>
  <c r="H39" i="38"/>
  <c r="I39" i="38" s="1"/>
  <c r="J39" i="38" s="1"/>
  <c r="K39" i="38" s="1"/>
  <c r="G39" i="38"/>
  <c r="L39" i="38" s="1"/>
  <c r="H38" i="38"/>
  <c r="I38" i="38" s="1"/>
  <c r="J38" i="38" s="1"/>
  <c r="K38" i="38" s="1"/>
  <c r="G38" i="38"/>
  <c r="H37" i="38"/>
  <c r="I37" i="38" s="1"/>
  <c r="J37" i="38" s="1"/>
  <c r="K37" i="38" s="1"/>
  <c r="G37" i="38"/>
  <c r="I36" i="38"/>
  <c r="J36" i="38" s="1"/>
  <c r="K36" i="38" s="1"/>
  <c r="H36" i="38"/>
  <c r="G36" i="38"/>
  <c r="L36" i="38" s="1"/>
  <c r="J35" i="38"/>
  <c r="K35" i="38" s="1"/>
  <c r="I35" i="38"/>
  <c r="H35" i="38"/>
  <c r="G35" i="38"/>
  <c r="K34" i="38"/>
  <c r="J34" i="38"/>
  <c r="I34" i="38"/>
  <c r="H34" i="38"/>
  <c r="G34" i="38"/>
  <c r="H33" i="38"/>
  <c r="I33" i="38" s="1"/>
  <c r="J33" i="38" s="1"/>
  <c r="K33" i="38" s="1"/>
  <c r="G33" i="38"/>
  <c r="I32" i="38"/>
  <c r="J32" i="38" s="1"/>
  <c r="K32" i="38" s="1"/>
  <c r="H32" i="38"/>
  <c r="G32" i="38"/>
  <c r="L32" i="38" s="1"/>
  <c r="H31" i="38"/>
  <c r="I31" i="38" s="1"/>
  <c r="J31" i="38" s="1"/>
  <c r="K31" i="38" s="1"/>
  <c r="G31" i="38"/>
  <c r="H30" i="38"/>
  <c r="I30" i="38" s="1"/>
  <c r="J30" i="38" s="1"/>
  <c r="K30" i="38" s="1"/>
  <c r="G30" i="38"/>
  <c r="L30" i="38" s="1"/>
  <c r="H29" i="38"/>
  <c r="I29" i="38" s="1"/>
  <c r="J29" i="38" s="1"/>
  <c r="K29" i="38" s="1"/>
  <c r="G29" i="38"/>
  <c r="I28" i="38"/>
  <c r="J28" i="38" s="1"/>
  <c r="K28" i="38" s="1"/>
  <c r="H28" i="38"/>
  <c r="G28" i="38"/>
  <c r="J27" i="38"/>
  <c r="K27" i="38" s="1"/>
  <c r="I27" i="38"/>
  <c r="H27" i="38"/>
  <c r="G27" i="38"/>
  <c r="K26" i="38"/>
  <c r="J26" i="38"/>
  <c r="I26" i="38"/>
  <c r="H26" i="38"/>
  <c r="G26" i="38"/>
  <c r="L25" i="38"/>
  <c r="H25" i="38"/>
  <c r="I25" i="38" s="1"/>
  <c r="J25" i="38" s="1"/>
  <c r="K25" i="38" s="1"/>
  <c r="G25" i="38"/>
  <c r="I24" i="38"/>
  <c r="J24" i="38" s="1"/>
  <c r="K24" i="38" s="1"/>
  <c r="H24" i="38"/>
  <c r="G24" i="38"/>
  <c r="H23" i="38"/>
  <c r="I23" i="38" s="1"/>
  <c r="J23" i="38" s="1"/>
  <c r="K23" i="38" s="1"/>
  <c r="G23" i="38"/>
  <c r="L23" i="38" s="1"/>
  <c r="H22" i="38"/>
  <c r="I22" i="38" s="1"/>
  <c r="J22" i="38" s="1"/>
  <c r="K22" i="38" s="1"/>
  <c r="G22" i="38"/>
  <c r="H21" i="38"/>
  <c r="I21" i="38" s="1"/>
  <c r="J21" i="38" s="1"/>
  <c r="K21" i="38" s="1"/>
  <c r="G21" i="38"/>
  <c r="I20" i="38"/>
  <c r="J20" i="38" s="1"/>
  <c r="K20" i="38" s="1"/>
  <c r="H20" i="38"/>
  <c r="G20" i="38"/>
  <c r="L20" i="38" s="1"/>
  <c r="J19" i="38"/>
  <c r="K19" i="38" s="1"/>
  <c r="I19" i="38"/>
  <c r="H19" i="38"/>
  <c r="G19" i="38"/>
  <c r="K18" i="38"/>
  <c r="J18" i="38"/>
  <c r="I18" i="38"/>
  <c r="H18" i="38"/>
  <c r="G18" i="38"/>
  <c r="H17" i="38"/>
  <c r="I17" i="38" s="1"/>
  <c r="J17" i="38" s="1"/>
  <c r="K17" i="38" s="1"/>
  <c r="G17" i="38"/>
  <c r="I16" i="38"/>
  <c r="J16" i="38" s="1"/>
  <c r="K16" i="38" s="1"/>
  <c r="H16" i="38"/>
  <c r="G16" i="38"/>
  <c r="L16" i="38" s="1"/>
  <c r="H15" i="38"/>
  <c r="I15" i="38" s="1"/>
  <c r="J15" i="38" s="1"/>
  <c r="K15" i="38" s="1"/>
  <c r="G15" i="38"/>
  <c r="H14" i="38"/>
  <c r="I14" i="38" s="1"/>
  <c r="J14" i="38" s="1"/>
  <c r="K14" i="38" s="1"/>
  <c r="G14" i="38"/>
  <c r="L14" i="38" s="1"/>
  <c r="H13" i="38"/>
  <c r="I13" i="38" s="1"/>
  <c r="J13" i="38" s="1"/>
  <c r="K13" i="38" s="1"/>
  <c r="G13" i="38"/>
  <c r="J12" i="38"/>
  <c r="K12" i="38" s="1"/>
  <c r="I12" i="38"/>
  <c r="H12" i="38"/>
  <c r="G12" i="38"/>
  <c r="J11" i="38"/>
  <c r="K11" i="38" s="1"/>
  <c r="I11" i="38"/>
  <c r="H11" i="38"/>
  <c r="G11" i="38"/>
  <c r="K10" i="38"/>
  <c r="J10" i="38"/>
  <c r="I10" i="38"/>
  <c r="H10" i="38"/>
  <c r="G10" i="38"/>
  <c r="E10" i="38"/>
  <c r="B7" i="38"/>
  <c r="I6" i="38"/>
  <c r="L33" i="38" s="1"/>
  <c r="B6" i="38"/>
  <c r="L54" i="38" l="1"/>
  <c r="L12" i="38"/>
  <c r="L24" i="38"/>
  <c r="L28" i="38"/>
  <c r="L31" i="38"/>
  <c r="L38" i="38"/>
  <c r="L40" i="38"/>
  <c r="L44" i="38"/>
  <c r="L47" i="38"/>
  <c r="L49" i="38"/>
  <c r="I7" i="38"/>
  <c r="M24" i="38" s="1"/>
  <c r="L15" i="38"/>
  <c r="L48" i="38"/>
  <c r="L52" i="38"/>
  <c r="L55" i="38"/>
  <c r="L62" i="38"/>
  <c r="L34" i="38"/>
  <c r="L45" i="38"/>
  <c r="L29" i="38"/>
  <c r="L61" i="38"/>
  <c r="L53" i="38"/>
  <c r="L37" i="38"/>
  <c r="L13" i="38"/>
  <c r="L50" i="38"/>
  <c r="L21" i="38"/>
  <c r="L60" i="38"/>
  <c r="L51" i="38"/>
  <c r="L43" i="38"/>
  <c r="L35" i="38"/>
  <c r="L27" i="38"/>
  <c r="L11" i="38"/>
  <c r="L59" i="38"/>
  <c r="L19" i="38"/>
  <c r="L58" i="38"/>
  <c r="L42" i="38"/>
  <c r="L26" i="38"/>
  <c r="L18" i="38"/>
  <c r="L10" i="38"/>
  <c r="L17" i="38"/>
  <c r="L22" i="38"/>
  <c r="L57" i="38"/>
  <c r="M29" i="38" l="1"/>
  <c r="N29" i="38" s="1"/>
  <c r="E29" i="38" s="1"/>
  <c r="M42" i="38"/>
  <c r="M34" i="38"/>
  <c r="N34" i="38" s="1"/>
  <c r="E34" i="38" s="1"/>
  <c r="M39" i="38"/>
  <c r="N39" i="38" s="1"/>
  <c r="E39" i="38" s="1"/>
  <c r="N42" i="38"/>
  <c r="E42" i="38" s="1"/>
  <c r="M26" i="38"/>
  <c r="M41" i="38"/>
  <c r="N41" i="38" s="1"/>
  <c r="E41" i="38" s="1"/>
  <c r="M40" i="38"/>
  <c r="N40" i="38" s="1"/>
  <c r="E40" i="38" s="1"/>
  <c r="M28" i="38"/>
  <c r="N60" i="38"/>
  <c r="E60" i="38" s="1"/>
  <c r="N45" i="38"/>
  <c r="E45" i="38" s="1"/>
  <c r="M12" i="38"/>
  <c r="N12" i="38" s="1"/>
  <c r="E12" i="38" s="1"/>
  <c r="M31" i="38"/>
  <c r="M27" i="38"/>
  <c r="M43" i="38"/>
  <c r="M61" i="38"/>
  <c r="N61" i="38" s="1"/>
  <c r="E61" i="38" s="1"/>
  <c r="M56" i="38"/>
  <c r="N56" i="38" s="1"/>
  <c r="E56" i="38" s="1"/>
  <c r="N18" i="38"/>
  <c r="E18" i="38" s="1"/>
  <c r="M13" i="38"/>
  <c r="N13" i="38" s="1"/>
  <c r="E13" i="38" s="1"/>
  <c r="M59" i="38"/>
  <c r="N26" i="38"/>
  <c r="E26" i="38" s="1"/>
  <c r="M35" i="38"/>
  <c r="N35" i="38" s="1"/>
  <c r="E35" i="38" s="1"/>
  <c r="M47" i="38"/>
  <c r="N22" i="38"/>
  <c r="E22" i="38" s="1"/>
  <c r="N21" i="38"/>
  <c r="E21" i="38" s="1"/>
  <c r="N62" i="38"/>
  <c r="E62" i="38" s="1"/>
  <c r="M21" i="38"/>
  <c r="M18" i="38"/>
  <c r="M51" i="38"/>
  <c r="M58" i="38"/>
  <c r="N58" i="38" s="1"/>
  <c r="E58" i="38" s="1"/>
  <c r="M53" i="38"/>
  <c r="N53" i="38" s="1"/>
  <c r="E53" i="38" s="1"/>
  <c r="M19" i="38"/>
  <c r="N19" i="38" s="1"/>
  <c r="E19" i="38" s="1"/>
  <c r="M60" i="38"/>
  <c r="M45" i="38"/>
  <c r="N28" i="38"/>
  <c r="E28" i="38" s="1"/>
  <c r="N51" i="38"/>
  <c r="E51" i="38" s="1"/>
  <c r="M49" i="38"/>
  <c r="N59" i="38"/>
  <c r="E59" i="38" s="1"/>
  <c r="M57" i="38"/>
  <c r="M17" i="38"/>
  <c r="M44" i="38"/>
  <c r="M54" i="38"/>
  <c r="N54" i="38" s="1"/>
  <c r="E54" i="38" s="1"/>
  <c r="M22" i="38"/>
  <c r="M11" i="38"/>
  <c r="N11" i="38" s="1"/>
  <c r="E11" i="38" s="1"/>
  <c r="N49" i="38"/>
  <c r="E49" i="38" s="1"/>
  <c r="M48" i="38"/>
  <c r="N48" i="38" s="1"/>
  <c r="E48" i="38" s="1"/>
  <c r="M38" i="38"/>
  <c r="N38" i="38" s="1"/>
  <c r="E38" i="38" s="1"/>
  <c r="M23" i="38"/>
  <c r="N23" i="38" s="1"/>
  <c r="E23" i="38" s="1"/>
  <c r="M52" i="38"/>
  <c r="N17" i="38"/>
  <c r="E17" i="38" s="1"/>
  <c r="N50" i="38"/>
  <c r="E50" i="38" s="1"/>
  <c r="M30" i="38"/>
  <c r="N30" i="38" s="1"/>
  <c r="E30" i="38" s="1"/>
  <c r="M14" i="38"/>
  <c r="N14" i="38" s="1"/>
  <c r="E14" i="38" s="1"/>
  <c r="M62" i="38"/>
  <c r="M15" i="38"/>
  <c r="N15" i="38"/>
  <c r="E15" i="38" s="1"/>
  <c r="N47" i="38"/>
  <c r="E47" i="38" s="1"/>
  <c r="M46" i="38"/>
  <c r="N46" i="38" s="1"/>
  <c r="E46" i="38" s="1"/>
  <c r="M37" i="38"/>
  <c r="M25" i="38"/>
  <c r="N25" i="38" s="1"/>
  <c r="E25" i="38" s="1"/>
  <c r="M32" i="38"/>
  <c r="N32" i="38" s="1"/>
  <c r="E32" i="38" s="1"/>
  <c r="M55" i="38"/>
  <c r="N55" i="38" s="1"/>
  <c r="E55" i="38" s="1"/>
  <c r="N31" i="38"/>
  <c r="E31" i="38" s="1"/>
  <c r="N43" i="38"/>
  <c r="E43" i="38" s="1"/>
  <c r="N24" i="38"/>
  <c r="E24" i="38" s="1"/>
  <c r="N57" i="38"/>
  <c r="E57" i="38" s="1"/>
  <c r="N27" i="38"/>
  <c r="E27" i="38" s="1"/>
  <c r="N37" i="38"/>
  <c r="E37" i="38" s="1"/>
  <c r="M36" i="38"/>
  <c r="N36" i="38" s="1"/>
  <c r="E36" i="38" s="1"/>
  <c r="N52" i="38"/>
  <c r="E52" i="38" s="1"/>
  <c r="M10" i="38"/>
  <c r="N10" i="38" s="1"/>
  <c r="N44" i="38"/>
  <c r="E44" i="38" s="1"/>
  <c r="M33" i="38"/>
  <c r="N33" i="38" s="1"/>
  <c r="E33" i="38" s="1"/>
  <c r="M20" i="38"/>
  <c r="N20" i="38" s="1"/>
  <c r="E20" i="38" s="1"/>
  <c r="M50" i="38"/>
  <c r="M16" i="38"/>
  <c r="N16" i="38" s="1"/>
  <c r="E16" i="38" s="1"/>
  <c r="H62" i="36" l="1"/>
  <c r="I62" i="36" s="1"/>
  <c r="J62" i="36" s="1"/>
  <c r="K62" i="36" s="1"/>
  <c r="G62" i="36"/>
  <c r="I61" i="36"/>
  <c r="J61" i="36" s="1"/>
  <c r="K61" i="36" s="1"/>
  <c r="H61" i="36"/>
  <c r="G61" i="36"/>
  <c r="K60" i="36"/>
  <c r="J60" i="36"/>
  <c r="I60" i="36"/>
  <c r="H60" i="36"/>
  <c r="G60" i="36"/>
  <c r="K59" i="36"/>
  <c r="J59" i="36"/>
  <c r="I59" i="36"/>
  <c r="H59" i="36"/>
  <c r="G59" i="36"/>
  <c r="K58" i="36"/>
  <c r="J58" i="36"/>
  <c r="I58" i="36"/>
  <c r="H58" i="36"/>
  <c r="G58" i="36"/>
  <c r="H57" i="36"/>
  <c r="I57" i="36" s="1"/>
  <c r="J57" i="36" s="1"/>
  <c r="K57" i="36" s="1"/>
  <c r="G57" i="36"/>
  <c r="H56" i="36"/>
  <c r="I56" i="36" s="1"/>
  <c r="J56" i="36" s="1"/>
  <c r="K56" i="36" s="1"/>
  <c r="G56" i="36"/>
  <c r="H55" i="36"/>
  <c r="I55" i="36" s="1"/>
  <c r="J55" i="36" s="1"/>
  <c r="K55" i="36" s="1"/>
  <c r="G55" i="36"/>
  <c r="L55" i="36" s="1"/>
  <c r="H54" i="36"/>
  <c r="I54" i="36" s="1"/>
  <c r="J54" i="36" s="1"/>
  <c r="K54" i="36" s="1"/>
  <c r="G54" i="36"/>
  <c r="L54" i="36" s="1"/>
  <c r="J53" i="36"/>
  <c r="K53" i="36" s="1"/>
  <c r="I53" i="36"/>
  <c r="H53" i="36"/>
  <c r="G53" i="36"/>
  <c r="K52" i="36"/>
  <c r="J52" i="36"/>
  <c r="I52" i="36"/>
  <c r="H52" i="36"/>
  <c r="G52" i="36"/>
  <c r="K51" i="36"/>
  <c r="J51" i="36"/>
  <c r="I51" i="36"/>
  <c r="H51" i="36"/>
  <c r="G51" i="36"/>
  <c r="L50" i="36"/>
  <c r="K50" i="36"/>
  <c r="J50" i="36"/>
  <c r="I50" i="36"/>
  <c r="H50" i="36"/>
  <c r="G50" i="36"/>
  <c r="H49" i="36"/>
  <c r="I49" i="36" s="1"/>
  <c r="J49" i="36" s="1"/>
  <c r="K49" i="36" s="1"/>
  <c r="G49" i="36"/>
  <c r="H48" i="36"/>
  <c r="I48" i="36" s="1"/>
  <c r="J48" i="36" s="1"/>
  <c r="K48" i="36" s="1"/>
  <c r="G48" i="36"/>
  <c r="H47" i="36"/>
  <c r="I47" i="36" s="1"/>
  <c r="J47" i="36" s="1"/>
  <c r="K47" i="36" s="1"/>
  <c r="G47" i="36"/>
  <c r="L47" i="36" s="1"/>
  <c r="H46" i="36"/>
  <c r="I46" i="36" s="1"/>
  <c r="J46" i="36" s="1"/>
  <c r="K46" i="36" s="1"/>
  <c r="G46" i="36"/>
  <c r="J45" i="36"/>
  <c r="K45" i="36" s="1"/>
  <c r="I45" i="36"/>
  <c r="H45" i="36"/>
  <c r="G45" i="36"/>
  <c r="K44" i="36"/>
  <c r="J44" i="36"/>
  <c r="I44" i="36"/>
  <c r="H44" i="36"/>
  <c r="G44" i="36"/>
  <c r="K43" i="36"/>
  <c r="J43" i="36"/>
  <c r="I43" i="36"/>
  <c r="H43" i="36"/>
  <c r="G43" i="36"/>
  <c r="L42" i="36"/>
  <c r="K42" i="36"/>
  <c r="J42" i="36"/>
  <c r="I42" i="36"/>
  <c r="H42" i="36"/>
  <c r="G42" i="36"/>
  <c r="L41" i="36"/>
  <c r="H41" i="36"/>
  <c r="I41" i="36" s="1"/>
  <c r="J41" i="36" s="1"/>
  <c r="K41" i="36" s="1"/>
  <c r="G41" i="36"/>
  <c r="H40" i="36"/>
  <c r="I40" i="36" s="1"/>
  <c r="J40" i="36" s="1"/>
  <c r="K40" i="36" s="1"/>
  <c r="G40" i="36"/>
  <c r="H39" i="36"/>
  <c r="I39" i="36" s="1"/>
  <c r="J39" i="36" s="1"/>
  <c r="K39" i="36" s="1"/>
  <c r="G39" i="36"/>
  <c r="L39" i="36" s="1"/>
  <c r="H38" i="36"/>
  <c r="I38" i="36" s="1"/>
  <c r="J38" i="36" s="1"/>
  <c r="K38" i="36" s="1"/>
  <c r="G38" i="36"/>
  <c r="H37" i="36"/>
  <c r="I37" i="36" s="1"/>
  <c r="J37" i="36" s="1"/>
  <c r="K37" i="36" s="1"/>
  <c r="G37" i="36"/>
  <c r="I36" i="36"/>
  <c r="J36" i="36" s="1"/>
  <c r="K36" i="36" s="1"/>
  <c r="H36" i="36"/>
  <c r="G36" i="36"/>
  <c r="L35" i="36"/>
  <c r="J35" i="36"/>
  <c r="K35" i="36" s="1"/>
  <c r="I35" i="36"/>
  <c r="H35" i="36"/>
  <c r="G35" i="36"/>
  <c r="L34" i="36"/>
  <c r="K34" i="36"/>
  <c r="J34" i="36"/>
  <c r="I34" i="36"/>
  <c r="H34" i="36"/>
  <c r="G34" i="36"/>
  <c r="L33" i="36"/>
  <c r="H33" i="36"/>
  <c r="I33" i="36" s="1"/>
  <c r="J33" i="36" s="1"/>
  <c r="K33" i="36" s="1"/>
  <c r="G33" i="36"/>
  <c r="H32" i="36"/>
  <c r="I32" i="36" s="1"/>
  <c r="J32" i="36" s="1"/>
  <c r="K32" i="36" s="1"/>
  <c r="G32" i="36"/>
  <c r="H31" i="36"/>
  <c r="I31" i="36" s="1"/>
  <c r="J31" i="36" s="1"/>
  <c r="K31" i="36" s="1"/>
  <c r="G31" i="36"/>
  <c r="L31" i="36" s="1"/>
  <c r="H30" i="36"/>
  <c r="I30" i="36" s="1"/>
  <c r="J30" i="36" s="1"/>
  <c r="K30" i="36" s="1"/>
  <c r="G30" i="36"/>
  <c r="H29" i="36"/>
  <c r="I29" i="36" s="1"/>
  <c r="J29" i="36" s="1"/>
  <c r="K29" i="36" s="1"/>
  <c r="G29" i="36"/>
  <c r="L29" i="36" s="1"/>
  <c r="I28" i="36"/>
  <c r="J28" i="36" s="1"/>
  <c r="K28" i="36" s="1"/>
  <c r="H28" i="36"/>
  <c r="G28" i="36"/>
  <c r="L27" i="36"/>
  <c r="J27" i="36"/>
  <c r="K27" i="36" s="1"/>
  <c r="I27" i="36"/>
  <c r="H27" i="36"/>
  <c r="G27" i="36"/>
  <c r="L26" i="36"/>
  <c r="K26" i="36"/>
  <c r="J26" i="36"/>
  <c r="I26" i="36"/>
  <c r="H26" i="36"/>
  <c r="G26" i="36"/>
  <c r="H25" i="36"/>
  <c r="I25" i="36" s="1"/>
  <c r="J25" i="36" s="1"/>
  <c r="K25" i="36" s="1"/>
  <c r="G25" i="36"/>
  <c r="L25" i="36" s="1"/>
  <c r="H24" i="36"/>
  <c r="I24" i="36" s="1"/>
  <c r="J24" i="36" s="1"/>
  <c r="K24" i="36" s="1"/>
  <c r="G24" i="36"/>
  <c r="L24" i="36" s="1"/>
  <c r="I23" i="36"/>
  <c r="J23" i="36" s="1"/>
  <c r="K23" i="36" s="1"/>
  <c r="H23" i="36"/>
  <c r="G23" i="36"/>
  <c r="L23" i="36" s="1"/>
  <c r="H22" i="36"/>
  <c r="I22" i="36" s="1"/>
  <c r="J22" i="36" s="1"/>
  <c r="K22" i="36" s="1"/>
  <c r="G22" i="36"/>
  <c r="L22" i="36" s="1"/>
  <c r="I21" i="36"/>
  <c r="J21" i="36" s="1"/>
  <c r="K21" i="36" s="1"/>
  <c r="H21" i="36"/>
  <c r="G21" i="36"/>
  <c r="L21" i="36" s="1"/>
  <c r="L20" i="36"/>
  <c r="I20" i="36"/>
  <c r="J20" i="36" s="1"/>
  <c r="K20" i="36" s="1"/>
  <c r="H20" i="36"/>
  <c r="G20" i="36"/>
  <c r="L19" i="36"/>
  <c r="I19" i="36"/>
  <c r="J19" i="36" s="1"/>
  <c r="K19" i="36" s="1"/>
  <c r="H19" i="36"/>
  <c r="G19" i="36"/>
  <c r="L18" i="36"/>
  <c r="J18" i="36"/>
  <c r="K18" i="36" s="1"/>
  <c r="I18" i="36"/>
  <c r="H18" i="36"/>
  <c r="G18" i="36"/>
  <c r="H17" i="36"/>
  <c r="I17" i="36" s="1"/>
  <c r="J17" i="36" s="1"/>
  <c r="K17" i="36" s="1"/>
  <c r="G17" i="36"/>
  <c r="L17" i="36" s="1"/>
  <c r="H16" i="36"/>
  <c r="I16" i="36" s="1"/>
  <c r="J16" i="36" s="1"/>
  <c r="K16" i="36" s="1"/>
  <c r="G16" i="36"/>
  <c r="L16" i="36" s="1"/>
  <c r="I15" i="36"/>
  <c r="J15" i="36" s="1"/>
  <c r="K15" i="36" s="1"/>
  <c r="H15" i="36"/>
  <c r="G15" i="36"/>
  <c r="L15" i="36" s="1"/>
  <c r="I14" i="36"/>
  <c r="J14" i="36" s="1"/>
  <c r="K14" i="36" s="1"/>
  <c r="H14" i="36"/>
  <c r="G14" i="36"/>
  <c r="L14" i="36" s="1"/>
  <c r="H13" i="36"/>
  <c r="I13" i="36" s="1"/>
  <c r="J13" i="36" s="1"/>
  <c r="K13" i="36" s="1"/>
  <c r="G13" i="36"/>
  <c r="L13" i="36" s="1"/>
  <c r="H12" i="36"/>
  <c r="I12" i="36" s="1"/>
  <c r="J12" i="36" s="1"/>
  <c r="K12" i="36" s="1"/>
  <c r="G12" i="36"/>
  <c r="L11" i="36"/>
  <c r="J11" i="36"/>
  <c r="K11" i="36" s="1"/>
  <c r="I11" i="36"/>
  <c r="H11" i="36"/>
  <c r="G11" i="36"/>
  <c r="L10" i="36"/>
  <c r="J10" i="36"/>
  <c r="K10" i="36" s="1"/>
  <c r="I10" i="36"/>
  <c r="H10" i="36"/>
  <c r="G10" i="36"/>
  <c r="E10" i="36"/>
  <c r="B7" i="36"/>
  <c r="I6" i="36"/>
  <c r="L58" i="36" s="1"/>
  <c r="B6" i="36"/>
  <c r="M30" i="36" l="1"/>
  <c r="M57" i="36"/>
  <c r="I7" i="36"/>
  <c r="M41" i="36" s="1"/>
  <c r="N41" i="36" s="1"/>
  <c r="E41" i="36" s="1"/>
  <c r="M38" i="36"/>
  <c r="M11" i="36"/>
  <c r="N11" i="36" s="1"/>
  <c r="E11" i="36" s="1"/>
  <c r="M19" i="36"/>
  <c r="M46" i="36"/>
  <c r="M13" i="36"/>
  <c r="N13" i="36" s="1"/>
  <c r="E13" i="36" s="1"/>
  <c r="M16" i="36"/>
  <c r="N16" i="36" s="1"/>
  <c r="E16" i="36" s="1"/>
  <c r="M22" i="36"/>
  <c r="N22" i="36" s="1"/>
  <c r="E22" i="36" s="1"/>
  <c r="M18" i="36"/>
  <c r="N18" i="36" s="1"/>
  <c r="E18" i="36" s="1"/>
  <c r="M35" i="36"/>
  <c r="N35" i="36" s="1"/>
  <c r="E35" i="36" s="1"/>
  <c r="M32" i="36"/>
  <c r="M34" i="36"/>
  <c r="M49" i="36"/>
  <c r="L43" i="36"/>
  <c r="N43" i="36" s="1"/>
  <c r="E43" i="36" s="1"/>
  <c r="L48" i="36"/>
  <c r="L57" i="36"/>
  <c r="L59" i="36"/>
  <c r="M31" i="36"/>
  <c r="N31" i="36" s="1"/>
  <c r="E31" i="36" s="1"/>
  <c r="M48" i="36"/>
  <c r="M43" i="36"/>
  <c r="N34" i="36"/>
  <c r="E34" i="36" s="1"/>
  <c r="M45" i="36"/>
  <c r="L30" i="36"/>
  <c r="L32" i="36"/>
  <c r="L38" i="36"/>
  <c r="L40" i="36"/>
  <c r="L46" i="36"/>
  <c r="M55" i="36"/>
  <c r="N55" i="36" s="1"/>
  <c r="E55" i="36" s="1"/>
  <c r="L62" i="36"/>
  <c r="M60" i="36"/>
  <c r="M56" i="36"/>
  <c r="M59" i="36"/>
  <c r="N19" i="36"/>
  <c r="E19" i="36" s="1"/>
  <c r="L52" i="36"/>
  <c r="L36" i="36"/>
  <c r="L28" i="36"/>
  <c r="L61" i="36"/>
  <c r="L53" i="36"/>
  <c r="L45" i="36"/>
  <c r="L37" i="36"/>
  <c r="L44" i="36"/>
  <c r="L60" i="36"/>
  <c r="L12" i="36"/>
  <c r="L49" i="36"/>
  <c r="L51" i="36"/>
  <c r="L56" i="36"/>
  <c r="N56" i="36" s="1"/>
  <c r="E56" i="36" s="1"/>
  <c r="N46" i="36" l="1"/>
  <c r="E46" i="36" s="1"/>
  <c r="M42" i="36"/>
  <c r="N42" i="36" s="1"/>
  <c r="E42" i="36" s="1"/>
  <c r="N49" i="36"/>
  <c r="E49" i="36" s="1"/>
  <c r="N28" i="36"/>
  <c r="E28" i="36" s="1"/>
  <c r="M51" i="36"/>
  <c r="N51" i="36" s="1"/>
  <c r="E51" i="36" s="1"/>
  <c r="N40" i="36"/>
  <c r="E40" i="36" s="1"/>
  <c r="M44" i="36"/>
  <c r="N44" i="36" s="1"/>
  <c r="E44" i="36" s="1"/>
  <c r="M40" i="36"/>
  <c r="M54" i="36"/>
  <c r="N54" i="36" s="1"/>
  <c r="E54" i="36" s="1"/>
  <c r="M10" i="36"/>
  <c r="N10" i="36" s="1"/>
  <c r="N45" i="36"/>
  <c r="E45" i="36" s="1"/>
  <c r="M58" i="36"/>
  <c r="N58" i="36" s="1"/>
  <c r="E58" i="36" s="1"/>
  <c r="M50" i="36"/>
  <c r="N50" i="36" s="1"/>
  <c r="E50" i="36" s="1"/>
  <c r="N12" i="36"/>
  <c r="E12" i="36" s="1"/>
  <c r="N36" i="36"/>
  <c r="E36" i="36" s="1"/>
  <c r="N38" i="36"/>
  <c r="E38" i="36" s="1"/>
  <c r="M23" i="36"/>
  <c r="N23" i="36" s="1"/>
  <c r="E23" i="36" s="1"/>
  <c r="M47" i="36"/>
  <c r="N47" i="36" s="1"/>
  <c r="E47" i="36" s="1"/>
  <c r="M24" i="36"/>
  <c r="N24" i="36" s="1"/>
  <c r="E24" i="36" s="1"/>
  <c r="M36" i="36"/>
  <c r="M15" i="36"/>
  <c r="N15" i="36" s="1"/>
  <c r="E15" i="36" s="1"/>
  <c r="M33" i="36"/>
  <c r="N33" i="36" s="1"/>
  <c r="E33" i="36" s="1"/>
  <c r="M37" i="36"/>
  <c r="N37" i="36" s="1"/>
  <c r="E37" i="36" s="1"/>
  <c r="N48" i="36"/>
  <c r="E48" i="36" s="1"/>
  <c r="M28" i="36"/>
  <c r="M61" i="36"/>
  <c r="N61" i="36" s="1"/>
  <c r="E61" i="36" s="1"/>
  <c r="N60" i="36"/>
  <c r="E60" i="36" s="1"/>
  <c r="N52" i="36"/>
  <c r="E52" i="36" s="1"/>
  <c r="M39" i="36"/>
  <c r="N39" i="36" s="1"/>
  <c r="E39" i="36" s="1"/>
  <c r="N32" i="36"/>
  <c r="E32" i="36" s="1"/>
  <c r="N59" i="36"/>
  <c r="E59" i="36" s="1"/>
  <c r="M53" i="36"/>
  <c r="M26" i="36"/>
  <c r="N26" i="36" s="1"/>
  <c r="E26" i="36" s="1"/>
  <c r="M12" i="36"/>
  <c r="M29" i="36"/>
  <c r="N29" i="36" s="1"/>
  <c r="E29" i="36" s="1"/>
  <c r="M14" i="36"/>
  <c r="N14" i="36" s="1"/>
  <c r="E14" i="36" s="1"/>
  <c r="N53" i="36"/>
  <c r="E53" i="36" s="1"/>
  <c r="M27" i="36"/>
  <c r="N27" i="36" s="1"/>
  <c r="E27" i="36" s="1"/>
  <c r="N30" i="36"/>
  <c r="E30" i="36" s="1"/>
  <c r="M52" i="36"/>
  <c r="N57" i="36"/>
  <c r="E57" i="36" s="1"/>
  <c r="M62" i="36"/>
  <c r="N62" i="36" s="1"/>
  <c r="E62" i="36" s="1"/>
  <c r="M20" i="36"/>
  <c r="N20" i="36" s="1"/>
  <c r="E20" i="36" s="1"/>
  <c r="M25" i="36"/>
  <c r="N25" i="36" s="1"/>
  <c r="E25" i="36" s="1"/>
  <c r="M21" i="36"/>
  <c r="N21" i="36" s="1"/>
  <c r="E21" i="36" s="1"/>
  <c r="M17" i="36"/>
  <c r="N17" i="36" s="1"/>
  <c r="E17" i="36" s="1"/>
  <c r="H62" i="34" l="1"/>
  <c r="I62" i="34" s="1"/>
  <c r="J62" i="34" s="1"/>
  <c r="K62" i="34" s="1"/>
  <c r="G62" i="34"/>
  <c r="I61" i="34"/>
  <c r="J61" i="34" s="1"/>
  <c r="K61" i="34" s="1"/>
  <c r="H61" i="34"/>
  <c r="G61" i="34"/>
  <c r="J60" i="34"/>
  <c r="K60" i="34" s="1"/>
  <c r="I60" i="34"/>
  <c r="H60" i="34"/>
  <c r="G60" i="34"/>
  <c r="K59" i="34"/>
  <c r="J59" i="34"/>
  <c r="I59" i="34"/>
  <c r="H59" i="34"/>
  <c r="G59" i="34"/>
  <c r="K58" i="34"/>
  <c r="J58" i="34"/>
  <c r="I58" i="34"/>
  <c r="H58" i="34"/>
  <c r="G58" i="34"/>
  <c r="H57" i="34"/>
  <c r="I57" i="34" s="1"/>
  <c r="J57" i="34" s="1"/>
  <c r="K57" i="34" s="1"/>
  <c r="G57" i="34"/>
  <c r="I56" i="34"/>
  <c r="J56" i="34" s="1"/>
  <c r="K56" i="34" s="1"/>
  <c r="H56" i="34"/>
  <c r="G56" i="34"/>
  <c r="H55" i="34"/>
  <c r="I55" i="34" s="1"/>
  <c r="J55" i="34" s="1"/>
  <c r="K55" i="34" s="1"/>
  <c r="G55" i="34"/>
  <c r="H54" i="34"/>
  <c r="I54" i="34" s="1"/>
  <c r="J54" i="34" s="1"/>
  <c r="K54" i="34" s="1"/>
  <c r="G54" i="34"/>
  <c r="I53" i="34"/>
  <c r="J53" i="34" s="1"/>
  <c r="K53" i="34" s="1"/>
  <c r="H53" i="34"/>
  <c r="G53" i="34"/>
  <c r="I52" i="34"/>
  <c r="J52" i="34" s="1"/>
  <c r="K52" i="34" s="1"/>
  <c r="H52" i="34"/>
  <c r="G52" i="34"/>
  <c r="K51" i="34"/>
  <c r="J51" i="34"/>
  <c r="I51" i="34"/>
  <c r="H51" i="34"/>
  <c r="G51" i="34"/>
  <c r="K50" i="34"/>
  <c r="J50" i="34"/>
  <c r="I50" i="34"/>
  <c r="H50" i="34"/>
  <c r="G50" i="34"/>
  <c r="H49" i="34"/>
  <c r="I49" i="34" s="1"/>
  <c r="J49" i="34" s="1"/>
  <c r="K49" i="34" s="1"/>
  <c r="G49" i="34"/>
  <c r="I48" i="34"/>
  <c r="J48" i="34" s="1"/>
  <c r="K48" i="34" s="1"/>
  <c r="H48" i="34"/>
  <c r="G48" i="34"/>
  <c r="H47" i="34"/>
  <c r="I47" i="34" s="1"/>
  <c r="J47" i="34" s="1"/>
  <c r="K47" i="34" s="1"/>
  <c r="G47" i="34"/>
  <c r="H46" i="34"/>
  <c r="I46" i="34" s="1"/>
  <c r="J46" i="34" s="1"/>
  <c r="K46" i="34" s="1"/>
  <c r="G46" i="34"/>
  <c r="H45" i="34"/>
  <c r="I45" i="34" s="1"/>
  <c r="J45" i="34" s="1"/>
  <c r="K45" i="34" s="1"/>
  <c r="G45" i="34"/>
  <c r="I44" i="34"/>
  <c r="J44" i="34" s="1"/>
  <c r="K44" i="34" s="1"/>
  <c r="H44" i="34"/>
  <c r="G44" i="34"/>
  <c r="J43" i="34"/>
  <c r="K43" i="34" s="1"/>
  <c r="I43" i="34"/>
  <c r="H43" i="34"/>
  <c r="G43" i="34"/>
  <c r="K42" i="34"/>
  <c r="J42" i="34"/>
  <c r="I42" i="34"/>
  <c r="H42" i="34"/>
  <c r="G42" i="34"/>
  <c r="H41" i="34"/>
  <c r="I41" i="34" s="1"/>
  <c r="J41" i="34" s="1"/>
  <c r="K41" i="34" s="1"/>
  <c r="G41" i="34"/>
  <c r="I40" i="34"/>
  <c r="J40" i="34" s="1"/>
  <c r="K40" i="34" s="1"/>
  <c r="H40" i="34"/>
  <c r="G40" i="34"/>
  <c r="H39" i="34"/>
  <c r="I39" i="34" s="1"/>
  <c r="J39" i="34" s="1"/>
  <c r="K39" i="34" s="1"/>
  <c r="G39" i="34"/>
  <c r="H38" i="34"/>
  <c r="I38" i="34" s="1"/>
  <c r="J38" i="34" s="1"/>
  <c r="K38" i="34" s="1"/>
  <c r="G38" i="34"/>
  <c r="H37" i="34"/>
  <c r="I37" i="34" s="1"/>
  <c r="J37" i="34" s="1"/>
  <c r="K37" i="34" s="1"/>
  <c r="G37" i="34"/>
  <c r="J36" i="34"/>
  <c r="K36" i="34" s="1"/>
  <c r="I36" i="34"/>
  <c r="H36" i="34"/>
  <c r="G36" i="34"/>
  <c r="J35" i="34"/>
  <c r="K35" i="34" s="1"/>
  <c r="I35" i="34"/>
  <c r="H35" i="34"/>
  <c r="G35" i="34"/>
  <c r="K34" i="34"/>
  <c r="J34" i="34"/>
  <c r="I34" i="34"/>
  <c r="H34" i="34"/>
  <c r="G34" i="34"/>
  <c r="H33" i="34"/>
  <c r="I33" i="34" s="1"/>
  <c r="J33" i="34" s="1"/>
  <c r="K33" i="34" s="1"/>
  <c r="G33" i="34"/>
  <c r="I32" i="34"/>
  <c r="J32" i="34" s="1"/>
  <c r="K32" i="34" s="1"/>
  <c r="H32" i="34"/>
  <c r="G32" i="34"/>
  <c r="H31" i="34"/>
  <c r="I31" i="34" s="1"/>
  <c r="J31" i="34" s="1"/>
  <c r="K31" i="34" s="1"/>
  <c r="G31" i="34"/>
  <c r="H30" i="34"/>
  <c r="I30" i="34" s="1"/>
  <c r="J30" i="34" s="1"/>
  <c r="K30" i="34" s="1"/>
  <c r="G30" i="34"/>
  <c r="I29" i="34"/>
  <c r="J29" i="34" s="1"/>
  <c r="K29" i="34" s="1"/>
  <c r="H29" i="34"/>
  <c r="G29" i="34"/>
  <c r="I28" i="34"/>
  <c r="J28" i="34" s="1"/>
  <c r="K28" i="34" s="1"/>
  <c r="H28" i="34"/>
  <c r="G28" i="34"/>
  <c r="J27" i="34"/>
  <c r="K27" i="34" s="1"/>
  <c r="I27" i="34"/>
  <c r="H27" i="34"/>
  <c r="G27" i="34"/>
  <c r="K26" i="34"/>
  <c r="J26" i="34"/>
  <c r="I26" i="34"/>
  <c r="H26" i="34"/>
  <c r="G26" i="34"/>
  <c r="H25" i="34"/>
  <c r="I25" i="34" s="1"/>
  <c r="J25" i="34" s="1"/>
  <c r="K25" i="34" s="1"/>
  <c r="G25" i="34"/>
  <c r="I24" i="34"/>
  <c r="J24" i="34" s="1"/>
  <c r="K24" i="34" s="1"/>
  <c r="H24" i="34"/>
  <c r="G24" i="34"/>
  <c r="H23" i="34"/>
  <c r="I23" i="34" s="1"/>
  <c r="J23" i="34" s="1"/>
  <c r="K23" i="34" s="1"/>
  <c r="G23" i="34"/>
  <c r="H22" i="34"/>
  <c r="I22" i="34" s="1"/>
  <c r="J22" i="34" s="1"/>
  <c r="K22" i="34" s="1"/>
  <c r="G22" i="34"/>
  <c r="I21" i="34"/>
  <c r="J21" i="34" s="1"/>
  <c r="K21" i="34" s="1"/>
  <c r="H21" i="34"/>
  <c r="G21" i="34"/>
  <c r="H20" i="34"/>
  <c r="I20" i="34" s="1"/>
  <c r="J20" i="34" s="1"/>
  <c r="K20" i="34" s="1"/>
  <c r="G20" i="34"/>
  <c r="I19" i="34"/>
  <c r="J19" i="34" s="1"/>
  <c r="K19" i="34" s="1"/>
  <c r="H19" i="34"/>
  <c r="G19" i="34"/>
  <c r="K18" i="34"/>
  <c r="J18" i="34"/>
  <c r="I18" i="34"/>
  <c r="H18" i="34"/>
  <c r="G18" i="34"/>
  <c r="K17" i="34"/>
  <c r="H17" i="34"/>
  <c r="I17" i="34" s="1"/>
  <c r="J17" i="34" s="1"/>
  <c r="G17" i="34"/>
  <c r="I16" i="34"/>
  <c r="J16" i="34" s="1"/>
  <c r="K16" i="34" s="1"/>
  <c r="H16" i="34"/>
  <c r="G16" i="34"/>
  <c r="H15" i="34"/>
  <c r="I15" i="34" s="1"/>
  <c r="J15" i="34" s="1"/>
  <c r="K15" i="34" s="1"/>
  <c r="G15" i="34"/>
  <c r="I14" i="34"/>
  <c r="J14" i="34" s="1"/>
  <c r="K14" i="34" s="1"/>
  <c r="H14" i="34"/>
  <c r="G14" i="34"/>
  <c r="H13" i="34"/>
  <c r="I13" i="34" s="1"/>
  <c r="J13" i="34" s="1"/>
  <c r="K13" i="34" s="1"/>
  <c r="G13" i="34"/>
  <c r="H12" i="34"/>
  <c r="I12" i="34" s="1"/>
  <c r="J12" i="34" s="1"/>
  <c r="K12" i="34" s="1"/>
  <c r="G12" i="34"/>
  <c r="J11" i="34"/>
  <c r="K11" i="34" s="1"/>
  <c r="I11" i="34"/>
  <c r="H11" i="34"/>
  <c r="G11" i="34"/>
  <c r="J10" i="34"/>
  <c r="K10" i="34" s="1"/>
  <c r="I10" i="34"/>
  <c r="H10" i="34"/>
  <c r="G10" i="34"/>
  <c r="B7" i="34"/>
  <c r="I6" i="34"/>
  <c r="L11" i="34" s="1"/>
  <c r="B6" i="34"/>
  <c r="L10" i="34" l="1"/>
  <c r="L16" i="34"/>
  <c r="I7" i="34"/>
  <c r="M52" i="34" s="1"/>
  <c r="L24" i="34"/>
  <c r="L53" i="34"/>
  <c r="L29" i="34"/>
  <c r="L61" i="34"/>
  <c r="L45" i="34"/>
  <c r="L37" i="34"/>
  <c r="L59" i="34"/>
  <c r="L51" i="34"/>
  <c r="L43" i="34"/>
  <c r="L35" i="34"/>
  <c r="L27" i="34"/>
  <c r="L19" i="34"/>
  <c r="L57" i="34"/>
  <c r="L13" i="34"/>
  <c r="L20" i="34"/>
  <c r="L22" i="34"/>
  <c r="L33" i="34"/>
  <c r="M39" i="34"/>
  <c r="M42" i="34"/>
  <c r="M51" i="34"/>
  <c r="L54" i="34"/>
  <c r="L42" i="34"/>
  <c r="L47" i="34"/>
  <c r="L52" i="34"/>
  <c r="L58" i="34"/>
  <c r="L15" i="34"/>
  <c r="L41" i="34"/>
  <c r="L55" i="34"/>
  <c r="L23" i="34"/>
  <c r="L28" i="34"/>
  <c r="M29" i="34"/>
  <c r="L32" i="34"/>
  <c r="L50" i="34"/>
  <c r="L38" i="34"/>
  <c r="L49" i="34"/>
  <c r="L17" i="34"/>
  <c r="L18" i="34"/>
  <c r="L40" i="34"/>
  <c r="M26" i="34"/>
  <c r="L14" i="34"/>
  <c r="L21" i="34"/>
  <c r="L36" i="34"/>
  <c r="L48" i="34"/>
  <c r="L56" i="34"/>
  <c r="L30" i="34"/>
  <c r="M60" i="34"/>
  <c r="L12" i="34"/>
  <c r="M23" i="34"/>
  <c r="L26" i="34"/>
  <c r="L31" i="34"/>
  <c r="L25" i="34"/>
  <c r="M34" i="34"/>
  <c r="L46" i="34"/>
  <c r="M59" i="34"/>
  <c r="L62" i="34"/>
  <c r="M14" i="34"/>
  <c r="M21" i="34"/>
  <c r="L34" i="34"/>
  <c r="L39" i="34"/>
  <c r="L44" i="34"/>
  <c r="M46" i="34"/>
  <c r="M53" i="34"/>
  <c r="M56" i="34"/>
  <c r="L60" i="34"/>
  <c r="N60" i="34" s="1"/>
  <c r="E60" i="34" s="1"/>
  <c r="M62" i="34"/>
  <c r="N26" i="34" l="1"/>
  <c r="E26" i="34" s="1"/>
  <c r="M16" i="34"/>
  <c r="N16" i="34" s="1"/>
  <c r="E16" i="34" s="1"/>
  <c r="M13" i="34"/>
  <c r="M45" i="34"/>
  <c r="N45" i="34" s="1"/>
  <c r="E45" i="34" s="1"/>
  <c r="M28" i="34"/>
  <c r="M10" i="34"/>
  <c r="N10" i="34" s="1"/>
  <c r="E10" i="34" s="1"/>
  <c r="M43" i="34"/>
  <c r="N43" i="34" s="1"/>
  <c r="E43" i="34" s="1"/>
  <c r="M35" i="34"/>
  <c r="N35" i="34" s="1"/>
  <c r="E35" i="34" s="1"/>
  <c r="M36" i="34"/>
  <c r="N36" i="34" s="1"/>
  <c r="E36" i="34" s="1"/>
  <c r="M19" i="34"/>
  <c r="N19" i="34" s="1"/>
  <c r="E19" i="34" s="1"/>
  <c r="M37" i="34"/>
  <c r="M54" i="34"/>
  <c r="M27" i="34"/>
  <c r="M40" i="34"/>
  <c r="N40" i="34" s="1"/>
  <c r="E40" i="34" s="1"/>
  <c r="M57" i="34"/>
  <c r="N57" i="34" s="1"/>
  <c r="E57" i="34" s="1"/>
  <c r="M49" i="34"/>
  <c r="M55" i="34"/>
  <c r="M38" i="34"/>
  <c r="N38" i="34" s="1"/>
  <c r="E38" i="34" s="1"/>
  <c r="N28" i="34"/>
  <c r="E28" i="34" s="1"/>
  <c r="M41" i="34"/>
  <c r="M18" i="34"/>
  <c r="N18" i="34" s="1"/>
  <c r="E18" i="34" s="1"/>
  <c r="N62" i="34"/>
  <c r="E62" i="34" s="1"/>
  <c r="N53" i="34"/>
  <c r="E53" i="34" s="1"/>
  <c r="N52" i="34"/>
  <c r="E52" i="34" s="1"/>
  <c r="N29" i="34"/>
  <c r="E29" i="34" s="1"/>
  <c r="N21" i="34"/>
  <c r="E21" i="34" s="1"/>
  <c r="N42" i="34"/>
  <c r="E42" i="34" s="1"/>
  <c r="N55" i="34"/>
  <c r="E55" i="34" s="1"/>
  <c r="M22" i="34"/>
  <c r="N22" i="34" s="1"/>
  <c r="E22" i="34" s="1"/>
  <c r="N51" i="34"/>
  <c r="E51" i="34" s="1"/>
  <c r="N39" i="34"/>
  <c r="E39" i="34" s="1"/>
  <c r="M31" i="34"/>
  <c r="N31" i="34" s="1"/>
  <c r="E31" i="34" s="1"/>
  <c r="M61" i="34"/>
  <c r="N61" i="34" s="1"/>
  <c r="E61" i="34" s="1"/>
  <c r="M47" i="34"/>
  <c r="N47" i="34" s="1"/>
  <c r="E47" i="34" s="1"/>
  <c r="M50" i="34"/>
  <c r="N50" i="34" s="1"/>
  <c r="E50" i="34" s="1"/>
  <c r="M58" i="34"/>
  <c r="N58" i="34" s="1"/>
  <c r="E58" i="34" s="1"/>
  <c r="N59" i="34"/>
  <c r="E59" i="34" s="1"/>
  <c r="M17" i="34"/>
  <c r="N17" i="34" s="1"/>
  <c r="E17" i="34" s="1"/>
  <c r="M44" i="34"/>
  <c r="N44" i="34" s="1"/>
  <c r="E44" i="34" s="1"/>
  <c r="M24" i="34"/>
  <c r="N27" i="34"/>
  <c r="E27" i="34" s="1"/>
  <c r="N49" i="34"/>
  <c r="E49" i="34" s="1"/>
  <c r="N46" i="34"/>
  <c r="E46" i="34" s="1"/>
  <c r="N14" i="34"/>
  <c r="E14" i="34" s="1"/>
  <c r="N23" i="34"/>
  <c r="E23" i="34" s="1"/>
  <c r="N24" i="34"/>
  <c r="E24" i="34" s="1"/>
  <c r="M25" i="34"/>
  <c r="N25" i="34" s="1"/>
  <c r="E25" i="34" s="1"/>
  <c r="M33" i="34"/>
  <c r="N33" i="34" s="1"/>
  <c r="E33" i="34" s="1"/>
  <c r="M48" i="34"/>
  <c r="N48" i="34" s="1"/>
  <c r="E48" i="34" s="1"/>
  <c r="M32" i="34"/>
  <c r="N32" i="34" s="1"/>
  <c r="E32" i="34" s="1"/>
  <c r="N34" i="34"/>
  <c r="E34" i="34" s="1"/>
  <c r="N56" i="34"/>
  <c r="E56" i="34" s="1"/>
  <c r="M30" i="34"/>
  <c r="N30" i="34" s="1"/>
  <c r="E30" i="34" s="1"/>
  <c r="N41" i="34"/>
  <c r="E41" i="34" s="1"/>
  <c r="N54" i="34"/>
  <c r="E54" i="34" s="1"/>
  <c r="N13" i="34"/>
  <c r="E13" i="34" s="1"/>
  <c r="N37" i="34"/>
  <c r="E37" i="34" s="1"/>
  <c r="M11" i="34"/>
  <c r="N11" i="34" s="1"/>
  <c r="E11" i="34" s="1"/>
  <c r="M15" i="34"/>
  <c r="N15" i="34" s="1"/>
  <c r="E15" i="34" s="1"/>
  <c r="M12" i="34"/>
  <c r="N12" i="34" s="1"/>
  <c r="E12" i="34" s="1"/>
  <c r="M20" i="34"/>
  <c r="N20" i="34" s="1"/>
  <c r="E20" i="34" s="1"/>
  <c r="H62" i="32" l="1"/>
  <c r="I62" i="32" s="1"/>
  <c r="J62" i="32" s="1"/>
  <c r="K62" i="32" s="1"/>
  <c r="G62" i="32"/>
  <c r="H61" i="32"/>
  <c r="I61" i="32" s="1"/>
  <c r="J61" i="32" s="1"/>
  <c r="K61" i="32" s="1"/>
  <c r="G61" i="32"/>
  <c r="I60" i="32"/>
  <c r="J60" i="32" s="1"/>
  <c r="K60" i="32" s="1"/>
  <c r="H60" i="32"/>
  <c r="G60" i="32"/>
  <c r="J59" i="32"/>
  <c r="K59" i="32" s="1"/>
  <c r="I59" i="32"/>
  <c r="H59" i="32"/>
  <c r="G59" i="32"/>
  <c r="H58" i="32"/>
  <c r="I58" i="32" s="1"/>
  <c r="J58" i="32" s="1"/>
  <c r="K58" i="32" s="1"/>
  <c r="G58" i="32"/>
  <c r="H57" i="32"/>
  <c r="I57" i="32" s="1"/>
  <c r="J57" i="32" s="1"/>
  <c r="K57" i="32" s="1"/>
  <c r="G57" i="32"/>
  <c r="I56" i="32"/>
  <c r="J56" i="32" s="1"/>
  <c r="K56" i="32" s="1"/>
  <c r="H56" i="32"/>
  <c r="G56" i="32"/>
  <c r="I55" i="32"/>
  <c r="J55" i="32" s="1"/>
  <c r="K55" i="32" s="1"/>
  <c r="H55" i="32"/>
  <c r="G55" i="32"/>
  <c r="H54" i="32"/>
  <c r="I54" i="32" s="1"/>
  <c r="J54" i="32" s="1"/>
  <c r="K54" i="32" s="1"/>
  <c r="G54" i="32"/>
  <c r="H53" i="32"/>
  <c r="I53" i="32" s="1"/>
  <c r="J53" i="32" s="1"/>
  <c r="K53" i="32" s="1"/>
  <c r="G53" i="32"/>
  <c r="I52" i="32"/>
  <c r="J52" i="32" s="1"/>
  <c r="K52" i="32" s="1"/>
  <c r="H52" i="32"/>
  <c r="G52" i="32"/>
  <c r="J51" i="32"/>
  <c r="K51" i="32" s="1"/>
  <c r="I51" i="32"/>
  <c r="H51" i="32"/>
  <c r="G51" i="32"/>
  <c r="H50" i="32"/>
  <c r="I50" i="32" s="1"/>
  <c r="J50" i="32" s="1"/>
  <c r="K50" i="32" s="1"/>
  <c r="G50" i="32"/>
  <c r="H49" i="32"/>
  <c r="I49" i="32" s="1"/>
  <c r="J49" i="32" s="1"/>
  <c r="K49" i="32" s="1"/>
  <c r="G49" i="32"/>
  <c r="H48" i="32"/>
  <c r="I48" i="32" s="1"/>
  <c r="J48" i="32" s="1"/>
  <c r="K48" i="32" s="1"/>
  <c r="G48" i="32"/>
  <c r="I47" i="32"/>
  <c r="J47" i="32" s="1"/>
  <c r="K47" i="32" s="1"/>
  <c r="H47" i="32"/>
  <c r="G47" i="32"/>
  <c r="H46" i="32"/>
  <c r="I46" i="32" s="1"/>
  <c r="J46" i="32" s="1"/>
  <c r="K46" i="32" s="1"/>
  <c r="G46" i="32"/>
  <c r="H45" i="32"/>
  <c r="I45" i="32" s="1"/>
  <c r="J45" i="32" s="1"/>
  <c r="K45" i="32" s="1"/>
  <c r="G45" i="32"/>
  <c r="I44" i="32"/>
  <c r="J44" i="32" s="1"/>
  <c r="K44" i="32" s="1"/>
  <c r="H44" i="32"/>
  <c r="G44" i="32"/>
  <c r="J43" i="32"/>
  <c r="K43" i="32" s="1"/>
  <c r="I43" i="32"/>
  <c r="H43" i="32"/>
  <c r="G43" i="32"/>
  <c r="H42" i="32"/>
  <c r="I42" i="32" s="1"/>
  <c r="J42" i="32" s="1"/>
  <c r="K42" i="32" s="1"/>
  <c r="G42" i="32"/>
  <c r="H41" i="32"/>
  <c r="I41" i="32" s="1"/>
  <c r="J41" i="32" s="1"/>
  <c r="K41" i="32" s="1"/>
  <c r="G41" i="32"/>
  <c r="H40" i="32"/>
  <c r="I40" i="32" s="1"/>
  <c r="J40" i="32" s="1"/>
  <c r="K40" i="32" s="1"/>
  <c r="G40" i="32"/>
  <c r="I39" i="32"/>
  <c r="J39" i="32" s="1"/>
  <c r="K39" i="32" s="1"/>
  <c r="H39" i="32"/>
  <c r="G39" i="32"/>
  <c r="H38" i="32"/>
  <c r="I38" i="32" s="1"/>
  <c r="J38" i="32" s="1"/>
  <c r="K38" i="32" s="1"/>
  <c r="G38" i="32"/>
  <c r="H37" i="32"/>
  <c r="I37" i="32" s="1"/>
  <c r="J37" i="32" s="1"/>
  <c r="K37" i="32" s="1"/>
  <c r="G37" i="32"/>
  <c r="I36" i="32"/>
  <c r="J36" i="32" s="1"/>
  <c r="K36" i="32" s="1"/>
  <c r="H36" i="32"/>
  <c r="G36" i="32"/>
  <c r="J35" i="32"/>
  <c r="K35" i="32" s="1"/>
  <c r="I35" i="32"/>
  <c r="H35" i="32"/>
  <c r="G35" i="32"/>
  <c r="H34" i="32"/>
  <c r="I34" i="32" s="1"/>
  <c r="J34" i="32" s="1"/>
  <c r="K34" i="32" s="1"/>
  <c r="G34" i="32"/>
  <c r="H33" i="32"/>
  <c r="I33" i="32" s="1"/>
  <c r="J33" i="32" s="1"/>
  <c r="K33" i="32" s="1"/>
  <c r="G33" i="32"/>
  <c r="H32" i="32"/>
  <c r="I32" i="32" s="1"/>
  <c r="J32" i="32" s="1"/>
  <c r="K32" i="32" s="1"/>
  <c r="G32" i="32"/>
  <c r="I31" i="32"/>
  <c r="J31" i="32" s="1"/>
  <c r="K31" i="32" s="1"/>
  <c r="H31" i="32"/>
  <c r="G31" i="32"/>
  <c r="H30" i="32"/>
  <c r="I30" i="32" s="1"/>
  <c r="J30" i="32" s="1"/>
  <c r="K30" i="32" s="1"/>
  <c r="G30" i="32"/>
  <c r="H29" i="32"/>
  <c r="I29" i="32" s="1"/>
  <c r="J29" i="32" s="1"/>
  <c r="K29" i="32" s="1"/>
  <c r="G29" i="32"/>
  <c r="I28" i="32"/>
  <c r="J28" i="32" s="1"/>
  <c r="K28" i="32" s="1"/>
  <c r="H28" i="32"/>
  <c r="G28" i="32"/>
  <c r="J27" i="32"/>
  <c r="K27" i="32" s="1"/>
  <c r="I27" i="32"/>
  <c r="H27" i="32"/>
  <c r="G27" i="32"/>
  <c r="H26" i="32"/>
  <c r="I26" i="32" s="1"/>
  <c r="J26" i="32" s="1"/>
  <c r="K26" i="32" s="1"/>
  <c r="G26" i="32"/>
  <c r="H25" i="32"/>
  <c r="I25" i="32" s="1"/>
  <c r="J25" i="32" s="1"/>
  <c r="K25" i="32" s="1"/>
  <c r="G25" i="32"/>
  <c r="H24" i="32"/>
  <c r="I24" i="32" s="1"/>
  <c r="J24" i="32" s="1"/>
  <c r="K24" i="32" s="1"/>
  <c r="G24" i="32"/>
  <c r="I23" i="32"/>
  <c r="J23" i="32" s="1"/>
  <c r="K23" i="32" s="1"/>
  <c r="H23" i="32"/>
  <c r="G23" i="32"/>
  <c r="H22" i="32"/>
  <c r="I22" i="32" s="1"/>
  <c r="J22" i="32" s="1"/>
  <c r="K22" i="32" s="1"/>
  <c r="G22" i="32"/>
  <c r="H21" i="32"/>
  <c r="I21" i="32" s="1"/>
  <c r="J21" i="32" s="1"/>
  <c r="K21" i="32" s="1"/>
  <c r="G21" i="32"/>
  <c r="I20" i="32"/>
  <c r="J20" i="32" s="1"/>
  <c r="K20" i="32" s="1"/>
  <c r="H20" i="32"/>
  <c r="G20" i="32"/>
  <c r="J19" i="32"/>
  <c r="K19" i="32" s="1"/>
  <c r="I19" i="32"/>
  <c r="H19" i="32"/>
  <c r="G19" i="32"/>
  <c r="H18" i="32"/>
  <c r="I18" i="32" s="1"/>
  <c r="J18" i="32" s="1"/>
  <c r="K18" i="32" s="1"/>
  <c r="G18" i="32"/>
  <c r="H17" i="32"/>
  <c r="I17" i="32" s="1"/>
  <c r="J17" i="32" s="1"/>
  <c r="K17" i="32" s="1"/>
  <c r="G17" i="32"/>
  <c r="H16" i="32"/>
  <c r="I16" i="32" s="1"/>
  <c r="J16" i="32" s="1"/>
  <c r="K16" i="32" s="1"/>
  <c r="G16" i="32"/>
  <c r="I15" i="32"/>
  <c r="J15" i="32" s="1"/>
  <c r="K15" i="32" s="1"/>
  <c r="H15" i="32"/>
  <c r="G15" i="32"/>
  <c r="H14" i="32"/>
  <c r="I14" i="32" s="1"/>
  <c r="J14" i="32" s="1"/>
  <c r="K14" i="32" s="1"/>
  <c r="G14" i="32"/>
  <c r="H13" i="32"/>
  <c r="I13" i="32" s="1"/>
  <c r="J13" i="32" s="1"/>
  <c r="K13" i="32" s="1"/>
  <c r="G13" i="32"/>
  <c r="I12" i="32"/>
  <c r="J12" i="32" s="1"/>
  <c r="K12" i="32" s="1"/>
  <c r="H12" i="32"/>
  <c r="G12" i="32"/>
  <c r="J11" i="32"/>
  <c r="K11" i="32" s="1"/>
  <c r="I11" i="32"/>
  <c r="H11" i="32"/>
  <c r="G11" i="32"/>
  <c r="K10" i="32"/>
  <c r="H10" i="32"/>
  <c r="I10" i="32" s="1"/>
  <c r="J10" i="32" s="1"/>
  <c r="G10" i="32"/>
  <c r="B7" i="32"/>
  <c r="I6" i="32"/>
  <c r="B6" i="32"/>
  <c r="L19" i="32" l="1"/>
  <c r="L51" i="32"/>
  <c r="L35" i="32"/>
  <c r="L10" i="32"/>
  <c r="L22" i="32"/>
  <c r="L38" i="32"/>
  <c r="L13" i="32"/>
  <c r="L54" i="32"/>
  <c r="L26" i="32"/>
  <c r="L42" i="32"/>
  <c r="L39" i="32"/>
  <c r="L55" i="32"/>
  <c r="L58" i="32"/>
  <c r="L11" i="32"/>
  <c r="L27" i="32"/>
  <c r="I7" i="32"/>
  <c r="M21" i="32" s="1"/>
  <c r="L23" i="32"/>
  <c r="L29" i="32"/>
  <c r="L43" i="32"/>
  <c r="L14" i="32"/>
  <c r="L30" i="32"/>
  <c r="L46" i="32"/>
  <c r="L59" i="32"/>
  <c r="L56" i="32"/>
  <c r="L48" i="32"/>
  <c r="L40" i="32"/>
  <c r="L32" i="32"/>
  <c r="L24" i="32"/>
  <c r="L16" i="32"/>
  <c r="L45" i="32"/>
  <c r="L37" i="32"/>
  <c r="L20" i="32"/>
  <c r="L53" i="32"/>
  <c r="L61" i="32"/>
  <c r="L36" i="32"/>
  <c r="L28" i="32"/>
  <c r="L60" i="32"/>
  <c r="L52" i="32"/>
  <c r="L44" i="32"/>
  <c r="L12" i="32"/>
  <c r="L17" i="32"/>
  <c r="L57" i="32"/>
  <c r="L41" i="32"/>
  <c r="L49" i="32"/>
  <c r="L33" i="32"/>
  <c r="L25" i="32"/>
  <c r="L34" i="32"/>
  <c r="M36" i="32"/>
  <c r="L50" i="32"/>
  <c r="L62" i="32"/>
  <c r="L18" i="32"/>
  <c r="M11" i="32"/>
  <c r="L15" i="32"/>
  <c r="L21" i="32"/>
  <c r="L31" i="32"/>
  <c r="M43" i="32"/>
  <c r="L47" i="32"/>
  <c r="M23" i="32" l="1"/>
  <c r="N23" i="32" s="1"/>
  <c r="E23" i="32" s="1"/>
  <c r="M45" i="32"/>
  <c r="M34" i="32"/>
  <c r="M14" i="32"/>
  <c r="M30" i="32"/>
  <c r="N30" i="32" s="1"/>
  <c r="E30" i="32" s="1"/>
  <c r="M17" i="32"/>
  <c r="M57" i="32"/>
  <c r="M26" i="32"/>
  <c r="M37" i="32"/>
  <c r="M54" i="32"/>
  <c r="N54" i="32" s="1"/>
  <c r="E54" i="32" s="1"/>
  <c r="M27" i="32"/>
  <c r="N27" i="32" s="1"/>
  <c r="E27" i="32" s="1"/>
  <c r="M61" i="32"/>
  <c r="M40" i="32"/>
  <c r="N40" i="32" s="1"/>
  <c r="E40" i="32" s="1"/>
  <c r="M24" i="32"/>
  <c r="N24" i="32" s="1"/>
  <c r="E24" i="32" s="1"/>
  <c r="M52" i="32"/>
  <c r="M62" i="32"/>
  <c r="N36" i="32"/>
  <c r="E36" i="32" s="1"/>
  <c r="M51" i="32"/>
  <c r="N51" i="32" s="1"/>
  <c r="E51" i="32" s="1"/>
  <c r="M22" i="32"/>
  <c r="N22" i="32" s="1"/>
  <c r="E22" i="32" s="1"/>
  <c r="M46" i="32"/>
  <c r="M33" i="32"/>
  <c r="N33" i="32" s="1"/>
  <c r="E33" i="32" s="1"/>
  <c r="M19" i="32"/>
  <c r="N19" i="32" s="1"/>
  <c r="E19" i="32" s="1"/>
  <c r="M48" i="32"/>
  <c r="N48" i="32" s="1"/>
  <c r="E48" i="32" s="1"/>
  <c r="M12" i="32"/>
  <c r="N12" i="32" s="1"/>
  <c r="E12" i="32" s="1"/>
  <c r="N61" i="32"/>
  <c r="E61" i="32" s="1"/>
  <c r="M42" i="32"/>
  <c r="N42" i="32" s="1"/>
  <c r="E42" i="32" s="1"/>
  <c r="M44" i="32"/>
  <c r="M47" i="32"/>
  <c r="N34" i="32"/>
  <c r="E34" i="32" s="1"/>
  <c r="N17" i="32"/>
  <c r="E17" i="32" s="1"/>
  <c r="M55" i="32"/>
  <c r="N55" i="32" s="1"/>
  <c r="E55" i="32" s="1"/>
  <c r="N14" i="32"/>
  <c r="E14" i="32" s="1"/>
  <c r="M10" i="32"/>
  <c r="N10" i="32" s="1"/>
  <c r="E10" i="32" s="1"/>
  <c r="M16" i="32"/>
  <c r="M35" i="32"/>
  <c r="N35" i="32" s="1"/>
  <c r="E35" i="32" s="1"/>
  <c r="M41" i="32"/>
  <c r="N41" i="32" s="1"/>
  <c r="E41" i="32" s="1"/>
  <c r="N56" i="32"/>
  <c r="E56" i="32" s="1"/>
  <c r="M49" i="32"/>
  <c r="N49" i="32" s="1"/>
  <c r="E49" i="32" s="1"/>
  <c r="N43" i="32"/>
  <c r="E43" i="32" s="1"/>
  <c r="M15" i="32"/>
  <c r="N15" i="32" s="1"/>
  <c r="E15" i="32" s="1"/>
  <c r="M56" i="32"/>
  <c r="M32" i="32"/>
  <c r="M38" i="32"/>
  <c r="N38" i="32" s="1"/>
  <c r="E38" i="32" s="1"/>
  <c r="M50" i="32"/>
  <c r="N50" i="32" s="1"/>
  <c r="E50" i="32" s="1"/>
  <c r="N21" i="32"/>
  <c r="E21" i="32" s="1"/>
  <c r="M53" i="32"/>
  <c r="N53" i="32" s="1"/>
  <c r="E53" i="32" s="1"/>
  <c r="M20" i="32"/>
  <c r="N20" i="32" s="1"/>
  <c r="E20" i="32" s="1"/>
  <c r="N44" i="32"/>
  <c r="E44" i="32" s="1"/>
  <c r="N37" i="32"/>
  <c r="E37" i="32" s="1"/>
  <c r="N46" i="32"/>
  <c r="E46" i="32" s="1"/>
  <c r="M29" i="32"/>
  <c r="N29" i="32" s="1"/>
  <c r="E29" i="32" s="1"/>
  <c r="M60" i="32"/>
  <c r="M28" i="32"/>
  <c r="N28" i="32" s="1"/>
  <c r="E28" i="32" s="1"/>
  <c r="M25" i="32"/>
  <c r="N25" i="32" s="1"/>
  <c r="E25" i="32" s="1"/>
  <c r="N60" i="32"/>
  <c r="E60" i="32" s="1"/>
  <c r="N16" i="32"/>
  <c r="E16" i="32" s="1"/>
  <c r="N32" i="32"/>
  <c r="E32" i="32" s="1"/>
  <c r="N11" i="32"/>
  <c r="E11" i="32" s="1"/>
  <c r="N57" i="32"/>
  <c r="E57" i="32" s="1"/>
  <c r="N47" i="32"/>
  <c r="E47" i="32" s="1"/>
  <c r="M18" i="32"/>
  <c r="N18" i="32" s="1"/>
  <c r="E18" i="32" s="1"/>
  <c r="N62" i="32"/>
  <c r="E62" i="32" s="1"/>
  <c r="N52" i="32"/>
  <c r="E52" i="32" s="1"/>
  <c r="N45" i="32"/>
  <c r="E45" i="32" s="1"/>
  <c r="M31" i="32"/>
  <c r="N31" i="32" s="1"/>
  <c r="E31" i="32" s="1"/>
  <c r="M39" i="32"/>
  <c r="N39" i="32" s="1"/>
  <c r="E39" i="32" s="1"/>
  <c r="M13" i="32"/>
  <c r="N13" i="32" s="1"/>
  <c r="E13" i="32" s="1"/>
  <c r="M58" i="32"/>
  <c r="N58" i="32" s="1"/>
  <c r="E58" i="32" s="1"/>
  <c r="M59" i="32"/>
  <c r="N59" i="32" s="1"/>
  <c r="E59" i="32" s="1"/>
  <c r="N26" i="32"/>
  <c r="E26" i="32" s="1"/>
  <c r="H62" i="30" l="1"/>
  <c r="I62" i="30" s="1"/>
  <c r="J62" i="30" s="1"/>
  <c r="K62" i="30" s="1"/>
  <c r="G62" i="30"/>
  <c r="I61" i="30"/>
  <c r="J61" i="30" s="1"/>
  <c r="K61" i="30" s="1"/>
  <c r="H61" i="30"/>
  <c r="G61" i="30"/>
  <c r="J60" i="30"/>
  <c r="K60" i="30" s="1"/>
  <c r="I60" i="30"/>
  <c r="H60" i="30"/>
  <c r="G60" i="30"/>
  <c r="H59" i="30"/>
  <c r="I59" i="30" s="1"/>
  <c r="J59" i="30" s="1"/>
  <c r="K59" i="30" s="1"/>
  <c r="G59" i="30"/>
  <c r="I58" i="30"/>
  <c r="J58" i="30" s="1"/>
  <c r="K58" i="30" s="1"/>
  <c r="H58" i="30"/>
  <c r="G58" i="30"/>
  <c r="H57" i="30"/>
  <c r="I57" i="30" s="1"/>
  <c r="J57" i="30" s="1"/>
  <c r="K57" i="30" s="1"/>
  <c r="G57" i="30"/>
  <c r="I56" i="30"/>
  <c r="J56" i="30" s="1"/>
  <c r="K56" i="30" s="1"/>
  <c r="H56" i="30"/>
  <c r="G56" i="30"/>
  <c r="J55" i="30"/>
  <c r="K55" i="30" s="1"/>
  <c r="I55" i="30"/>
  <c r="H55" i="30"/>
  <c r="G55" i="30"/>
  <c r="H54" i="30"/>
  <c r="I54" i="30" s="1"/>
  <c r="J54" i="30" s="1"/>
  <c r="K54" i="30" s="1"/>
  <c r="G54" i="30"/>
  <c r="I53" i="30"/>
  <c r="J53" i="30" s="1"/>
  <c r="K53" i="30" s="1"/>
  <c r="H53" i="30"/>
  <c r="G53" i="30"/>
  <c r="J52" i="30"/>
  <c r="K52" i="30" s="1"/>
  <c r="I52" i="30"/>
  <c r="H52" i="30"/>
  <c r="G52" i="30"/>
  <c r="H51" i="30"/>
  <c r="I51" i="30" s="1"/>
  <c r="J51" i="30" s="1"/>
  <c r="K51" i="30" s="1"/>
  <c r="G51" i="30"/>
  <c r="I50" i="30"/>
  <c r="J50" i="30" s="1"/>
  <c r="K50" i="30" s="1"/>
  <c r="H50" i="30"/>
  <c r="G50" i="30"/>
  <c r="H49" i="30"/>
  <c r="I49" i="30" s="1"/>
  <c r="J49" i="30" s="1"/>
  <c r="K49" i="30" s="1"/>
  <c r="G49" i="30"/>
  <c r="I48" i="30"/>
  <c r="J48" i="30" s="1"/>
  <c r="K48" i="30" s="1"/>
  <c r="H48" i="30"/>
  <c r="G48" i="30"/>
  <c r="J47" i="30"/>
  <c r="K47" i="30" s="1"/>
  <c r="I47" i="30"/>
  <c r="H47" i="30"/>
  <c r="G47" i="30"/>
  <c r="H46" i="30"/>
  <c r="I46" i="30" s="1"/>
  <c r="J46" i="30" s="1"/>
  <c r="K46" i="30" s="1"/>
  <c r="G46" i="30"/>
  <c r="I45" i="30"/>
  <c r="J45" i="30" s="1"/>
  <c r="K45" i="30" s="1"/>
  <c r="H45" i="30"/>
  <c r="G45" i="30"/>
  <c r="J44" i="30"/>
  <c r="K44" i="30" s="1"/>
  <c r="I44" i="30"/>
  <c r="H44" i="30"/>
  <c r="G44" i="30"/>
  <c r="H43" i="30"/>
  <c r="I43" i="30" s="1"/>
  <c r="J43" i="30" s="1"/>
  <c r="K43" i="30" s="1"/>
  <c r="G43" i="30"/>
  <c r="I42" i="30"/>
  <c r="J42" i="30" s="1"/>
  <c r="K42" i="30" s="1"/>
  <c r="H42" i="30"/>
  <c r="G42" i="30"/>
  <c r="H41" i="30"/>
  <c r="I41" i="30" s="1"/>
  <c r="J41" i="30" s="1"/>
  <c r="K41" i="30" s="1"/>
  <c r="G41" i="30"/>
  <c r="I40" i="30"/>
  <c r="J40" i="30" s="1"/>
  <c r="K40" i="30" s="1"/>
  <c r="H40" i="30"/>
  <c r="G40" i="30"/>
  <c r="J39" i="30"/>
  <c r="K39" i="30" s="1"/>
  <c r="I39" i="30"/>
  <c r="H39" i="30"/>
  <c r="G39" i="30"/>
  <c r="H38" i="30"/>
  <c r="I38" i="30" s="1"/>
  <c r="J38" i="30" s="1"/>
  <c r="K38" i="30" s="1"/>
  <c r="G38" i="30"/>
  <c r="I37" i="30"/>
  <c r="J37" i="30" s="1"/>
  <c r="K37" i="30" s="1"/>
  <c r="H37" i="30"/>
  <c r="G37" i="30"/>
  <c r="J36" i="30"/>
  <c r="K36" i="30" s="1"/>
  <c r="I36" i="30"/>
  <c r="H36" i="30"/>
  <c r="G36" i="30"/>
  <c r="H35" i="30"/>
  <c r="I35" i="30" s="1"/>
  <c r="J35" i="30" s="1"/>
  <c r="K35" i="30" s="1"/>
  <c r="G35" i="30"/>
  <c r="I34" i="30"/>
  <c r="J34" i="30" s="1"/>
  <c r="K34" i="30" s="1"/>
  <c r="H34" i="30"/>
  <c r="G34" i="30"/>
  <c r="H33" i="30"/>
  <c r="I33" i="30" s="1"/>
  <c r="J33" i="30" s="1"/>
  <c r="K33" i="30" s="1"/>
  <c r="G33" i="30"/>
  <c r="I32" i="30"/>
  <c r="J32" i="30" s="1"/>
  <c r="K32" i="30" s="1"/>
  <c r="H32" i="30"/>
  <c r="G32" i="30"/>
  <c r="J31" i="30"/>
  <c r="K31" i="30" s="1"/>
  <c r="I31" i="30"/>
  <c r="H31" i="30"/>
  <c r="G31" i="30"/>
  <c r="H30" i="30"/>
  <c r="I30" i="30" s="1"/>
  <c r="J30" i="30" s="1"/>
  <c r="K30" i="30" s="1"/>
  <c r="G30" i="30"/>
  <c r="I29" i="30"/>
  <c r="J29" i="30" s="1"/>
  <c r="K29" i="30" s="1"/>
  <c r="H29" i="30"/>
  <c r="G29" i="30"/>
  <c r="J28" i="30"/>
  <c r="K28" i="30" s="1"/>
  <c r="I28" i="30"/>
  <c r="H28" i="30"/>
  <c r="G28" i="30"/>
  <c r="H27" i="30"/>
  <c r="I27" i="30" s="1"/>
  <c r="J27" i="30" s="1"/>
  <c r="K27" i="30" s="1"/>
  <c r="G27" i="30"/>
  <c r="I26" i="30"/>
  <c r="J26" i="30" s="1"/>
  <c r="K26" i="30" s="1"/>
  <c r="H26" i="30"/>
  <c r="G26" i="30"/>
  <c r="H25" i="30"/>
  <c r="I25" i="30" s="1"/>
  <c r="J25" i="30" s="1"/>
  <c r="K25" i="30" s="1"/>
  <c r="G25" i="30"/>
  <c r="I24" i="30"/>
  <c r="J24" i="30" s="1"/>
  <c r="K24" i="30" s="1"/>
  <c r="H24" i="30"/>
  <c r="G24" i="30"/>
  <c r="J23" i="30"/>
  <c r="K23" i="30" s="1"/>
  <c r="I23" i="30"/>
  <c r="H23" i="30"/>
  <c r="G23" i="30"/>
  <c r="H22" i="30"/>
  <c r="I22" i="30" s="1"/>
  <c r="J22" i="30" s="1"/>
  <c r="K22" i="30" s="1"/>
  <c r="G22" i="30"/>
  <c r="I21" i="30"/>
  <c r="J21" i="30" s="1"/>
  <c r="K21" i="30" s="1"/>
  <c r="H21" i="30"/>
  <c r="G21" i="30"/>
  <c r="I20" i="30"/>
  <c r="J20" i="30" s="1"/>
  <c r="K20" i="30" s="1"/>
  <c r="H20" i="30"/>
  <c r="G20" i="30"/>
  <c r="H19" i="30"/>
  <c r="I19" i="30" s="1"/>
  <c r="J19" i="30" s="1"/>
  <c r="K19" i="30" s="1"/>
  <c r="G19" i="30"/>
  <c r="I18" i="30"/>
  <c r="J18" i="30" s="1"/>
  <c r="K18" i="30" s="1"/>
  <c r="H18" i="30"/>
  <c r="G18" i="30"/>
  <c r="H17" i="30"/>
  <c r="I17" i="30" s="1"/>
  <c r="J17" i="30" s="1"/>
  <c r="K17" i="30" s="1"/>
  <c r="G17" i="30"/>
  <c r="I16" i="30"/>
  <c r="J16" i="30" s="1"/>
  <c r="K16" i="30" s="1"/>
  <c r="H16" i="30"/>
  <c r="G16" i="30"/>
  <c r="J15" i="30"/>
  <c r="K15" i="30" s="1"/>
  <c r="I15" i="30"/>
  <c r="H15" i="30"/>
  <c r="G15" i="30"/>
  <c r="H14" i="30"/>
  <c r="I14" i="30" s="1"/>
  <c r="J14" i="30" s="1"/>
  <c r="K14" i="30" s="1"/>
  <c r="G14" i="30"/>
  <c r="H13" i="30"/>
  <c r="I13" i="30" s="1"/>
  <c r="J13" i="30" s="1"/>
  <c r="K13" i="30" s="1"/>
  <c r="G13" i="30"/>
  <c r="I12" i="30"/>
  <c r="J12" i="30" s="1"/>
  <c r="K12" i="30" s="1"/>
  <c r="H12" i="30"/>
  <c r="G12" i="30"/>
  <c r="H11" i="30"/>
  <c r="I11" i="30" s="1"/>
  <c r="J11" i="30" s="1"/>
  <c r="K11" i="30" s="1"/>
  <c r="G11" i="30"/>
  <c r="I10" i="30"/>
  <c r="J10" i="30" s="1"/>
  <c r="K10" i="30" s="1"/>
  <c r="H10" i="30"/>
  <c r="G10" i="30"/>
  <c r="B7" i="30"/>
  <c r="I6" i="30"/>
  <c r="L56" i="30" s="1"/>
  <c r="B6" i="30"/>
  <c r="L30" i="30" l="1"/>
  <c r="L36" i="30"/>
  <c r="L35" i="30"/>
  <c r="L46" i="30"/>
  <c r="L24" i="30"/>
  <c r="L16" i="30"/>
  <c r="L19" i="30"/>
  <c r="L28" i="30"/>
  <c r="L22" i="30"/>
  <c r="L27" i="30"/>
  <c r="L44" i="30"/>
  <c r="L14" i="30"/>
  <c r="L20" i="30"/>
  <c r="L59" i="30"/>
  <c r="L12" i="30"/>
  <c r="L32" i="30"/>
  <c r="L52" i="30"/>
  <c r="L38" i="30"/>
  <c r="L11" i="30"/>
  <c r="L51" i="30"/>
  <c r="L62" i="30"/>
  <c r="L40" i="30"/>
  <c r="L43" i="30"/>
  <c r="L54" i="30"/>
  <c r="L60" i="30"/>
  <c r="I7" i="30"/>
  <c r="M48" i="30" s="1"/>
  <c r="L17" i="30"/>
  <c r="L25" i="30"/>
  <c r="L33" i="30"/>
  <c r="L41" i="30"/>
  <c r="L49" i="30"/>
  <c r="L57" i="30"/>
  <c r="L15" i="30"/>
  <c r="L34" i="30"/>
  <c r="L42" i="30"/>
  <c r="L50" i="30"/>
  <c r="L58" i="30"/>
  <c r="L18" i="30"/>
  <c r="L26" i="30"/>
  <c r="L10" i="30"/>
  <c r="L13" i="30"/>
  <c r="L21" i="30"/>
  <c r="L45" i="30"/>
  <c r="L53" i="30"/>
  <c r="L61" i="30"/>
  <c r="L29" i="30"/>
  <c r="L37" i="30"/>
  <c r="L23" i="30"/>
  <c r="L31" i="30"/>
  <c r="L39" i="30"/>
  <c r="L47" i="30"/>
  <c r="L55" i="30"/>
  <c r="L48" i="30"/>
  <c r="M62" i="30" l="1"/>
  <c r="N62" i="30" s="1"/>
  <c r="E62" i="30" s="1"/>
  <c r="M34" i="30"/>
  <c r="N34" i="30" s="1"/>
  <c r="E34" i="30" s="1"/>
  <c r="M61" i="30"/>
  <c r="M12" i="30"/>
  <c r="N12" i="30" s="1"/>
  <c r="E12" i="30" s="1"/>
  <c r="M43" i="30"/>
  <c r="N43" i="30" s="1"/>
  <c r="E43" i="30" s="1"/>
  <c r="M20" i="30"/>
  <c r="N20" i="30" s="1"/>
  <c r="E20" i="30" s="1"/>
  <c r="M19" i="30"/>
  <c r="N19" i="30" s="1"/>
  <c r="E19" i="30" s="1"/>
  <c r="M58" i="30"/>
  <c r="N58" i="30" s="1"/>
  <c r="E58" i="30" s="1"/>
  <c r="M37" i="30"/>
  <c r="N37" i="30" s="1"/>
  <c r="E37" i="30" s="1"/>
  <c r="M17" i="30"/>
  <c r="M22" i="30"/>
  <c r="N22" i="30" s="1"/>
  <c r="E22" i="30" s="1"/>
  <c r="M42" i="30"/>
  <c r="N42" i="30" s="1"/>
  <c r="E42" i="30" s="1"/>
  <c r="M36" i="30"/>
  <c r="N36" i="30" s="1"/>
  <c r="E36" i="30" s="1"/>
  <c r="M33" i="30"/>
  <c r="N33" i="30" s="1"/>
  <c r="E33" i="30" s="1"/>
  <c r="N48" i="30"/>
  <c r="E48" i="30" s="1"/>
  <c r="N61" i="30"/>
  <c r="E61" i="30" s="1"/>
  <c r="M45" i="30"/>
  <c r="N45" i="30" s="1"/>
  <c r="E45" i="30" s="1"/>
  <c r="M18" i="30"/>
  <c r="N18" i="30" s="1"/>
  <c r="E18" i="30" s="1"/>
  <c r="M39" i="30"/>
  <c r="N39" i="30" s="1"/>
  <c r="E39" i="30" s="1"/>
  <c r="M38" i="30"/>
  <c r="N38" i="30" s="1"/>
  <c r="E38" i="30" s="1"/>
  <c r="M25" i="30"/>
  <c r="N25" i="30" s="1"/>
  <c r="E25" i="30" s="1"/>
  <c r="M60" i="30"/>
  <c r="N60" i="30" s="1"/>
  <c r="E60" i="30" s="1"/>
  <c r="M13" i="30"/>
  <c r="N13" i="30" s="1"/>
  <c r="E13" i="30" s="1"/>
  <c r="M52" i="30"/>
  <c r="N52" i="30" s="1"/>
  <c r="E52" i="30" s="1"/>
  <c r="M54" i="30"/>
  <c r="N54" i="30" s="1"/>
  <c r="E54" i="30" s="1"/>
  <c r="M26" i="30"/>
  <c r="N26" i="30" s="1"/>
  <c r="E26" i="30" s="1"/>
  <c r="M31" i="30"/>
  <c r="N31" i="30" s="1"/>
  <c r="E31" i="30" s="1"/>
  <c r="M40" i="30"/>
  <c r="N40" i="30" s="1"/>
  <c r="E40" i="30" s="1"/>
  <c r="M10" i="30"/>
  <c r="M32" i="30"/>
  <c r="N32" i="30" s="1"/>
  <c r="E32" i="30" s="1"/>
  <c r="M51" i="30"/>
  <c r="N51" i="30" s="1"/>
  <c r="E51" i="30" s="1"/>
  <c r="M28" i="30"/>
  <c r="N28" i="30" s="1"/>
  <c r="E28" i="30" s="1"/>
  <c r="M15" i="30"/>
  <c r="M49" i="30"/>
  <c r="N49" i="30" s="1"/>
  <c r="E49" i="30" s="1"/>
  <c r="M41" i="30"/>
  <c r="M23" i="30"/>
  <c r="N23" i="30" s="1"/>
  <c r="E23" i="30" s="1"/>
  <c r="N15" i="30"/>
  <c r="E15" i="30" s="1"/>
  <c r="M59" i="30"/>
  <c r="N59" i="30" s="1"/>
  <c r="E59" i="30" s="1"/>
  <c r="M55" i="30"/>
  <c r="N55" i="30" s="1"/>
  <c r="E55" i="30" s="1"/>
  <c r="M35" i="30"/>
  <c r="N35" i="30" s="1"/>
  <c r="E35" i="30" s="1"/>
  <c r="M24" i="30"/>
  <c r="N24" i="30" s="1"/>
  <c r="E24" i="30" s="1"/>
  <c r="N10" i="30"/>
  <c r="E10" i="30" s="1"/>
  <c r="M56" i="30"/>
  <c r="N56" i="30" s="1"/>
  <c r="E56" i="30" s="1"/>
  <c r="M53" i="30"/>
  <c r="M50" i="30"/>
  <c r="N50" i="30" s="1"/>
  <c r="E50" i="30" s="1"/>
  <c r="M47" i="30"/>
  <c r="M44" i="30"/>
  <c r="N44" i="30" s="1"/>
  <c r="E44" i="30" s="1"/>
  <c r="N41" i="30"/>
  <c r="E41" i="30" s="1"/>
  <c r="M11" i="30"/>
  <c r="N11" i="30" s="1"/>
  <c r="E11" i="30" s="1"/>
  <c r="M57" i="30"/>
  <c r="N57" i="30" s="1"/>
  <c r="E57" i="30" s="1"/>
  <c r="N53" i="30"/>
  <c r="E53" i="30" s="1"/>
  <c r="N47" i="30"/>
  <c r="E47" i="30" s="1"/>
  <c r="N17" i="30"/>
  <c r="E17" i="30" s="1"/>
  <c r="M29" i="30"/>
  <c r="N29" i="30" s="1"/>
  <c r="E29" i="30" s="1"/>
  <c r="M14" i="30"/>
  <c r="N14" i="30" s="1"/>
  <c r="E14" i="30" s="1"/>
  <c r="M46" i="30"/>
  <c r="N46" i="30" s="1"/>
  <c r="E46" i="30" s="1"/>
  <c r="M16" i="30"/>
  <c r="N16" i="30" s="1"/>
  <c r="E16" i="30" s="1"/>
  <c r="M21" i="30"/>
  <c r="N21" i="30" s="1"/>
  <c r="E21" i="30" s="1"/>
  <c r="M27" i="30"/>
  <c r="N27" i="30" s="1"/>
  <c r="E27" i="30" s="1"/>
  <c r="M30" i="30"/>
  <c r="N30" i="30" s="1"/>
  <c r="E30" i="30" s="1"/>
  <c r="I62" i="28" l="1"/>
  <c r="J62" i="28" s="1"/>
  <c r="K62" i="28" s="1"/>
  <c r="H62" i="28"/>
  <c r="G62" i="28"/>
  <c r="H61" i="28"/>
  <c r="I61" i="28" s="1"/>
  <c r="J61" i="28" s="1"/>
  <c r="K61" i="28" s="1"/>
  <c r="G61" i="28"/>
  <c r="K60" i="28"/>
  <c r="H60" i="28"/>
  <c r="I60" i="28" s="1"/>
  <c r="J60" i="28" s="1"/>
  <c r="G60" i="28"/>
  <c r="I59" i="28"/>
  <c r="J59" i="28" s="1"/>
  <c r="K59" i="28" s="1"/>
  <c r="H59" i="28"/>
  <c r="G59" i="28"/>
  <c r="H58" i="28"/>
  <c r="I58" i="28" s="1"/>
  <c r="J58" i="28" s="1"/>
  <c r="K58" i="28" s="1"/>
  <c r="G58" i="28"/>
  <c r="H57" i="28"/>
  <c r="I57" i="28" s="1"/>
  <c r="J57" i="28" s="1"/>
  <c r="K57" i="28" s="1"/>
  <c r="G57" i="28"/>
  <c r="H56" i="28"/>
  <c r="I56" i="28" s="1"/>
  <c r="J56" i="28" s="1"/>
  <c r="K56" i="28" s="1"/>
  <c r="G56" i="28"/>
  <c r="H55" i="28"/>
  <c r="I55" i="28" s="1"/>
  <c r="J55" i="28" s="1"/>
  <c r="K55" i="28" s="1"/>
  <c r="G55" i="28"/>
  <c r="I54" i="28"/>
  <c r="J54" i="28" s="1"/>
  <c r="K54" i="28" s="1"/>
  <c r="H54" i="28"/>
  <c r="G54" i="28"/>
  <c r="H53" i="28"/>
  <c r="I53" i="28" s="1"/>
  <c r="J53" i="28" s="1"/>
  <c r="K53" i="28" s="1"/>
  <c r="G53" i="28"/>
  <c r="K52" i="28"/>
  <c r="H52" i="28"/>
  <c r="I52" i="28" s="1"/>
  <c r="J52" i="28" s="1"/>
  <c r="G52" i="28"/>
  <c r="I51" i="28"/>
  <c r="J51" i="28" s="1"/>
  <c r="K51" i="28" s="1"/>
  <c r="H51" i="28"/>
  <c r="G51" i="28"/>
  <c r="J50" i="28"/>
  <c r="K50" i="28" s="1"/>
  <c r="H50" i="28"/>
  <c r="I50" i="28" s="1"/>
  <c r="G50" i="28"/>
  <c r="H49" i="28"/>
  <c r="I49" i="28" s="1"/>
  <c r="J49" i="28" s="1"/>
  <c r="K49" i="28" s="1"/>
  <c r="G49" i="28"/>
  <c r="H48" i="28"/>
  <c r="I48" i="28" s="1"/>
  <c r="J48" i="28" s="1"/>
  <c r="K48" i="28" s="1"/>
  <c r="G48" i="28"/>
  <c r="H47" i="28"/>
  <c r="I47" i="28" s="1"/>
  <c r="J47" i="28" s="1"/>
  <c r="K47" i="28" s="1"/>
  <c r="G47" i="28"/>
  <c r="I46" i="28"/>
  <c r="J46" i="28" s="1"/>
  <c r="K46" i="28" s="1"/>
  <c r="H46" i="28"/>
  <c r="G46" i="28"/>
  <c r="H45" i="28"/>
  <c r="I45" i="28" s="1"/>
  <c r="J45" i="28" s="1"/>
  <c r="K45" i="28" s="1"/>
  <c r="G45" i="28"/>
  <c r="H44" i="28"/>
  <c r="I44" i="28" s="1"/>
  <c r="J44" i="28" s="1"/>
  <c r="K44" i="28" s="1"/>
  <c r="G44" i="28"/>
  <c r="I43" i="28"/>
  <c r="J43" i="28" s="1"/>
  <c r="K43" i="28" s="1"/>
  <c r="H43" i="28"/>
  <c r="G43" i="28"/>
  <c r="H42" i="28"/>
  <c r="I42" i="28" s="1"/>
  <c r="J42" i="28" s="1"/>
  <c r="K42" i="28" s="1"/>
  <c r="G42" i="28"/>
  <c r="K41" i="28"/>
  <c r="H41" i="28"/>
  <c r="I41" i="28" s="1"/>
  <c r="J41" i="28" s="1"/>
  <c r="G41" i="28"/>
  <c r="H40" i="28"/>
  <c r="I40" i="28" s="1"/>
  <c r="J40" i="28" s="1"/>
  <c r="K40" i="28" s="1"/>
  <c r="G40" i="28"/>
  <c r="H39" i="28"/>
  <c r="I39" i="28" s="1"/>
  <c r="J39" i="28" s="1"/>
  <c r="K39" i="28" s="1"/>
  <c r="G39" i="28"/>
  <c r="I38" i="28"/>
  <c r="J38" i="28" s="1"/>
  <c r="K38" i="28" s="1"/>
  <c r="H38" i="28"/>
  <c r="G38" i="28"/>
  <c r="J37" i="28"/>
  <c r="K37" i="28" s="1"/>
  <c r="H37" i="28"/>
  <c r="I37" i="28" s="1"/>
  <c r="G37" i="28"/>
  <c r="H36" i="28"/>
  <c r="I36" i="28" s="1"/>
  <c r="J36" i="28" s="1"/>
  <c r="K36" i="28" s="1"/>
  <c r="G36" i="28"/>
  <c r="I35" i="28"/>
  <c r="J35" i="28" s="1"/>
  <c r="K35" i="28" s="1"/>
  <c r="H35" i="28"/>
  <c r="G35" i="28"/>
  <c r="H34" i="28"/>
  <c r="I34" i="28" s="1"/>
  <c r="J34" i="28" s="1"/>
  <c r="K34" i="28" s="1"/>
  <c r="G34" i="28"/>
  <c r="K33" i="28"/>
  <c r="H33" i="28"/>
  <c r="I33" i="28" s="1"/>
  <c r="J33" i="28" s="1"/>
  <c r="G33" i="28"/>
  <c r="H32" i="28"/>
  <c r="I32" i="28" s="1"/>
  <c r="J32" i="28" s="1"/>
  <c r="K32" i="28" s="1"/>
  <c r="G32" i="28"/>
  <c r="H31" i="28"/>
  <c r="I31" i="28" s="1"/>
  <c r="J31" i="28" s="1"/>
  <c r="K31" i="28" s="1"/>
  <c r="G31" i="28"/>
  <c r="I30" i="28"/>
  <c r="J30" i="28" s="1"/>
  <c r="K30" i="28" s="1"/>
  <c r="H30" i="28"/>
  <c r="G30" i="28"/>
  <c r="H29" i="28"/>
  <c r="I29" i="28" s="1"/>
  <c r="J29" i="28" s="1"/>
  <c r="K29" i="28" s="1"/>
  <c r="G29" i="28"/>
  <c r="K28" i="28"/>
  <c r="H28" i="28"/>
  <c r="I28" i="28" s="1"/>
  <c r="J28" i="28" s="1"/>
  <c r="G28" i="28"/>
  <c r="I27" i="28"/>
  <c r="J27" i="28" s="1"/>
  <c r="K27" i="28" s="1"/>
  <c r="H27" i="28"/>
  <c r="G27" i="28"/>
  <c r="J26" i="28"/>
  <c r="K26" i="28" s="1"/>
  <c r="H26" i="28"/>
  <c r="I26" i="28" s="1"/>
  <c r="G26" i="28"/>
  <c r="H25" i="28"/>
  <c r="I25" i="28" s="1"/>
  <c r="J25" i="28" s="1"/>
  <c r="K25" i="28" s="1"/>
  <c r="G25" i="28"/>
  <c r="H24" i="28"/>
  <c r="I24" i="28" s="1"/>
  <c r="J24" i="28" s="1"/>
  <c r="K24" i="28" s="1"/>
  <c r="G24" i="28"/>
  <c r="H23" i="28"/>
  <c r="I23" i="28" s="1"/>
  <c r="J23" i="28" s="1"/>
  <c r="K23" i="28" s="1"/>
  <c r="G23" i="28"/>
  <c r="I22" i="28"/>
  <c r="J22" i="28" s="1"/>
  <c r="K22" i="28" s="1"/>
  <c r="H22" i="28"/>
  <c r="G22" i="28"/>
  <c r="H21" i="28"/>
  <c r="I21" i="28" s="1"/>
  <c r="J21" i="28" s="1"/>
  <c r="K21" i="28" s="1"/>
  <c r="G21" i="28"/>
  <c r="H20" i="28"/>
  <c r="I20" i="28" s="1"/>
  <c r="J20" i="28" s="1"/>
  <c r="K20" i="28" s="1"/>
  <c r="G20" i="28"/>
  <c r="I19" i="28"/>
  <c r="J19" i="28" s="1"/>
  <c r="K19" i="28" s="1"/>
  <c r="H19" i="28"/>
  <c r="G19" i="28"/>
  <c r="H18" i="28"/>
  <c r="I18" i="28" s="1"/>
  <c r="J18" i="28" s="1"/>
  <c r="K18" i="28" s="1"/>
  <c r="G18" i="28"/>
  <c r="H17" i="28"/>
  <c r="I17" i="28" s="1"/>
  <c r="J17" i="28" s="1"/>
  <c r="K17" i="28" s="1"/>
  <c r="G17" i="28"/>
  <c r="H16" i="28"/>
  <c r="I16" i="28" s="1"/>
  <c r="J16" i="28" s="1"/>
  <c r="K16" i="28" s="1"/>
  <c r="G16" i="28"/>
  <c r="H15" i="28"/>
  <c r="I15" i="28" s="1"/>
  <c r="J15" i="28" s="1"/>
  <c r="K15" i="28" s="1"/>
  <c r="G15" i="28"/>
  <c r="I14" i="28"/>
  <c r="J14" i="28" s="1"/>
  <c r="K14" i="28" s="1"/>
  <c r="H14" i="28"/>
  <c r="G14" i="28"/>
  <c r="H13" i="28"/>
  <c r="I13" i="28" s="1"/>
  <c r="J13" i="28" s="1"/>
  <c r="K13" i="28" s="1"/>
  <c r="G13" i="28"/>
  <c r="H12" i="28"/>
  <c r="I12" i="28" s="1"/>
  <c r="J12" i="28" s="1"/>
  <c r="K12" i="28" s="1"/>
  <c r="G12" i="28"/>
  <c r="I11" i="28"/>
  <c r="J11" i="28" s="1"/>
  <c r="K11" i="28" s="1"/>
  <c r="H11" i="28"/>
  <c r="G11" i="28"/>
  <c r="H10" i="28"/>
  <c r="I10" i="28" s="1"/>
  <c r="J10" i="28" s="1"/>
  <c r="K10" i="28" s="1"/>
  <c r="G10" i="28"/>
  <c r="B7" i="28"/>
  <c r="I6" i="28"/>
  <c r="L27" i="28" s="1"/>
  <c r="B6" i="28"/>
  <c r="L22" i="28" l="1"/>
  <c r="L43" i="28"/>
  <c r="L53" i="28"/>
  <c r="L10" i="28"/>
  <c r="L12" i="28"/>
  <c r="L32" i="28"/>
  <c r="L38" i="28"/>
  <c r="L13" i="28"/>
  <c r="L29" i="28"/>
  <c r="L16" i="28"/>
  <c r="L19" i="28"/>
  <c r="L23" i="28"/>
  <c r="L35" i="28"/>
  <c r="L42" i="28"/>
  <c r="L61" i="28"/>
  <c r="L48" i="28"/>
  <c r="L24" i="28"/>
  <c r="L46" i="28"/>
  <c r="L49" i="28"/>
  <c r="L11" i="28"/>
  <c r="L18" i="28"/>
  <c r="L34" i="28"/>
  <c r="L40" i="28"/>
  <c r="L15" i="28"/>
  <c r="L31" i="28"/>
  <c r="L56" i="28"/>
  <c r="I7" i="28"/>
  <c r="M36" i="28" s="1"/>
  <c r="L55" i="28"/>
  <c r="L58" i="28"/>
  <c r="L30" i="28"/>
  <c r="L45" i="28"/>
  <c r="L47" i="28"/>
  <c r="L26" i="28"/>
  <c r="L41" i="28"/>
  <c r="L54" i="28"/>
  <c r="L62" i="28"/>
  <c r="L44" i="28"/>
  <c r="L28" i="28"/>
  <c r="L20" i="28"/>
  <c r="L36" i="28"/>
  <c r="L60" i="28"/>
  <c r="L52" i="28"/>
  <c r="L57" i="28"/>
  <c r="L33" i="28"/>
  <c r="L25" i="28"/>
  <c r="L14" i="28"/>
  <c r="L37" i="28"/>
  <c r="L39" i="28"/>
  <c r="L51" i="28"/>
  <c r="L59" i="28"/>
  <c r="M33" i="28"/>
  <c r="L17" i="28"/>
  <c r="L21" i="28"/>
  <c r="M28" i="28"/>
  <c r="M41" i="28"/>
  <c r="L50" i="28"/>
  <c r="M57" i="28" l="1"/>
  <c r="M35" i="28"/>
  <c r="N35" i="28" s="1"/>
  <c r="E35" i="28" s="1"/>
  <c r="M34" i="28"/>
  <c r="N34" i="28" s="1"/>
  <c r="E34" i="28" s="1"/>
  <c r="M45" i="28"/>
  <c r="M22" i="28"/>
  <c r="N22" i="28" s="1"/>
  <c r="E22" i="28" s="1"/>
  <c r="M21" i="28"/>
  <c r="M17" i="28"/>
  <c r="M16" i="28"/>
  <c r="N16" i="28" s="1"/>
  <c r="E16" i="28" s="1"/>
  <c r="M40" i="28"/>
  <c r="N40" i="28" s="1"/>
  <c r="E40" i="28" s="1"/>
  <c r="M55" i="28"/>
  <c r="M18" i="28"/>
  <c r="N18" i="28" s="1"/>
  <c r="E18" i="28" s="1"/>
  <c r="M61" i="28"/>
  <c r="N61" i="28" s="1"/>
  <c r="E61" i="28" s="1"/>
  <c r="M10" i="28"/>
  <c r="N10" i="28" s="1"/>
  <c r="E10" i="28" s="1"/>
  <c r="M19" i="28"/>
  <c r="N19" i="28" s="1"/>
  <c r="E19" i="28" s="1"/>
  <c r="M32" i="28"/>
  <c r="N32" i="28" s="1"/>
  <c r="E32" i="28" s="1"/>
  <c r="M38" i="28"/>
  <c r="N38" i="28" s="1"/>
  <c r="E38" i="28" s="1"/>
  <c r="M44" i="28"/>
  <c r="M29" i="28"/>
  <c r="N29" i="28" s="1"/>
  <c r="E29" i="28" s="1"/>
  <c r="M14" i="28"/>
  <c r="M23" i="28"/>
  <c r="N23" i="28" s="1"/>
  <c r="E23" i="28" s="1"/>
  <c r="M62" i="28"/>
  <c r="M54" i="28"/>
  <c r="M27" i="28"/>
  <c r="N27" i="28" s="1"/>
  <c r="E27" i="28" s="1"/>
  <c r="M59" i="28"/>
  <c r="M48" i="28"/>
  <c r="N48" i="28" s="1"/>
  <c r="E48" i="28" s="1"/>
  <c r="M31" i="28"/>
  <c r="N31" i="28" s="1"/>
  <c r="E31" i="28" s="1"/>
  <c r="M50" i="28"/>
  <c r="N50" i="28" s="1"/>
  <c r="E50" i="28" s="1"/>
  <c r="M46" i="28"/>
  <c r="N46" i="28" s="1"/>
  <c r="E46" i="28" s="1"/>
  <c r="M15" i="28"/>
  <c r="N15" i="28" s="1"/>
  <c r="E15" i="28" s="1"/>
  <c r="M25" i="28"/>
  <c r="M43" i="28"/>
  <c r="N43" i="28" s="1"/>
  <c r="E43" i="28" s="1"/>
  <c r="M60" i="28"/>
  <c r="N60" i="28" s="1"/>
  <c r="E60" i="28" s="1"/>
  <c r="M30" i="28"/>
  <c r="N30" i="28" s="1"/>
  <c r="E30" i="28" s="1"/>
  <c r="M52" i="28"/>
  <c r="N52" i="28" s="1"/>
  <c r="E52" i="28" s="1"/>
  <c r="M12" i="28"/>
  <c r="N12" i="28" s="1"/>
  <c r="E12" i="28" s="1"/>
  <c r="N36" i="28"/>
  <c r="E36" i="28" s="1"/>
  <c r="N62" i="28"/>
  <c r="E62" i="28" s="1"/>
  <c r="N45" i="28"/>
  <c r="E45" i="28" s="1"/>
  <c r="M24" i="28"/>
  <c r="N24" i="28" s="1"/>
  <c r="E24" i="28" s="1"/>
  <c r="M39" i="28"/>
  <c r="N39" i="28" s="1"/>
  <c r="E39" i="28" s="1"/>
  <c r="M26" i="28"/>
  <c r="N26" i="28"/>
  <c r="E26" i="28" s="1"/>
  <c r="N55" i="28"/>
  <c r="E55" i="28" s="1"/>
  <c r="N54" i="28"/>
  <c r="E54" i="28" s="1"/>
  <c r="N25" i="28"/>
  <c r="E25" i="28" s="1"/>
  <c r="N44" i="28"/>
  <c r="E44" i="28" s="1"/>
  <c r="M51" i="28"/>
  <c r="N51" i="28" s="1"/>
  <c r="E51" i="28" s="1"/>
  <c r="M11" i="28"/>
  <c r="N11" i="28" s="1"/>
  <c r="E11" i="28" s="1"/>
  <c r="M49" i="28"/>
  <c r="N49" i="28" s="1"/>
  <c r="E49" i="28" s="1"/>
  <c r="M47" i="28"/>
  <c r="N47" i="28" s="1"/>
  <c r="E47" i="28" s="1"/>
  <c r="M20" i="28"/>
  <c r="N20" i="28" s="1"/>
  <c r="E20" i="28" s="1"/>
  <c r="M13" i="28"/>
  <c r="N13" i="28" s="1"/>
  <c r="E13" i="28" s="1"/>
  <c r="N57" i="28"/>
  <c r="E57" i="28" s="1"/>
  <c r="N14" i="28"/>
  <c r="E14" i="28" s="1"/>
  <c r="N28" i="28"/>
  <c r="E28" i="28" s="1"/>
  <c r="N21" i="28"/>
  <c r="E21" i="28" s="1"/>
  <c r="N17" i="28"/>
  <c r="E17" i="28" s="1"/>
  <c r="N59" i="28"/>
  <c r="E59" i="28" s="1"/>
  <c r="N33" i="28"/>
  <c r="E33" i="28" s="1"/>
  <c r="N41" i="28"/>
  <c r="E41" i="28" s="1"/>
  <c r="M56" i="28"/>
  <c r="N56" i="28" s="1"/>
  <c r="E56" i="28" s="1"/>
  <c r="M37" i="28"/>
  <c r="N37" i="28" s="1"/>
  <c r="E37" i="28" s="1"/>
  <c r="M42" i="28"/>
  <c r="N42" i="28" s="1"/>
  <c r="E42" i="28" s="1"/>
  <c r="M58" i="28"/>
  <c r="N58" i="28" s="1"/>
  <c r="E58" i="28" s="1"/>
  <c r="M53" i="28"/>
  <c r="N53" i="28" s="1"/>
  <c r="E53" i="28" s="1"/>
  <c r="H62" i="26" l="1"/>
  <c r="I62" i="26" s="1"/>
  <c r="J62" i="26" s="1"/>
  <c r="K62" i="26" s="1"/>
  <c r="G62" i="26"/>
  <c r="H61" i="26"/>
  <c r="I61" i="26" s="1"/>
  <c r="J61" i="26" s="1"/>
  <c r="K61" i="26" s="1"/>
  <c r="G61" i="26"/>
  <c r="I60" i="26"/>
  <c r="J60" i="26" s="1"/>
  <c r="K60" i="26" s="1"/>
  <c r="H60" i="26"/>
  <c r="G60" i="26"/>
  <c r="J59" i="26"/>
  <c r="K59" i="26" s="1"/>
  <c r="I59" i="26"/>
  <c r="H59" i="26"/>
  <c r="G59" i="26"/>
  <c r="H58" i="26"/>
  <c r="I58" i="26" s="1"/>
  <c r="J58" i="26" s="1"/>
  <c r="K58" i="26" s="1"/>
  <c r="G58" i="26"/>
  <c r="H57" i="26"/>
  <c r="I57" i="26" s="1"/>
  <c r="J57" i="26" s="1"/>
  <c r="K57" i="26" s="1"/>
  <c r="G57" i="26"/>
  <c r="H56" i="26"/>
  <c r="I56" i="26" s="1"/>
  <c r="J56" i="26" s="1"/>
  <c r="K56" i="26" s="1"/>
  <c r="G56" i="26"/>
  <c r="H55" i="26"/>
  <c r="I55" i="26" s="1"/>
  <c r="J55" i="26" s="1"/>
  <c r="K55" i="26" s="1"/>
  <c r="G55" i="26"/>
  <c r="H54" i="26"/>
  <c r="I54" i="26" s="1"/>
  <c r="J54" i="26" s="1"/>
  <c r="K54" i="26" s="1"/>
  <c r="G54" i="26"/>
  <c r="H53" i="26"/>
  <c r="I53" i="26" s="1"/>
  <c r="J53" i="26" s="1"/>
  <c r="K53" i="26" s="1"/>
  <c r="G53" i="26"/>
  <c r="J52" i="26"/>
  <c r="K52" i="26" s="1"/>
  <c r="I52" i="26"/>
  <c r="H52" i="26"/>
  <c r="G52" i="26"/>
  <c r="J51" i="26"/>
  <c r="K51" i="26" s="1"/>
  <c r="I51" i="26"/>
  <c r="H51" i="26"/>
  <c r="G51" i="26"/>
  <c r="H50" i="26"/>
  <c r="I50" i="26" s="1"/>
  <c r="J50" i="26" s="1"/>
  <c r="K50" i="26" s="1"/>
  <c r="G50" i="26"/>
  <c r="H49" i="26"/>
  <c r="I49" i="26" s="1"/>
  <c r="J49" i="26" s="1"/>
  <c r="K49" i="26" s="1"/>
  <c r="G49" i="26"/>
  <c r="H48" i="26"/>
  <c r="I48" i="26" s="1"/>
  <c r="J48" i="26" s="1"/>
  <c r="K48" i="26" s="1"/>
  <c r="G48" i="26"/>
  <c r="H47" i="26"/>
  <c r="I47" i="26" s="1"/>
  <c r="J47" i="26" s="1"/>
  <c r="K47" i="26" s="1"/>
  <c r="G47" i="26"/>
  <c r="H46" i="26"/>
  <c r="I46" i="26" s="1"/>
  <c r="J46" i="26" s="1"/>
  <c r="K46" i="26" s="1"/>
  <c r="G46" i="26"/>
  <c r="H45" i="26"/>
  <c r="I45" i="26" s="1"/>
  <c r="J45" i="26" s="1"/>
  <c r="K45" i="26" s="1"/>
  <c r="G45" i="26"/>
  <c r="J44" i="26"/>
  <c r="K44" i="26" s="1"/>
  <c r="I44" i="26"/>
  <c r="H44" i="26"/>
  <c r="G44" i="26"/>
  <c r="K43" i="26"/>
  <c r="J43" i="26"/>
  <c r="I43" i="26"/>
  <c r="H43" i="26"/>
  <c r="G43" i="26"/>
  <c r="H42" i="26"/>
  <c r="I42" i="26" s="1"/>
  <c r="J42" i="26" s="1"/>
  <c r="K42" i="26" s="1"/>
  <c r="G42" i="26"/>
  <c r="H41" i="26"/>
  <c r="I41" i="26" s="1"/>
  <c r="J41" i="26" s="1"/>
  <c r="K41" i="26" s="1"/>
  <c r="G41" i="26"/>
  <c r="H40" i="26"/>
  <c r="I40" i="26" s="1"/>
  <c r="J40" i="26" s="1"/>
  <c r="K40" i="26" s="1"/>
  <c r="G40" i="26"/>
  <c r="H39" i="26"/>
  <c r="I39" i="26" s="1"/>
  <c r="J39" i="26" s="1"/>
  <c r="K39" i="26" s="1"/>
  <c r="G39" i="26"/>
  <c r="H38" i="26"/>
  <c r="I38" i="26" s="1"/>
  <c r="J38" i="26" s="1"/>
  <c r="K38" i="26" s="1"/>
  <c r="G38" i="26"/>
  <c r="I37" i="26"/>
  <c r="J37" i="26" s="1"/>
  <c r="K37" i="26" s="1"/>
  <c r="H37" i="26"/>
  <c r="G37" i="26"/>
  <c r="J36" i="26"/>
  <c r="K36" i="26" s="1"/>
  <c r="I36" i="26"/>
  <c r="H36" i="26"/>
  <c r="G36" i="26"/>
  <c r="J35" i="26"/>
  <c r="K35" i="26" s="1"/>
  <c r="I35" i="26"/>
  <c r="H35" i="26"/>
  <c r="G35" i="26"/>
  <c r="H34" i="26"/>
  <c r="I34" i="26" s="1"/>
  <c r="J34" i="26" s="1"/>
  <c r="K34" i="26" s="1"/>
  <c r="G34" i="26"/>
  <c r="H33" i="26"/>
  <c r="I33" i="26" s="1"/>
  <c r="J33" i="26" s="1"/>
  <c r="K33" i="26" s="1"/>
  <c r="G33" i="26"/>
  <c r="H32" i="26"/>
  <c r="I32" i="26" s="1"/>
  <c r="J32" i="26" s="1"/>
  <c r="K32" i="26" s="1"/>
  <c r="G32" i="26"/>
  <c r="H31" i="26"/>
  <c r="I31" i="26" s="1"/>
  <c r="J31" i="26" s="1"/>
  <c r="K31" i="26" s="1"/>
  <c r="G31" i="26"/>
  <c r="H30" i="26"/>
  <c r="I30" i="26" s="1"/>
  <c r="J30" i="26" s="1"/>
  <c r="K30" i="26" s="1"/>
  <c r="G30" i="26"/>
  <c r="H29" i="26"/>
  <c r="I29" i="26" s="1"/>
  <c r="J29" i="26" s="1"/>
  <c r="K29" i="26" s="1"/>
  <c r="G29" i="26"/>
  <c r="I28" i="26"/>
  <c r="J28" i="26" s="1"/>
  <c r="K28" i="26" s="1"/>
  <c r="H28" i="26"/>
  <c r="G28" i="26"/>
  <c r="K27" i="26"/>
  <c r="J27" i="26"/>
  <c r="I27" i="26"/>
  <c r="H27" i="26"/>
  <c r="G27" i="26"/>
  <c r="K26" i="26"/>
  <c r="H26" i="26"/>
  <c r="I26" i="26" s="1"/>
  <c r="J26" i="26" s="1"/>
  <c r="G26" i="26"/>
  <c r="H25" i="26"/>
  <c r="I25" i="26" s="1"/>
  <c r="J25" i="26" s="1"/>
  <c r="K25" i="26" s="1"/>
  <c r="G25" i="26"/>
  <c r="H24" i="26"/>
  <c r="I24" i="26" s="1"/>
  <c r="J24" i="26" s="1"/>
  <c r="K24" i="26" s="1"/>
  <c r="G24" i="26"/>
  <c r="H23" i="26"/>
  <c r="I23" i="26" s="1"/>
  <c r="J23" i="26" s="1"/>
  <c r="K23" i="26" s="1"/>
  <c r="G23" i="26"/>
  <c r="H22" i="26"/>
  <c r="I22" i="26" s="1"/>
  <c r="J22" i="26" s="1"/>
  <c r="K22" i="26" s="1"/>
  <c r="G22" i="26"/>
  <c r="I21" i="26"/>
  <c r="J21" i="26" s="1"/>
  <c r="K21" i="26" s="1"/>
  <c r="H21" i="26"/>
  <c r="G21" i="26"/>
  <c r="I20" i="26"/>
  <c r="J20" i="26" s="1"/>
  <c r="K20" i="26" s="1"/>
  <c r="H20" i="26"/>
  <c r="G20" i="26"/>
  <c r="K19" i="26"/>
  <c r="J19" i="26"/>
  <c r="I19" i="26"/>
  <c r="H19" i="26"/>
  <c r="G19" i="26"/>
  <c r="K18" i="26"/>
  <c r="H18" i="26"/>
  <c r="I18" i="26" s="1"/>
  <c r="J18" i="26" s="1"/>
  <c r="G18" i="26"/>
  <c r="H17" i="26"/>
  <c r="I17" i="26" s="1"/>
  <c r="J17" i="26" s="1"/>
  <c r="K17" i="26" s="1"/>
  <c r="G17" i="26"/>
  <c r="H16" i="26"/>
  <c r="I16" i="26" s="1"/>
  <c r="J16" i="26" s="1"/>
  <c r="K16" i="26" s="1"/>
  <c r="G16" i="26"/>
  <c r="H15" i="26"/>
  <c r="I15" i="26" s="1"/>
  <c r="J15" i="26" s="1"/>
  <c r="K15" i="26" s="1"/>
  <c r="G15" i="26"/>
  <c r="H14" i="26"/>
  <c r="I14" i="26" s="1"/>
  <c r="J14" i="26" s="1"/>
  <c r="K14" i="26" s="1"/>
  <c r="G14" i="26"/>
  <c r="I13" i="26"/>
  <c r="J13" i="26" s="1"/>
  <c r="K13" i="26" s="1"/>
  <c r="H13" i="26"/>
  <c r="G13" i="26"/>
  <c r="J12" i="26"/>
  <c r="K12" i="26" s="1"/>
  <c r="I12" i="26"/>
  <c r="H12" i="26"/>
  <c r="G12" i="26"/>
  <c r="K11" i="26"/>
  <c r="J11" i="26"/>
  <c r="I11" i="26"/>
  <c r="H11" i="26"/>
  <c r="G11" i="26"/>
  <c r="H10" i="26"/>
  <c r="I10" i="26" s="1"/>
  <c r="J10" i="26" s="1"/>
  <c r="K10" i="26" s="1"/>
  <c r="G10" i="26"/>
  <c r="B7" i="26"/>
  <c r="I6" i="26"/>
  <c r="L33" i="26" s="1"/>
  <c r="B6" i="26"/>
  <c r="L10" i="26" l="1"/>
  <c r="L18" i="26"/>
  <c r="L26" i="26"/>
  <c r="L41" i="26"/>
  <c r="L16" i="26"/>
  <c r="L21" i="26"/>
  <c r="L22" i="26"/>
  <c r="L25" i="26"/>
  <c r="L45" i="26"/>
  <c r="L14" i="26"/>
  <c r="L31" i="26"/>
  <c r="L37" i="26"/>
  <c r="L23" i="26"/>
  <c r="L49" i="26"/>
  <c r="L15" i="26"/>
  <c r="L56" i="26"/>
  <c r="I7" i="26"/>
  <c r="M17" i="26" s="1"/>
  <c r="L29" i="26"/>
  <c r="L48" i="26"/>
  <c r="L54" i="26"/>
  <c r="L40" i="26"/>
  <c r="L46" i="26"/>
  <c r="L36" i="26"/>
  <c r="L12" i="26"/>
  <c r="L19" i="26"/>
  <c r="L58" i="26"/>
  <c r="L20" i="26"/>
  <c r="L59" i="26"/>
  <c r="L43" i="26"/>
  <c r="L35" i="26"/>
  <c r="L60" i="26"/>
  <c r="L52" i="26"/>
  <c r="L44" i="26"/>
  <c r="L28" i="26"/>
  <c r="L51" i="26"/>
  <c r="L27" i="26"/>
  <c r="L11" i="26"/>
  <c r="L13" i="26"/>
  <c r="L17" i="26"/>
  <c r="L32" i="26"/>
  <c r="L38" i="26"/>
  <c r="L61" i="26"/>
  <c r="L24" i="26"/>
  <c r="L30" i="26"/>
  <c r="L50" i="26"/>
  <c r="L55" i="26"/>
  <c r="L42" i="26"/>
  <c r="L47" i="26"/>
  <c r="L62" i="26"/>
  <c r="L34" i="26"/>
  <c r="L39" i="26"/>
  <c r="L53" i="26"/>
  <c r="L57" i="26"/>
  <c r="M14" i="26" l="1"/>
  <c r="N14" i="26" s="1"/>
  <c r="E14" i="26" s="1"/>
  <c r="M52" i="26"/>
  <c r="N52" i="26" s="1"/>
  <c r="E52" i="26" s="1"/>
  <c r="M31" i="26"/>
  <c r="N31" i="26" s="1"/>
  <c r="E31" i="26" s="1"/>
  <c r="M54" i="26"/>
  <c r="M48" i="26"/>
  <c r="M32" i="26"/>
  <c r="N32" i="26" s="1"/>
  <c r="E32" i="26" s="1"/>
  <c r="M27" i="26"/>
  <c r="N27" i="26" s="1"/>
  <c r="E27" i="26" s="1"/>
  <c r="M24" i="26"/>
  <c r="M37" i="26"/>
  <c r="N37" i="26" s="1"/>
  <c r="E37" i="26" s="1"/>
  <c r="M23" i="26"/>
  <c r="N23" i="26" s="1"/>
  <c r="E23" i="26" s="1"/>
  <c r="M10" i="26"/>
  <c r="N10" i="26" s="1"/>
  <c r="E10" i="26" s="1"/>
  <c r="M45" i="26"/>
  <c r="N45" i="26" s="1"/>
  <c r="E45" i="26" s="1"/>
  <c r="M16" i="26"/>
  <c r="N16" i="26" s="1"/>
  <c r="E16" i="26" s="1"/>
  <c r="M57" i="26"/>
  <c r="N57" i="26" s="1"/>
  <c r="E57" i="26" s="1"/>
  <c r="M49" i="26"/>
  <c r="N49" i="26" s="1"/>
  <c r="E49" i="26" s="1"/>
  <c r="M51" i="26"/>
  <c r="N51" i="26" s="1"/>
  <c r="E51" i="26" s="1"/>
  <c r="M20" i="26"/>
  <c r="N20" i="26" s="1"/>
  <c r="E20" i="26" s="1"/>
  <c r="M62" i="26"/>
  <c r="M26" i="26"/>
  <c r="N26" i="26" s="1"/>
  <c r="E26" i="26" s="1"/>
  <c r="M38" i="26"/>
  <c r="N38" i="26" s="1"/>
  <c r="E38" i="26" s="1"/>
  <c r="M46" i="26"/>
  <c r="N46" i="26" s="1"/>
  <c r="E46" i="26" s="1"/>
  <c r="M12" i="26"/>
  <c r="N12" i="26" s="1"/>
  <c r="E12" i="26" s="1"/>
  <c r="M58" i="26"/>
  <c r="N58" i="26" s="1"/>
  <c r="E58" i="26" s="1"/>
  <c r="M25" i="26"/>
  <c r="N25" i="26" s="1"/>
  <c r="E25" i="26" s="1"/>
  <c r="M60" i="26"/>
  <c r="N60" i="26" s="1"/>
  <c r="E60" i="26" s="1"/>
  <c r="M59" i="26"/>
  <c r="N59" i="26" s="1"/>
  <c r="E59" i="26" s="1"/>
  <c r="M22" i="26"/>
  <c r="N22" i="26" s="1"/>
  <c r="E22" i="26" s="1"/>
  <c r="M30" i="26"/>
  <c r="N30" i="26" s="1"/>
  <c r="E30" i="26" s="1"/>
  <c r="M39" i="26"/>
  <c r="N39" i="26" s="1"/>
  <c r="E39" i="26" s="1"/>
  <c r="M34" i="26"/>
  <c r="N34" i="26" s="1"/>
  <c r="E34" i="26" s="1"/>
  <c r="M53" i="26"/>
  <c r="N53" i="26" s="1"/>
  <c r="E53" i="26" s="1"/>
  <c r="M33" i="26"/>
  <c r="N33" i="26" s="1"/>
  <c r="E33" i="26" s="1"/>
  <c r="M11" i="26"/>
  <c r="N11" i="26" s="1"/>
  <c r="E11" i="26" s="1"/>
  <c r="M19" i="26"/>
  <c r="N19" i="26" s="1"/>
  <c r="E19" i="26" s="1"/>
  <c r="N24" i="26"/>
  <c r="E24" i="26" s="1"/>
  <c r="N17" i="26"/>
  <c r="E17" i="26" s="1"/>
  <c r="M18" i="26"/>
  <c r="N18" i="26" s="1"/>
  <c r="E18" i="26" s="1"/>
  <c r="M28" i="26"/>
  <c r="N28" i="26" s="1"/>
  <c r="E28" i="26" s="1"/>
  <c r="M35" i="26"/>
  <c r="M47" i="26"/>
  <c r="N47" i="26" s="1"/>
  <c r="E47" i="26" s="1"/>
  <c r="N62" i="26"/>
  <c r="E62" i="26" s="1"/>
  <c r="M13" i="26"/>
  <c r="M21" i="26"/>
  <c r="N21" i="26" s="1"/>
  <c r="E21" i="26" s="1"/>
  <c r="N13" i="26"/>
  <c r="E13" i="26" s="1"/>
  <c r="N35" i="26"/>
  <c r="E35" i="26" s="1"/>
  <c r="M43" i="26"/>
  <c r="N43" i="26" s="1"/>
  <c r="E43" i="26" s="1"/>
  <c r="N54" i="26"/>
  <c r="E54" i="26" s="1"/>
  <c r="M41" i="26"/>
  <c r="N41" i="26" s="1"/>
  <c r="E41" i="26" s="1"/>
  <c r="M42" i="26"/>
  <c r="N42" i="26" s="1"/>
  <c r="E42" i="26" s="1"/>
  <c r="M40" i="26"/>
  <c r="N40" i="26" s="1"/>
  <c r="E40" i="26" s="1"/>
  <c r="M56" i="26"/>
  <c r="N56" i="26" s="1"/>
  <c r="E56" i="26" s="1"/>
  <c r="M44" i="26"/>
  <c r="N44" i="26" s="1"/>
  <c r="E44" i="26" s="1"/>
  <c r="M55" i="26"/>
  <c r="N55" i="26" s="1"/>
  <c r="E55" i="26" s="1"/>
  <c r="M61" i="26"/>
  <c r="N61" i="26" s="1"/>
  <c r="E61" i="26" s="1"/>
  <c r="M36" i="26"/>
  <c r="N36" i="26" s="1"/>
  <c r="E36" i="26" s="1"/>
  <c r="M15" i="26"/>
  <c r="N15" i="26" s="1"/>
  <c r="E15" i="26" s="1"/>
  <c r="N48" i="26"/>
  <c r="E48" i="26" s="1"/>
  <c r="M29" i="26"/>
  <c r="N29" i="26" s="1"/>
  <c r="E29" i="26" s="1"/>
  <c r="M50" i="26"/>
  <c r="N50" i="26" s="1"/>
  <c r="E50" i="26" s="1"/>
  <c r="H62" i="24" l="1"/>
  <c r="I62" i="24" s="1"/>
  <c r="J62" i="24" s="1"/>
  <c r="K62" i="24" s="1"/>
  <c r="G62" i="24"/>
  <c r="I61" i="24"/>
  <c r="J61" i="24" s="1"/>
  <c r="K61" i="24" s="1"/>
  <c r="H61" i="24"/>
  <c r="G61" i="24"/>
  <c r="J60" i="24"/>
  <c r="K60" i="24" s="1"/>
  <c r="I60" i="24"/>
  <c r="H60" i="24"/>
  <c r="G60" i="24"/>
  <c r="K59" i="24"/>
  <c r="J59" i="24"/>
  <c r="I59" i="24"/>
  <c r="H59" i="24"/>
  <c r="G59" i="24"/>
  <c r="L58" i="24"/>
  <c r="K58" i="24"/>
  <c r="J58" i="24"/>
  <c r="I58" i="24"/>
  <c r="H58" i="24"/>
  <c r="G58" i="24"/>
  <c r="H57" i="24"/>
  <c r="I57" i="24" s="1"/>
  <c r="J57" i="24" s="1"/>
  <c r="K57" i="24" s="1"/>
  <c r="G57" i="24"/>
  <c r="H56" i="24"/>
  <c r="I56" i="24" s="1"/>
  <c r="J56" i="24" s="1"/>
  <c r="K56" i="24" s="1"/>
  <c r="G56" i="24"/>
  <c r="H55" i="24"/>
  <c r="I55" i="24" s="1"/>
  <c r="J55" i="24" s="1"/>
  <c r="K55" i="24" s="1"/>
  <c r="G55" i="24"/>
  <c r="H54" i="24"/>
  <c r="I54" i="24" s="1"/>
  <c r="J54" i="24" s="1"/>
  <c r="K54" i="24" s="1"/>
  <c r="G54" i="24"/>
  <c r="L54" i="24" s="1"/>
  <c r="I53" i="24"/>
  <c r="J53" i="24" s="1"/>
  <c r="K53" i="24" s="1"/>
  <c r="H53" i="24"/>
  <c r="G53" i="24"/>
  <c r="J52" i="24"/>
  <c r="K52" i="24" s="1"/>
  <c r="I52" i="24"/>
  <c r="H52" i="24"/>
  <c r="G52" i="24"/>
  <c r="K51" i="24"/>
  <c r="J51" i="24"/>
  <c r="I51" i="24"/>
  <c r="H51" i="24"/>
  <c r="G51" i="24"/>
  <c r="K50" i="24"/>
  <c r="J50" i="24"/>
  <c r="I50" i="24"/>
  <c r="H50" i="24"/>
  <c r="G50" i="24"/>
  <c r="H49" i="24"/>
  <c r="I49" i="24" s="1"/>
  <c r="J49" i="24" s="1"/>
  <c r="K49" i="24" s="1"/>
  <c r="G49" i="24"/>
  <c r="H48" i="24"/>
  <c r="I48" i="24" s="1"/>
  <c r="J48" i="24" s="1"/>
  <c r="K48" i="24" s="1"/>
  <c r="G48" i="24"/>
  <c r="H47" i="24"/>
  <c r="I47" i="24" s="1"/>
  <c r="J47" i="24" s="1"/>
  <c r="K47" i="24" s="1"/>
  <c r="G47" i="24"/>
  <c r="H46" i="24"/>
  <c r="I46" i="24" s="1"/>
  <c r="J46" i="24" s="1"/>
  <c r="K46" i="24" s="1"/>
  <c r="G46" i="24"/>
  <c r="I45" i="24"/>
  <c r="J45" i="24" s="1"/>
  <c r="K45" i="24" s="1"/>
  <c r="H45" i="24"/>
  <c r="G45" i="24"/>
  <c r="I44" i="24"/>
  <c r="J44" i="24" s="1"/>
  <c r="K44" i="24" s="1"/>
  <c r="H44" i="24"/>
  <c r="G44" i="24"/>
  <c r="K43" i="24"/>
  <c r="J43" i="24"/>
  <c r="I43" i="24"/>
  <c r="H43" i="24"/>
  <c r="G43" i="24"/>
  <c r="K42" i="24"/>
  <c r="J42" i="24"/>
  <c r="I42" i="24"/>
  <c r="H42" i="24"/>
  <c r="G42" i="24"/>
  <c r="H41" i="24"/>
  <c r="I41" i="24" s="1"/>
  <c r="J41" i="24" s="1"/>
  <c r="K41" i="24" s="1"/>
  <c r="G41" i="24"/>
  <c r="H40" i="24"/>
  <c r="I40" i="24" s="1"/>
  <c r="J40" i="24" s="1"/>
  <c r="K40" i="24" s="1"/>
  <c r="G40" i="24"/>
  <c r="H39" i="24"/>
  <c r="I39" i="24" s="1"/>
  <c r="J39" i="24" s="1"/>
  <c r="K39" i="24" s="1"/>
  <c r="G39" i="24"/>
  <c r="L39" i="24" s="1"/>
  <c r="H38" i="24"/>
  <c r="I38" i="24" s="1"/>
  <c r="J38" i="24" s="1"/>
  <c r="K38" i="24" s="1"/>
  <c r="G38" i="24"/>
  <c r="H37" i="24"/>
  <c r="I37" i="24" s="1"/>
  <c r="J37" i="24" s="1"/>
  <c r="K37" i="24" s="1"/>
  <c r="G37" i="24"/>
  <c r="I36" i="24"/>
  <c r="J36" i="24" s="1"/>
  <c r="K36" i="24" s="1"/>
  <c r="H36" i="24"/>
  <c r="G36" i="24"/>
  <c r="I35" i="24"/>
  <c r="J35" i="24" s="1"/>
  <c r="K35" i="24" s="1"/>
  <c r="H35" i="24"/>
  <c r="G35" i="24"/>
  <c r="L34" i="24"/>
  <c r="K34" i="24"/>
  <c r="J34" i="24"/>
  <c r="I34" i="24"/>
  <c r="H34" i="24"/>
  <c r="G34" i="24"/>
  <c r="L33" i="24"/>
  <c r="K33" i="24"/>
  <c r="H33" i="24"/>
  <c r="I33" i="24" s="1"/>
  <c r="J33" i="24" s="1"/>
  <c r="G33" i="24"/>
  <c r="H32" i="24"/>
  <c r="I32" i="24" s="1"/>
  <c r="J32" i="24" s="1"/>
  <c r="K32" i="24" s="1"/>
  <c r="G32" i="24"/>
  <c r="H31" i="24"/>
  <c r="I31" i="24" s="1"/>
  <c r="J31" i="24" s="1"/>
  <c r="K31" i="24" s="1"/>
  <c r="G31" i="24"/>
  <c r="H30" i="24"/>
  <c r="I30" i="24" s="1"/>
  <c r="J30" i="24" s="1"/>
  <c r="K30" i="24" s="1"/>
  <c r="G30" i="24"/>
  <c r="L30" i="24" s="1"/>
  <c r="H29" i="24"/>
  <c r="I29" i="24" s="1"/>
  <c r="J29" i="24" s="1"/>
  <c r="K29" i="24" s="1"/>
  <c r="G29" i="24"/>
  <c r="J28" i="24"/>
  <c r="K28" i="24" s="1"/>
  <c r="I28" i="24"/>
  <c r="H28" i="24"/>
  <c r="G28" i="24"/>
  <c r="I27" i="24"/>
  <c r="J27" i="24" s="1"/>
  <c r="K27" i="24" s="1"/>
  <c r="H27" i="24"/>
  <c r="G27" i="24"/>
  <c r="J26" i="24"/>
  <c r="K26" i="24" s="1"/>
  <c r="I26" i="24"/>
  <c r="H26" i="24"/>
  <c r="G26" i="24"/>
  <c r="H25" i="24"/>
  <c r="I25" i="24" s="1"/>
  <c r="J25" i="24" s="1"/>
  <c r="K25" i="24" s="1"/>
  <c r="G25" i="24"/>
  <c r="H24" i="24"/>
  <c r="I24" i="24" s="1"/>
  <c r="J24" i="24" s="1"/>
  <c r="K24" i="24" s="1"/>
  <c r="G24" i="24"/>
  <c r="H23" i="24"/>
  <c r="I23" i="24" s="1"/>
  <c r="J23" i="24" s="1"/>
  <c r="K23" i="24" s="1"/>
  <c r="G23" i="24"/>
  <c r="L23" i="24" s="1"/>
  <c r="H22" i="24"/>
  <c r="I22" i="24" s="1"/>
  <c r="J22" i="24" s="1"/>
  <c r="K22" i="24" s="1"/>
  <c r="G22" i="24"/>
  <c r="I21" i="24"/>
  <c r="J21" i="24" s="1"/>
  <c r="K21" i="24" s="1"/>
  <c r="H21" i="24"/>
  <c r="G21" i="24"/>
  <c r="H20" i="24"/>
  <c r="I20" i="24" s="1"/>
  <c r="J20" i="24" s="1"/>
  <c r="K20" i="24" s="1"/>
  <c r="G20" i="24"/>
  <c r="L20" i="24" s="1"/>
  <c r="L19" i="24"/>
  <c r="I19" i="24"/>
  <c r="J19" i="24" s="1"/>
  <c r="K19" i="24" s="1"/>
  <c r="H19" i="24"/>
  <c r="G19" i="24"/>
  <c r="L18" i="24"/>
  <c r="K18" i="24"/>
  <c r="J18" i="24"/>
  <c r="I18" i="24"/>
  <c r="H18" i="24"/>
  <c r="G18" i="24"/>
  <c r="L17" i="24"/>
  <c r="K17" i="24"/>
  <c r="H17" i="24"/>
  <c r="I17" i="24" s="1"/>
  <c r="J17" i="24" s="1"/>
  <c r="G17" i="24"/>
  <c r="H16" i="24"/>
  <c r="I16" i="24" s="1"/>
  <c r="J16" i="24" s="1"/>
  <c r="K16" i="24" s="1"/>
  <c r="G16" i="24"/>
  <c r="L16" i="24" s="1"/>
  <c r="H15" i="24"/>
  <c r="I15" i="24" s="1"/>
  <c r="J15" i="24" s="1"/>
  <c r="K15" i="24" s="1"/>
  <c r="G15" i="24"/>
  <c r="I14" i="24"/>
  <c r="J14" i="24" s="1"/>
  <c r="K14" i="24" s="1"/>
  <c r="H14" i="24"/>
  <c r="G14" i="24"/>
  <c r="H13" i="24"/>
  <c r="I13" i="24" s="1"/>
  <c r="J13" i="24" s="1"/>
  <c r="K13" i="24" s="1"/>
  <c r="G13" i="24"/>
  <c r="L13" i="24" s="1"/>
  <c r="H12" i="24"/>
  <c r="I12" i="24" s="1"/>
  <c r="J12" i="24" s="1"/>
  <c r="K12" i="24" s="1"/>
  <c r="G12" i="24"/>
  <c r="I11" i="24"/>
  <c r="J11" i="24" s="1"/>
  <c r="K11" i="24" s="1"/>
  <c r="H11" i="24"/>
  <c r="G11" i="24"/>
  <c r="J10" i="24"/>
  <c r="K10" i="24" s="1"/>
  <c r="I10" i="24"/>
  <c r="H10" i="24"/>
  <c r="G10" i="24"/>
  <c r="E10" i="24"/>
  <c r="B7" i="24"/>
  <c r="I6" i="24"/>
  <c r="B6" i="24"/>
  <c r="I7" i="24" l="1"/>
  <c r="L46" i="24"/>
  <c r="L40" i="24"/>
  <c r="L43" i="24"/>
  <c r="L61" i="24"/>
  <c r="L59" i="24"/>
  <c r="L51" i="24"/>
  <c r="L35" i="24"/>
  <c r="L60" i="24"/>
  <c r="L52" i="24"/>
  <c r="L44" i="24"/>
  <c r="L36" i="24"/>
  <c r="L28" i="24"/>
  <c r="L57" i="24"/>
  <c r="L11" i="24"/>
  <c r="L22" i="24"/>
  <c r="L29" i="24"/>
  <c r="L42" i="24"/>
  <c r="L47" i="24"/>
  <c r="L55" i="24"/>
  <c r="L12" i="24"/>
  <c r="L15" i="24"/>
  <c r="L27" i="24"/>
  <c r="L31" i="24"/>
  <c r="L45" i="24"/>
  <c r="L49" i="24"/>
  <c r="L32" i="24"/>
  <c r="L37" i="24"/>
  <c r="L41" i="24"/>
  <c r="L50" i="24"/>
  <c r="L14" i="24"/>
  <c r="L21" i="24"/>
  <c r="L25" i="24"/>
  <c r="L26" i="24"/>
  <c r="L53" i="24"/>
  <c r="L56" i="24"/>
  <c r="L62" i="24"/>
  <c r="L10" i="24"/>
  <c r="L24" i="24"/>
  <c r="L38" i="24"/>
  <c r="L48" i="24"/>
  <c r="M58" i="24" l="1"/>
  <c r="N58" i="24" s="1"/>
  <c r="E58" i="24" s="1"/>
  <c r="M31" i="24"/>
  <c r="M48" i="24"/>
  <c r="M40" i="24"/>
  <c r="M24" i="24"/>
  <c r="N24" i="24" s="1"/>
  <c r="E24" i="24" s="1"/>
  <c r="N53" i="24"/>
  <c r="E53" i="24" s="1"/>
  <c r="N22" i="24"/>
  <c r="E22" i="24" s="1"/>
  <c r="M19" i="24"/>
  <c r="N19" i="24" s="1"/>
  <c r="E19" i="24" s="1"/>
  <c r="M39" i="24"/>
  <c r="N39" i="24" s="1"/>
  <c r="E39" i="24" s="1"/>
  <c r="N11" i="24"/>
  <c r="E11" i="24" s="1"/>
  <c r="M35" i="24"/>
  <c r="N35" i="24" s="1"/>
  <c r="E35" i="24" s="1"/>
  <c r="N27" i="24"/>
  <c r="E27" i="24" s="1"/>
  <c r="M46" i="24"/>
  <c r="M32" i="24"/>
  <c r="M50" i="24"/>
  <c r="M61" i="24"/>
  <c r="N61" i="24" s="1"/>
  <c r="E61" i="24" s="1"/>
  <c r="N40" i="24"/>
  <c r="E40" i="24" s="1"/>
  <c r="M26" i="24"/>
  <c r="M33" i="24"/>
  <c r="N33" i="24" s="1"/>
  <c r="E33" i="24" s="1"/>
  <c r="M25" i="24"/>
  <c r="N25" i="24" s="1"/>
  <c r="E25" i="24" s="1"/>
  <c r="N32" i="24"/>
  <c r="E32" i="24" s="1"/>
  <c r="M29" i="24"/>
  <c r="N31" i="24"/>
  <c r="E31" i="24" s="1"/>
  <c r="N51" i="24"/>
  <c r="E51" i="24" s="1"/>
  <c r="M11" i="24"/>
  <c r="M23" i="24"/>
  <c r="N23" i="24" s="1"/>
  <c r="E23" i="24" s="1"/>
  <c r="M62" i="24"/>
  <c r="N62" i="24" s="1"/>
  <c r="E62" i="24" s="1"/>
  <c r="M54" i="24"/>
  <c r="N54" i="24" s="1"/>
  <c r="E54" i="24" s="1"/>
  <c r="M49" i="24"/>
  <c r="N49" i="24" s="1"/>
  <c r="E49" i="24" s="1"/>
  <c r="M56" i="24"/>
  <c r="N15" i="24"/>
  <c r="E15" i="24" s="1"/>
  <c r="M37" i="24"/>
  <c r="M13" i="24"/>
  <c r="N13" i="24" s="1"/>
  <c r="E13" i="24" s="1"/>
  <c r="N14" i="24"/>
  <c r="E14" i="24" s="1"/>
  <c r="M51" i="24"/>
  <c r="N43" i="24"/>
  <c r="E43" i="24" s="1"/>
  <c r="M16" i="24"/>
  <c r="N16" i="24" s="1"/>
  <c r="E16" i="24" s="1"/>
  <c r="M20" i="24"/>
  <c r="N20" i="24" s="1"/>
  <c r="E20" i="24" s="1"/>
  <c r="M45" i="24"/>
  <c r="N45" i="24" s="1"/>
  <c r="E45" i="24" s="1"/>
  <c r="N38" i="24"/>
  <c r="E38" i="24" s="1"/>
  <c r="M59" i="24"/>
  <c r="N59" i="24" s="1"/>
  <c r="E59" i="24" s="1"/>
  <c r="M52" i="24"/>
  <c r="N52" i="24" s="1"/>
  <c r="E52" i="24" s="1"/>
  <c r="M55" i="24"/>
  <c r="N55" i="24" s="1"/>
  <c r="E55" i="24" s="1"/>
  <c r="M44" i="24"/>
  <c r="N44" i="24" s="1"/>
  <c r="E44" i="24" s="1"/>
  <c r="M36" i="24"/>
  <c r="N36" i="24" s="1"/>
  <c r="E36" i="24" s="1"/>
  <c r="M18" i="24"/>
  <c r="N18" i="24" s="1"/>
  <c r="E18" i="24" s="1"/>
  <c r="M17" i="24"/>
  <c r="N17" i="24" s="1"/>
  <c r="E17" i="24" s="1"/>
  <c r="M15" i="24"/>
  <c r="N10" i="24"/>
  <c r="M53" i="24"/>
  <c r="N26" i="24"/>
  <c r="E26" i="24" s="1"/>
  <c r="M60" i="24"/>
  <c r="M42" i="24"/>
  <c r="N42" i="24" s="1"/>
  <c r="E42" i="24" s="1"/>
  <c r="N46" i="24"/>
  <c r="E46" i="24" s="1"/>
  <c r="M10" i="24"/>
  <c r="N57" i="24"/>
  <c r="E57" i="24" s="1"/>
  <c r="M43" i="24"/>
  <c r="M21" i="24"/>
  <c r="N21" i="24"/>
  <c r="E21" i="24" s="1"/>
  <c r="N28" i="24"/>
  <c r="E28" i="24" s="1"/>
  <c r="M38" i="24"/>
  <c r="M27" i="24"/>
  <c r="N48" i="24"/>
  <c r="E48" i="24" s="1"/>
  <c r="M34" i="24"/>
  <c r="N34" i="24" s="1"/>
  <c r="E34" i="24" s="1"/>
  <c r="M57" i="24"/>
  <c r="M28" i="24"/>
  <c r="N50" i="24"/>
  <c r="E50" i="24" s="1"/>
  <c r="M14" i="24"/>
  <c r="N56" i="24"/>
  <c r="E56" i="24" s="1"/>
  <c r="N37" i="24"/>
  <c r="E37" i="24" s="1"/>
  <c r="M47" i="24"/>
  <c r="N47" i="24" s="1"/>
  <c r="E47" i="24" s="1"/>
  <c r="N29" i="24"/>
  <c r="E29" i="24" s="1"/>
  <c r="N60" i="24"/>
  <c r="E60" i="24" s="1"/>
  <c r="M22" i="24"/>
  <c r="M41" i="24"/>
  <c r="N41" i="24" s="1"/>
  <c r="E41" i="24" s="1"/>
  <c r="M30" i="24"/>
  <c r="N30" i="24" s="1"/>
  <c r="E30" i="24" s="1"/>
  <c r="M12" i="24"/>
  <c r="N12" i="24" s="1"/>
  <c r="E12" i="24" s="1"/>
  <c r="H62" i="22" l="1"/>
  <c r="I62" i="22" s="1"/>
  <c r="J62" i="22" s="1"/>
  <c r="K62" i="22" s="1"/>
  <c r="G62" i="22"/>
  <c r="H61" i="22"/>
  <c r="I61" i="22" s="1"/>
  <c r="J61" i="22" s="1"/>
  <c r="K61" i="22" s="1"/>
  <c r="G61" i="22"/>
  <c r="I60" i="22"/>
  <c r="J60" i="22" s="1"/>
  <c r="K60" i="22" s="1"/>
  <c r="H60" i="22"/>
  <c r="G60" i="22"/>
  <c r="H59" i="22"/>
  <c r="I59" i="22" s="1"/>
  <c r="J59" i="22" s="1"/>
  <c r="K59" i="22" s="1"/>
  <c r="G59" i="22"/>
  <c r="I58" i="22"/>
  <c r="J58" i="22" s="1"/>
  <c r="K58" i="22" s="1"/>
  <c r="H58" i="22"/>
  <c r="G58" i="22"/>
  <c r="H57" i="22"/>
  <c r="I57" i="22" s="1"/>
  <c r="J57" i="22" s="1"/>
  <c r="K57" i="22" s="1"/>
  <c r="G57" i="22"/>
  <c r="I56" i="22"/>
  <c r="J56" i="22" s="1"/>
  <c r="K56" i="22" s="1"/>
  <c r="H56" i="22"/>
  <c r="G56" i="22"/>
  <c r="H55" i="22"/>
  <c r="I55" i="22" s="1"/>
  <c r="J55" i="22" s="1"/>
  <c r="K55" i="22" s="1"/>
  <c r="G55" i="22"/>
  <c r="H54" i="22"/>
  <c r="I54" i="22" s="1"/>
  <c r="J54" i="22" s="1"/>
  <c r="K54" i="22" s="1"/>
  <c r="G54" i="22"/>
  <c r="H53" i="22"/>
  <c r="I53" i="22" s="1"/>
  <c r="J53" i="22" s="1"/>
  <c r="K53" i="22" s="1"/>
  <c r="G53" i="22"/>
  <c r="I52" i="22"/>
  <c r="J52" i="22" s="1"/>
  <c r="K52" i="22" s="1"/>
  <c r="H52" i="22"/>
  <c r="G52" i="22"/>
  <c r="H51" i="22"/>
  <c r="I51" i="22" s="1"/>
  <c r="J51" i="22" s="1"/>
  <c r="K51" i="22" s="1"/>
  <c r="G51" i="22"/>
  <c r="I50" i="22"/>
  <c r="J50" i="22" s="1"/>
  <c r="K50" i="22" s="1"/>
  <c r="H50" i="22"/>
  <c r="G50" i="22"/>
  <c r="H49" i="22"/>
  <c r="I49" i="22" s="1"/>
  <c r="J49" i="22" s="1"/>
  <c r="K49" i="22" s="1"/>
  <c r="G49" i="22"/>
  <c r="I48" i="22"/>
  <c r="J48" i="22" s="1"/>
  <c r="K48" i="22" s="1"/>
  <c r="H48" i="22"/>
  <c r="G48" i="22"/>
  <c r="H47" i="22"/>
  <c r="I47" i="22" s="1"/>
  <c r="J47" i="22" s="1"/>
  <c r="K47" i="22" s="1"/>
  <c r="G47" i="22"/>
  <c r="H46" i="22"/>
  <c r="I46" i="22" s="1"/>
  <c r="J46" i="22" s="1"/>
  <c r="K46" i="22" s="1"/>
  <c r="G46" i="22"/>
  <c r="H45" i="22"/>
  <c r="I45" i="22" s="1"/>
  <c r="J45" i="22" s="1"/>
  <c r="K45" i="22" s="1"/>
  <c r="G45" i="22"/>
  <c r="I44" i="22"/>
  <c r="J44" i="22" s="1"/>
  <c r="K44" i="22" s="1"/>
  <c r="H44" i="22"/>
  <c r="G44" i="22"/>
  <c r="H43" i="22"/>
  <c r="I43" i="22" s="1"/>
  <c r="J43" i="22" s="1"/>
  <c r="K43" i="22" s="1"/>
  <c r="G43" i="22"/>
  <c r="I42" i="22"/>
  <c r="J42" i="22" s="1"/>
  <c r="K42" i="22" s="1"/>
  <c r="H42" i="22"/>
  <c r="G42" i="22"/>
  <c r="H41" i="22"/>
  <c r="I41" i="22" s="1"/>
  <c r="J41" i="22" s="1"/>
  <c r="K41" i="22" s="1"/>
  <c r="G41" i="22"/>
  <c r="I40" i="22"/>
  <c r="J40" i="22" s="1"/>
  <c r="K40" i="22" s="1"/>
  <c r="H40" i="22"/>
  <c r="G40" i="22"/>
  <c r="H39" i="22"/>
  <c r="I39" i="22" s="1"/>
  <c r="J39" i="22" s="1"/>
  <c r="K39" i="22" s="1"/>
  <c r="G39" i="22"/>
  <c r="H38" i="22"/>
  <c r="I38" i="22" s="1"/>
  <c r="J38" i="22" s="1"/>
  <c r="K38" i="22" s="1"/>
  <c r="G38" i="22"/>
  <c r="H37" i="22"/>
  <c r="I37" i="22" s="1"/>
  <c r="J37" i="22" s="1"/>
  <c r="K37" i="22" s="1"/>
  <c r="G37" i="22"/>
  <c r="I36" i="22"/>
  <c r="J36" i="22" s="1"/>
  <c r="K36" i="22" s="1"/>
  <c r="H36" i="22"/>
  <c r="G36" i="22"/>
  <c r="H35" i="22"/>
  <c r="I35" i="22" s="1"/>
  <c r="J35" i="22" s="1"/>
  <c r="K35" i="22" s="1"/>
  <c r="G35" i="22"/>
  <c r="I34" i="22"/>
  <c r="J34" i="22" s="1"/>
  <c r="K34" i="22" s="1"/>
  <c r="H34" i="22"/>
  <c r="G34" i="22"/>
  <c r="H33" i="22"/>
  <c r="I33" i="22" s="1"/>
  <c r="J33" i="22" s="1"/>
  <c r="K33" i="22" s="1"/>
  <c r="G33" i="22"/>
  <c r="I32" i="22"/>
  <c r="J32" i="22" s="1"/>
  <c r="K32" i="22" s="1"/>
  <c r="H32" i="22"/>
  <c r="G32" i="22"/>
  <c r="H31" i="22"/>
  <c r="I31" i="22" s="1"/>
  <c r="J31" i="22" s="1"/>
  <c r="K31" i="22" s="1"/>
  <c r="G31" i="22"/>
  <c r="H30" i="22"/>
  <c r="I30" i="22" s="1"/>
  <c r="J30" i="22" s="1"/>
  <c r="K30" i="22" s="1"/>
  <c r="G30" i="22"/>
  <c r="H29" i="22"/>
  <c r="I29" i="22" s="1"/>
  <c r="J29" i="22" s="1"/>
  <c r="K29" i="22" s="1"/>
  <c r="G29" i="22"/>
  <c r="I28" i="22"/>
  <c r="J28" i="22" s="1"/>
  <c r="K28" i="22" s="1"/>
  <c r="H28" i="22"/>
  <c r="G28" i="22"/>
  <c r="H27" i="22"/>
  <c r="I27" i="22" s="1"/>
  <c r="J27" i="22" s="1"/>
  <c r="K27" i="22" s="1"/>
  <c r="G27" i="22"/>
  <c r="I26" i="22"/>
  <c r="J26" i="22" s="1"/>
  <c r="K26" i="22" s="1"/>
  <c r="H26" i="22"/>
  <c r="G26" i="22"/>
  <c r="H25" i="22"/>
  <c r="I25" i="22" s="1"/>
  <c r="J25" i="22" s="1"/>
  <c r="K25" i="22" s="1"/>
  <c r="G25" i="22"/>
  <c r="I24" i="22"/>
  <c r="J24" i="22" s="1"/>
  <c r="K24" i="22" s="1"/>
  <c r="H24" i="22"/>
  <c r="G24" i="22"/>
  <c r="H23" i="22"/>
  <c r="I23" i="22" s="1"/>
  <c r="J23" i="22" s="1"/>
  <c r="K23" i="22" s="1"/>
  <c r="G23" i="22"/>
  <c r="H22" i="22"/>
  <c r="I22" i="22" s="1"/>
  <c r="J22" i="22" s="1"/>
  <c r="K22" i="22" s="1"/>
  <c r="G22" i="22"/>
  <c r="H21" i="22"/>
  <c r="I21" i="22" s="1"/>
  <c r="J21" i="22" s="1"/>
  <c r="K21" i="22" s="1"/>
  <c r="G21" i="22"/>
  <c r="I20" i="22"/>
  <c r="J20" i="22" s="1"/>
  <c r="K20" i="22" s="1"/>
  <c r="H20" i="22"/>
  <c r="G20" i="22"/>
  <c r="H19" i="22"/>
  <c r="I19" i="22" s="1"/>
  <c r="J19" i="22" s="1"/>
  <c r="K19" i="22" s="1"/>
  <c r="G19" i="22"/>
  <c r="I18" i="22"/>
  <c r="J18" i="22" s="1"/>
  <c r="K18" i="22" s="1"/>
  <c r="H18" i="22"/>
  <c r="G18" i="22"/>
  <c r="H17" i="22"/>
  <c r="I17" i="22" s="1"/>
  <c r="J17" i="22" s="1"/>
  <c r="K17" i="22" s="1"/>
  <c r="G17" i="22"/>
  <c r="I16" i="22"/>
  <c r="J16" i="22" s="1"/>
  <c r="K16" i="22" s="1"/>
  <c r="H16" i="22"/>
  <c r="G16" i="22"/>
  <c r="H15" i="22"/>
  <c r="I15" i="22" s="1"/>
  <c r="J15" i="22" s="1"/>
  <c r="K15" i="22" s="1"/>
  <c r="G15" i="22"/>
  <c r="H14" i="22"/>
  <c r="I14" i="22" s="1"/>
  <c r="J14" i="22" s="1"/>
  <c r="K14" i="22" s="1"/>
  <c r="G14" i="22"/>
  <c r="H13" i="22"/>
  <c r="I13" i="22" s="1"/>
  <c r="J13" i="22" s="1"/>
  <c r="K13" i="22" s="1"/>
  <c r="G13" i="22"/>
  <c r="I12" i="22"/>
  <c r="J12" i="22" s="1"/>
  <c r="K12" i="22" s="1"/>
  <c r="H12" i="22"/>
  <c r="G12" i="22"/>
  <c r="H11" i="22"/>
  <c r="I11" i="22" s="1"/>
  <c r="J11" i="22" s="1"/>
  <c r="K11" i="22" s="1"/>
  <c r="G11" i="22"/>
  <c r="I10" i="22"/>
  <c r="J10" i="22" s="1"/>
  <c r="K10" i="22" s="1"/>
  <c r="H10" i="22"/>
  <c r="G10" i="22"/>
  <c r="B7" i="22"/>
  <c r="I6" i="22"/>
  <c r="L19" i="22" s="1"/>
  <c r="B6" i="22"/>
  <c r="L23" i="22" l="1"/>
  <c r="L40" i="22"/>
  <c r="L60" i="22"/>
  <c r="L46" i="22"/>
  <c r="L20" i="22"/>
  <c r="L30" i="22"/>
  <c r="L47" i="22"/>
  <c r="L24" i="22"/>
  <c r="L44" i="22"/>
  <c r="L54" i="22"/>
  <c r="L36" i="22"/>
  <c r="L14" i="22"/>
  <c r="L31" i="22"/>
  <c r="L48" i="22"/>
  <c r="L16" i="22"/>
  <c r="L28" i="22"/>
  <c r="L38" i="22"/>
  <c r="L55" i="22"/>
  <c r="L15" i="22"/>
  <c r="L32" i="22"/>
  <c r="L52" i="22"/>
  <c r="L62" i="22"/>
  <c r="L12" i="22"/>
  <c r="L22" i="22"/>
  <c r="L39" i="22"/>
  <c r="L56" i="22"/>
  <c r="I7" i="22"/>
  <c r="M22" i="22" s="1"/>
  <c r="N22" i="22" s="1"/>
  <c r="E22" i="22" s="1"/>
  <c r="L34" i="22"/>
  <c r="L35" i="22"/>
  <c r="L43" i="22"/>
  <c r="L51" i="22"/>
  <c r="L59" i="22"/>
  <c r="L33" i="22"/>
  <c r="L57" i="22"/>
  <c r="L10" i="22"/>
  <c r="L18" i="22"/>
  <c r="L42" i="22"/>
  <c r="L27" i="22"/>
  <c r="L21" i="22"/>
  <c r="L37" i="22"/>
  <c r="L45" i="22"/>
  <c r="L53" i="22"/>
  <c r="L61" i="22"/>
  <c r="L17" i="22"/>
  <c r="L26" i="22"/>
  <c r="L50" i="22"/>
  <c r="L11" i="22"/>
  <c r="L13" i="22"/>
  <c r="L29" i="22"/>
  <c r="L41" i="22"/>
  <c r="L25" i="22"/>
  <c r="L49" i="22"/>
  <c r="L58" i="22"/>
  <c r="M48" i="22" l="1"/>
  <c r="N48" i="22" s="1"/>
  <c r="E48" i="22" s="1"/>
  <c r="M27" i="22"/>
  <c r="M50" i="22"/>
  <c r="M14" i="22"/>
  <c r="N14" i="22" s="1"/>
  <c r="E14" i="22" s="1"/>
  <c r="M61" i="22"/>
  <c r="M47" i="22"/>
  <c r="N47" i="22" s="1"/>
  <c r="E47" i="22" s="1"/>
  <c r="M26" i="22"/>
  <c r="N26" i="22" s="1"/>
  <c r="E26" i="22" s="1"/>
  <c r="M51" i="22"/>
  <c r="M52" i="22"/>
  <c r="N52" i="22" s="1"/>
  <c r="E52" i="22" s="1"/>
  <c r="M45" i="22"/>
  <c r="M24" i="22"/>
  <c r="N24" i="22" s="1"/>
  <c r="E24" i="22" s="1"/>
  <c r="M49" i="22"/>
  <c r="M15" i="22"/>
  <c r="N15" i="22" s="1"/>
  <c r="E15" i="22" s="1"/>
  <c r="M29" i="22"/>
  <c r="N29" i="22" s="1"/>
  <c r="E29" i="22" s="1"/>
  <c r="N45" i="22"/>
  <c r="E45" i="22" s="1"/>
  <c r="M55" i="22"/>
  <c r="N55" i="22" s="1"/>
  <c r="E55" i="22" s="1"/>
  <c r="M54" i="22"/>
  <c r="N54" i="22" s="1"/>
  <c r="E54" i="22" s="1"/>
  <c r="M53" i="22"/>
  <c r="N53" i="22" s="1"/>
  <c r="E53" i="22" s="1"/>
  <c r="N51" i="22"/>
  <c r="E51" i="22" s="1"/>
  <c r="M35" i="22"/>
  <c r="N35" i="22" s="1"/>
  <c r="E35" i="22" s="1"/>
  <c r="M43" i="22"/>
  <c r="M38" i="22"/>
  <c r="N38" i="22" s="1"/>
  <c r="E38" i="22" s="1"/>
  <c r="M44" i="22"/>
  <c r="N44" i="22" s="1"/>
  <c r="E44" i="22" s="1"/>
  <c r="M37" i="22"/>
  <c r="N37" i="22" s="1"/>
  <c r="E37" i="22" s="1"/>
  <c r="M20" i="22"/>
  <c r="N20" i="22" s="1"/>
  <c r="E20" i="22" s="1"/>
  <c r="M42" i="22"/>
  <c r="N42" i="22" s="1"/>
  <c r="E42" i="22" s="1"/>
  <c r="M12" i="22"/>
  <c r="N12" i="22" s="1"/>
  <c r="E12" i="22" s="1"/>
  <c r="M46" i="22"/>
  <c r="N46" i="22" s="1"/>
  <c r="E46" i="22" s="1"/>
  <c r="M39" i="22"/>
  <c r="N39" i="22" s="1"/>
  <c r="E39" i="22" s="1"/>
  <c r="N43" i="22"/>
  <c r="E43" i="22" s="1"/>
  <c r="M28" i="22"/>
  <c r="N28" i="22" s="1"/>
  <c r="E28" i="22" s="1"/>
  <c r="M16" i="22"/>
  <c r="N16" i="22" s="1"/>
  <c r="E16" i="22" s="1"/>
  <c r="M17" i="22"/>
  <c r="N17" i="22" s="1"/>
  <c r="E17" i="22" s="1"/>
  <c r="M25" i="22"/>
  <c r="N25" i="22" s="1"/>
  <c r="E25" i="22" s="1"/>
  <c r="M19" i="22"/>
  <c r="N19" i="22" s="1"/>
  <c r="E19" i="22" s="1"/>
  <c r="M21" i="22"/>
  <c r="N21" i="22" s="1"/>
  <c r="E21" i="22" s="1"/>
  <c r="M30" i="22"/>
  <c r="N30" i="22" s="1"/>
  <c r="E30" i="22" s="1"/>
  <c r="M10" i="22"/>
  <c r="N10" i="22" s="1"/>
  <c r="E10" i="22" s="1"/>
  <c r="M60" i="22"/>
  <c r="N60" i="22" s="1"/>
  <c r="E60" i="22" s="1"/>
  <c r="M36" i="22"/>
  <c r="N36" i="22" s="1"/>
  <c r="E36" i="22" s="1"/>
  <c r="N27" i="22"/>
  <c r="E27" i="22" s="1"/>
  <c r="M40" i="22"/>
  <c r="N40" i="22" s="1"/>
  <c r="E40" i="22" s="1"/>
  <c r="N49" i="22"/>
  <c r="E49" i="22" s="1"/>
  <c r="M33" i="22"/>
  <c r="N33" i="22" s="1"/>
  <c r="E33" i="22" s="1"/>
  <c r="M34" i="22"/>
  <c r="N34" i="22" s="1"/>
  <c r="E34" i="22" s="1"/>
  <c r="M57" i="22"/>
  <c r="N57" i="22" s="1"/>
  <c r="E57" i="22" s="1"/>
  <c r="M32" i="22"/>
  <c r="N32" i="22" s="1"/>
  <c r="E32" i="22" s="1"/>
  <c r="N50" i="22"/>
  <c r="E50" i="22" s="1"/>
  <c r="M41" i="22"/>
  <c r="N41" i="22" s="1"/>
  <c r="E41" i="22" s="1"/>
  <c r="N61" i="22"/>
  <c r="E61" i="22" s="1"/>
  <c r="M62" i="22"/>
  <c r="N62" i="22" s="1"/>
  <c r="E62" i="22" s="1"/>
  <c r="M18" i="22"/>
  <c r="N18" i="22" s="1"/>
  <c r="E18" i="22" s="1"/>
  <c r="M58" i="22"/>
  <c r="N58" i="22" s="1"/>
  <c r="E58" i="22" s="1"/>
  <c r="M11" i="22"/>
  <c r="N11" i="22" s="1"/>
  <c r="E11" i="22" s="1"/>
  <c r="M56" i="22"/>
  <c r="N56" i="22" s="1"/>
  <c r="E56" i="22" s="1"/>
  <c r="M31" i="22"/>
  <c r="N31" i="22" s="1"/>
  <c r="E31" i="22" s="1"/>
  <c r="M23" i="22"/>
  <c r="N23" i="22" s="1"/>
  <c r="E23" i="22" s="1"/>
  <c r="M13" i="22"/>
  <c r="N13" i="22" s="1"/>
  <c r="E13" i="22" s="1"/>
  <c r="M59" i="22"/>
  <c r="N59" i="22" s="1"/>
  <c r="E59" i="22" s="1"/>
  <c r="H62" i="20" l="1"/>
  <c r="I62" i="20" s="1"/>
  <c r="J62" i="20" s="1"/>
  <c r="K62" i="20" s="1"/>
  <c r="G62" i="20"/>
  <c r="I61" i="20"/>
  <c r="J61" i="20" s="1"/>
  <c r="K61" i="20" s="1"/>
  <c r="H61" i="20"/>
  <c r="G61" i="20"/>
  <c r="J60" i="20"/>
  <c r="K60" i="20" s="1"/>
  <c r="I60" i="20"/>
  <c r="H60" i="20"/>
  <c r="G60" i="20"/>
  <c r="K59" i="20"/>
  <c r="J59" i="20"/>
  <c r="I59" i="20"/>
  <c r="H59" i="20"/>
  <c r="G59" i="20"/>
  <c r="L58" i="20"/>
  <c r="K58" i="20"/>
  <c r="J58" i="20"/>
  <c r="I58" i="20"/>
  <c r="H58" i="20"/>
  <c r="G58" i="20"/>
  <c r="K57" i="20"/>
  <c r="H57" i="20"/>
  <c r="I57" i="20" s="1"/>
  <c r="J57" i="20" s="1"/>
  <c r="G57" i="20"/>
  <c r="I56" i="20"/>
  <c r="J56" i="20" s="1"/>
  <c r="K56" i="20" s="1"/>
  <c r="H56" i="20"/>
  <c r="G56" i="20"/>
  <c r="H55" i="20"/>
  <c r="I55" i="20" s="1"/>
  <c r="J55" i="20" s="1"/>
  <c r="K55" i="20" s="1"/>
  <c r="G55" i="20"/>
  <c r="H54" i="20"/>
  <c r="I54" i="20" s="1"/>
  <c r="J54" i="20" s="1"/>
  <c r="K54" i="20" s="1"/>
  <c r="G54" i="20"/>
  <c r="L54" i="20" s="1"/>
  <c r="H53" i="20"/>
  <c r="I53" i="20" s="1"/>
  <c r="J53" i="20" s="1"/>
  <c r="K53" i="20" s="1"/>
  <c r="G53" i="20"/>
  <c r="H52" i="20"/>
  <c r="I52" i="20" s="1"/>
  <c r="J52" i="20" s="1"/>
  <c r="K52" i="20" s="1"/>
  <c r="G52" i="20"/>
  <c r="L52" i="20" s="1"/>
  <c r="I51" i="20"/>
  <c r="J51" i="20" s="1"/>
  <c r="K51" i="20" s="1"/>
  <c r="H51" i="20"/>
  <c r="G51" i="20"/>
  <c r="K50" i="20"/>
  <c r="J50" i="20"/>
  <c r="I50" i="20"/>
  <c r="H50" i="20"/>
  <c r="G50" i="20"/>
  <c r="J49" i="20"/>
  <c r="K49" i="20" s="1"/>
  <c r="H49" i="20"/>
  <c r="I49" i="20" s="1"/>
  <c r="G49" i="20"/>
  <c r="I48" i="20"/>
  <c r="J48" i="20" s="1"/>
  <c r="K48" i="20" s="1"/>
  <c r="H48" i="20"/>
  <c r="G48" i="20"/>
  <c r="H47" i="20"/>
  <c r="I47" i="20" s="1"/>
  <c r="J47" i="20" s="1"/>
  <c r="K47" i="20" s="1"/>
  <c r="G47" i="20"/>
  <c r="L47" i="20" s="1"/>
  <c r="H46" i="20"/>
  <c r="I46" i="20" s="1"/>
  <c r="J46" i="20" s="1"/>
  <c r="K46" i="20" s="1"/>
  <c r="G46" i="20"/>
  <c r="L46" i="20" s="1"/>
  <c r="H45" i="20"/>
  <c r="I45" i="20" s="1"/>
  <c r="J45" i="20" s="1"/>
  <c r="K45" i="20" s="1"/>
  <c r="G45" i="20"/>
  <c r="L45" i="20" s="1"/>
  <c r="I44" i="20"/>
  <c r="J44" i="20" s="1"/>
  <c r="K44" i="20" s="1"/>
  <c r="H44" i="20"/>
  <c r="G44" i="20"/>
  <c r="J43" i="20"/>
  <c r="K43" i="20" s="1"/>
  <c r="I43" i="20"/>
  <c r="H43" i="20"/>
  <c r="G43" i="20"/>
  <c r="L42" i="20"/>
  <c r="I42" i="20"/>
  <c r="J42" i="20" s="1"/>
  <c r="K42" i="20" s="1"/>
  <c r="H42" i="20"/>
  <c r="G42" i="20"/>
  <c r="K41" i="20"/>
  <c r="J41" i="20"/>
  <c r="H41" i="20"/>
  <c r="I41" i="20" s="1"/>
  <c r="G41" i="20"/>
  <c r="I40" i="20"/>
  <c r="J40" i="20" s="1"/>
  <c r="K40" i="20" s="1"/>
  <c r="H40" i="20"/>
  <c r="G40" i="20"/>
  <c r="H39" i="20"/>
  <c r="I39" i="20" s="1"/>
  <c r="J39" i="20" s="1"/>
  <c r="K39" i="20" s="1"/>
  <c r="G39" i="20"/>
  <c r="L39" i="20" s="1"/>
  <c r="H38" i="20"/>
  <c r="I38" i="20" s="1"/>
  <c r="J38" i="20" s="1"/>
  <c r="K38" i="20" s="1"/>
  <c r="G38" i="20"/>
  <c r="L38" i="20" s="1"/>
  <c r="I37" i="20"/>
  <c r="J37" i="20" s="1"/>
  <c r="K37" i="20" s="1"/>
  <c r="H37" i="20"/>
  <c r="G37" i="20"/>
  <c r="J36" i="20"/>
  <c r="K36" i="20" s="1"/>
  <c r="I36" i="20"/>
  <c r="H36" i="20"/>
  <c r="G36" i="20"/>
  <c r="H35" i="20"/>
  <c r="I35" i="20" s="1"/>
  <c r="J35" i="20" s="1"/>
  <c r="K35" i="20" s="1"/>
  <c r="G35" i="20"/>
  <c r="L34" i="20"/>
  <c r="I34" i="20"/>
  <c r="J34" i="20" s="1"/>
  <c r="K34" i="20" s="1"/>
  <c r="H34" i="20"/>
  <c r="G34" i="20"/>
  <c r="L33" i="20"/>
  <c r="H33" i="20"/>
  <c r="I33" i="20" s="1"/>
  <c r="J33" i="20" s="1"/>
  <c r="K33" i="20" s="1"/>
  <c r="G33" i="20"/>
  <c r="L32" i="20"/>
  <c r="K32" i="20"/>
  <c r="I32" i="20"/>
  <c r="J32" i="20" s="1"/>
  <c r="H32" i="20"/>
  <c r="G32" i="20"/>
  <c r="H31" i="20"/>
  <c r="I31" i="20" s="1"/>
  <c r="J31" i="20" s="1"/>
  <c r="K31" i="20" s="1"/>
  <c r="G31" i="20"/>
  <c r="L31" i="20" s="1"/>
  <c r="H30" i="20"/>
  <c r="I30" i="20" s="1"/>
  <c r="J30" i="20" s="1"/>
  <c r="K30" i="20" s="1"/>
  <c r="G30" i="20"/>
  <c r="L29" i="20"/>
  <c r="H29" i="20"/>
  <c r="I29" i="20" s="1"/>
  <c r="J29" i="20" s="1"/>
  <c r="K29" i="20" s="1"/>
  <c r="G29" i="20"/>
  <c r="I28" i="20"/>
  <c r="J28" i="20" s="1"/>
  <c r="K28" i="20" s="1"/>
  <c r="H28" i="20"/>
  <c r="G28" i="20"/>
  <c r="H27" i="20"/>
  <c r="I27" i="20" s="1"/>
  <c r="J27" i="20" s="1"/>
  <c r="K27" i="20" s="1"/>
  <c r="G27" i="20"/>
  <c r="I26" i="20"/>
  <c r="J26" i="20" s="1"/>
  <c r="K26" i="20" s="1"/>
  <c r="H26" i="20"/>
  <c r="G26" i="20"/>
  <c r="L26" i="20" s="1"/>
  <c r="L25" i="20"/>
  <c r="H25" i="20"/>
  <c r="I25" i="20" s="1"/>
  <c r="J25" i="20" s="1"/>
  <c r="K25" i="20" s="1"/>
  <c r="G25" i="20"/>
  <c r="L24" i="20"/>
  <c r="K24" i="20"/>
  <c r="I24" i="20"/>
  <c r="J24" i="20" s="1"/>
  <c r="H24" i="20"/>
  <c r="G24" i="20"/>
  <c r="L23" i="20"/>
  <c r="J23" i="20"/>
  <c r="K23" i="20" s="1"/>
  <c r="H23" i="20"/>
  <c r="I23" i="20" s="1"/>
  <c r="G23" i="20"/>
  <c r="H22" i="20"/>
  <c r="I22" i="20" s="1"/>
  <c r="J22" i="20" s="1"/>
  <c r="K22" i="20" s="1"/>
  <c r="G22" i="20"/>
  <c r="L22" i="20" s="1"/>
  <c r="L21" i="20"/>
  <c r="I21" i="20"/>
  <c r="J21" i="20" s="1"/>
  <c r="K21" i="20" s="1"/>
  <c r="H21" i="20"/>
  <c r="G21" i="20"/>
  <c r="H20" i="20"/>
  <c r="I20" i="20" s="1"/>
  <c r="J20" i="20" s="1"/>
  <c r="K20" i="20" s="1"/>
  <c r="G20" i="20"/>
  <c r="L20" i="20" s="1"/>
  <c r="L19" i="20"/>
  <c r="J19" i="20"/>
  <c r="K19" i="20" s="1"/>
  <c r="I19" i="20"/>
  <c r="H19" i="20"/>
  <c r="G19" i="20"/>
  <c r="J18" i="20"/>
  <c r="K18" i="20" s="1"/>
  <c r="I18" i="20"/>
  <c r="H18" i="20"/>
  <c r="G18" i="20"/>
  <c r="L18" i="20" s="1"/>
  <c r="L17" i="20"/>
  <c r="J17" i="20"/>
  <c r="K17" i="20" s="1"/>
  <c r="H17" i="20"/>
  <c r="I17" i="20" s="1"/>
  <c r="G17" i="20"/>
  <c r="L16" i="20"/>
  <c r="I16" i="20"/>
  <c r="J16" i="20" s="1"/>
  <c r="K16" i="20" s="1"/>
  <c r="H16" i="20"/>
  <c r="G16" i="20"/>
  <c r="L15" i="20"/>
  <c r="H15" i="20"/>
  <c r="I15" i="20" s="1"/>
  <c r="J15" i="20" s="1"/>
  <c r="K15" i="20" s="1"/>
  <c r="G15" i="20"/>
  <c r="H14" i="20"/>
  <c r="I14" i="20" s="1"/>
  <c r="J14" i="20" s="1"/>
  <c r="K14" i="20" s="1"/>
  <c r="G14" i="20"/>
  <c r="L14" i="20" s="1"/>
  <c r="H13" i="20"/>
  <c r="I13" i="20" s="1"/>
  <c r="J13" i="20" s="1"/>
  <c r="K13" i="20" s="1"/>
  <c r="G13" i="20"/>
  <c r="L13" i="20" s="1"/>
  <c r="I12" i="20"/>
  <c r="J12" i="20" s="1"/>
  <c r="K12" i="20" s="1"/>
  <c r="H12" i="20"/>
  <c r="G12" i="20"/>
  <c r="L12" i="20" s="1"/>
  <c r="L11" i="20"/>
  <c r="H11" i="20"/>
  <c r="I11" i="20" s="1"/>
  <c r="J11" i="20" s="1"/>
  <c r="K11" i="20" s="1"/>
  <c r="G11" i="20"/>
  <c r="L10" i="20"/>
  <c r="I10" i="20"/>
  <c r="J10" i="20" s="1"/>
  <c r="K10" i="20" s="1"/>
  <c r="H10" i="20"/>
  <c r="G10" i="20"/>
  <c r="E10" i="20"/>
  <c r="B7" i="20"/>
  <c r="I6" i="20"/>
  <c r="L41" i="20" s="1"/>
  <c r="B6" i="20"/>
  <c r="M12" i="20" l="1"/>
  <c r="N12" i="20" s="1"/>
  <c r="E12" i="20" s="1"/>
  <c r="M53" i="20"/>
  <c r="M19" i="20"/>
  <c r="N19" i="20" s="1"/>
  <c r="E19" i="20" s="1"/>
  <c r="I7" i="20"/>
  <c r="M48" i="20" s="1"/>
  <c r="M27" i="20"/>
  <c r="M55" i="20"/>
  <c r="M43" i="20"/>
  <c r="M28" i="20"/>
  <c r="M54" i="20"/>
  <c r="N54" i="20" s="1"/>
  <c r="E54" i="20" s="1"/>
  <c r="L50" i="20"/>
  <c r="L57" i="20"/>
  <c r="L30" i="20"/>
  <c r="L37" i="20"/>
  <c r="L44" i="20"/>
  <c r="L49" i="20"/>
  <c r="L61" i="20"/>
  <c r="L48" i="20"/>
  <c r="L53" i="20"/>
  <c r="L55" i="20"/>
  <c r="L56" i="20"/>
  <c r="L36" i="20"/>
  <c r="L62" i="20"/>
  <c r="M36" i="20"/>
  <c r="L59" i="20"/>
  <c r="L51" i="20"/>
  <c r="L43" i="20"/>
  <c r="L35" i="20"/>
  <c r="L27" i="20"/>
  <c r="L28" i="20"/>
  <c r="L40" i="20"/>
  <c r="L60" i="20"/>
  <c r="N28" i="20" l="1"/>
  <c r="E28" i="20" s="1"/>
  <c r="N55" i="20"/>
  <c r="E55" i="20" s="1"/>
  <c r="N37" i="20"/>
  <c r="E37" i="20" s="1"/>
  <c r="M50" i="20"/>
  <c r="M14" i="20"/>
  <c r="N14" i="20" s="1"/>
  <c r="E14" i="20" s="1"/>
  <c r="M41" i="20"/>
  <c r="N41" i="20" s="1"/>
  <c r="E41" i="20" s="1"/>
  <c r="M51" i="20"/>
  <c r="M16" i="20"/>
  <c r="N16" i="20" s="1"/>
  <c r="E16" i="20" s="1"/>
  <c r="M15" i="20"/>
  <c r="N15" i="20" s="1"/>
  <c r="E15" i="20" s="1"/>
  <c r="N27" i="20"/>
  <c r="E27" i="20" s="1"/>
  <c r="M59" i="20"/>
  <c r="N53" i="20"/>
  <c r="E53" i="20" s="1"/>
  <c r="M58" i="20"/>
  <c r="N58" i="20" s="1"/>
  <c r="E58" i="20" s="1"/>
  <c r="M11" i="20"/>
  <c r="N11" i="20" s="1"/>
  <c r="E11" i="20" s="1"/>
  <c r="M38" i="20"/>
  <c r="N38" i="20" s="1"/>
  <c r="E38" i="20" s="1"/>
  <c r="M42" i="20"/>
  <c r="N42" i="20" s="1"/>
  <c r="E42" i="20" s="1"/>
  <c r="M10" i="20"/>
  <c r="N10" i="20" s="1"/>
  <c r="M57" i="20"/>
  <c r="N57" i="20" s="1"/>
  <c r="E57" i="20" s="1"/>
  <c r="N49" i="20"/>
  <c r="E49" i="20" s="1"/>
  <c r="N36" i="20"/>
  <c r="E36" i="20" s="1"/>
  <c r="M46" i="20"/>
  <c r="N46" i="20" s="1"/>
  <c r="E46" i="20" s="1"/>
  <c r="M56" i="20"/>
  <c r="N56" i="20" s="1"/>
  <c r="E56" i="20" s="1"/>
  <c r="M47" i="20"/>
  <c r="N47" i="20" s="1"/>
  <c r="E47" i="20" s="1"/>
  <c r="M39" i="20"/>
  <c r="N39" i="20" s="1"/>
  <c r="E39" i="20" s="1"/>
  <c r="M45" i="20"/>
  <c r="N45" i="20" s="1"/>
  <c r="E45" i="20" s="1"/>
  <c r="N43" i="20"/>
  <c r="E43" i="20" s="1"/>
  <c r="M61" i="20"/>
  <c r="M21" i="20"/>
  <c r="N21" i="20" s="1"/>
  <c r="E21" i="20" s="1"/>
  <c r="M49" i="20"/>
  <c r="M13" i="20"/>
  <c r="N13" i="20" s="1"/>
  <c r="E13" i="20" s="1"/>
  <c r="M24" i="20"/>
  <c r="N24" i="20" s="1"/>
  <c r="E24" i="20" s="1"/>
  <c r="N51" i="20"/>
  <c r="E51" i="20" s="1"/>
  <c r="N50" i="20"/>
  <c r="E50" i="20" s="1"/>
  <c r="M20" i="20"/>
  <c r="N20" i="20" s="1"/>
  <c r="E20" i="20" s="1"/>
  <c r="M23" i="20"/>
  <c r="N23" i="20" s="1"/>
  <c r="E23" i="20" s="1"/>
  <c r="M35" i="20"/>
  <c r="M40" i="20"/>
  <c r="N40" i="20" s="1"/>
  <c r="E40" i="20" s="1"/>
  <c r="M22" i="20"/>
  <c r="N22" i="20" s="1"/>
  <c r="E22" i="20" s="1"/>
  <c r="M44" i="20"/>
  <c r="N44" i="20" s="1"/>
  <c r="E44" i="20" s="1"/>
  <c r="N35" i="20"/>
  <c r="E35" i="20" s="1"/>
  <c r="N48" i="20"/>
  <c r="E48" i="20" s="1"/>
  <c r="M60" i="20"/>
  <c r="N60" i="20" s="1"/>
  <c r="E60" i="20" s="1"/>
  <c r="M31" i="20"/>
  <c r="N31" i="20" s="1"/>
  <c r="E31" i="20" s="1"/>
  <c r="M33" i="20"/>
  <c r="N33" i="20" s="1"/>
  <c r="E33" i="20" s="1"/>
  <c r="M32" i="20"/>
  <c r="N32" i="20" s="1"/>
  <c r="E32" i="20" s="1"/>
  <c r="M25" i="20"/>
  <c r="N25" i="20" s="1"/>
  <c r="E25" i="20" s="1"/>
  <c r="M26" i="20"/>
  <c r="N26" i="20" s="1"/>
  <c r="E26" i="20" s="1"/>
  <c r="M62" i="20"/>
  <c r="N62" i="20" s="1"/>
  <c r="E62" i="20" s="1"/>
  <c r="N59" i="20"/>
  <c r="E59" i="20" s="1"/>
  <c r="M37" i="20"/>
  <c r="N61" i="20"/>
  <c r="E61" i="20" s="1"/>
  <c r="M52" i="20"/>
  <c r="N52" i="20" s="1"/>
  <c r="E52" i="20" s="1"/>
  <c r="M34" i="20"/>
  <c r="N34" i="20" s="1"/>
  <c r="E34" i="20" s="1"/>
  <c r="M18" i="20"/>
  <c r="N18" i="20" s="1"/>
  <c r="E18" i="20" s="1"/>
  <c r="M17" i="20"/>
  <c r="N17" i="20" s="1"/>
  <c r="E17" i="20" s="1"/>
  <c r="M30" i="20"/>
  <c r="N30" i="20" s="1"/>
  <c r="E30" i="20" s="1"/>
  <c r="M29" i="20"/>
  <c r="N29" i="20" s="1"/>
  <c r="E29" i="20" s="1"/>
  <c r="H62" i="18" l="1"/>
  <c r="I62" i="18" s="1"/>
  <c r="J62" i="18" s="1"/>
  <c r="K62" i="18" s="1"/>
  <c r="G62" i="18"/>
  <c r="I61" i="18"/>
  <c r="J61" i="18" s="1"/>
  <c r="K61" i="18" s="1"/>
  <c r="H61" i="18"/>
  <c r="G61" i="18"/>
  <c r="H60" i="18"/>
  <c r="I60" i="18" s="1"/>
  <c r="J60" i="18" s="1"/>
  <c r="K60" i="18" s="1"/>
  <c r="G60" i="18"/>
  <c r="I59" i="18"/>
  <c r="J59" i="18" s="1"/>
  <c r="K59" i="18" s="1"/>
  <c r="H59" i="18"/>
  <c r="G59" i="18"/>
  <c r="J58" i="18"/>
  <c r="K58" i="18" s="1"/>
  <c r="I58" i="18"/>
  <c r="H58" i="18"/>
  <c r="G58" i="18"/>
  <c r="H57" i="18"/>
  <c r="I57" i="18" s="1"/>
  <c r="J57" i="18" s="1"/>
  <c r="K57" i="18" s="1"/>
  <c r="G57" i="18"/>
  <c r="I56" i="18"/>
  <c r="J56" i="18" s="1"/>
  <c r="K56" i="18" s="1"/>
  <c r="H56" i="18"/>
  <c r="G56" i="18"/>
  <c r="H55" i="18"/>
  <c r="I55" i="18" s="1"/>
  <c r="J55" i="18" s="1"/>
  <c r="K55" i="18" s="1"/>
  <c r="G55" i="18"/>
  <c r="H54" i="18"/>
  <c r="I54" i="18" s="1"/>
  <c r="J54" i="18" s="1"/>
  <c r="K54" i="18" s="1"/>
  <c r="G54" i="18"/>
  <c r="I53" i="18"/>
  <c r="J53" i="18" s="1"/>
  <c r="K53" i="18" s="1"/>
  <c r="H53" i="18"/>
  <c r="G53" i="18"/>
  <c r="H52" i="18"/>
  <c r="I52" i="18" s="1"/>
  <c r="J52" i="18" s="1"/>
  <c r="K52" i="18" s="1"/>
  <c r="G52" i="18"/>
  <c r="K51" i="18"/>
  <c r="I51" i="18"/>
  <c r="J51" i="18" s="1"/>
  <c r="H51" i="18"/>
  <c r="G51" i="18"/>
  <c r="J50" i="18"/>
  <c r="K50" i="18" s="1"/>
  <c r="I50" i="18"/>
  <c r="H50" i="18"/>
  <c r="G50" i="18"/>
  <c r="H49" i="18"/>
  <c r="I49" i="18" s="1"/>
  <c r="J49" i="18" s="1"/>
  <c r="K49" i="18" s="1"/>
  <c r="G49" i="18"/>
  <c r="I48" i="18"/>
  <c r="J48" i="18" s="1"/>
  <c r="K48" i="18" s="1"/>
  <c r="H48" i="18"/>
  <c r="G48" i="18"/>
  <c r="H47" i="18"/>
  <c r="I47" i="18" s="1"/>
  <c r="J47" i="18" s="1"/>
  <c r="K47" i="18" s="1"/>
  <c r="G47" i="18"/>
  <c r="H46" i="18"/>
  <c r="I46" i="18" s="1"/>
  <c r="J46" i="18" s="1"/>
  <c r="K46" i="18" s="1"/>
  <c r="G46" i="18"/>
  <c r="I45" i="18"/>
  <c r="J45" i="18" s="1"/>
  <c r="K45" i="18" s="1"/>
  <c r="H45" i="18"/>
  <c r="G45" i="18"/>
  <c r="J44" i="18"/>
  <c r="K44" i="18" s="1"/>
  <c r="H44" i="18"/>
  <c r="I44" i="18" s="1"/>
  <c r="G44" i="18"/>
  <c r="K43" i="18"/>
  <c r="I43" i="18"/>
  <c r="J43" i="18" s="1"/>
  <c r="H43" i="18"/>
  <c r="G43" i="18"/>
  <c r="J42" i="18"/>
  <c r="K42" i="18" s="1"/>
  <c r="I42" i="18"/>
  <c r="H42" i="18"/>
  <c r="G42" i="18"/>
  <c r="H41" i="18"/>
  <c r="I41" i="18" s="1"/>
  <c r="J41" i="18" s="1"/>
  <c r="K41" i="18" s="1"/>
  <c r="G41" i="18"/>
  <c r="I40" i="18"/>
  <c r="J40" i="18" s="1"/>
  <c r="K40" i="18" s="1"/>
  <c r="H40" i="18"/>
  <c r="G40" i="18"/>
  <c r="H39" i="18"/>
  <c r="I39" i="18" s="1"/>
  <c r="J39" i="18" s="1"/>
  <c r="K39" i="18" s="1"/>
  <c r="G39" i="18"/>
  <c r="H38" i="18"/>
  <c r="I38" i="18" s="1"/>
  <c r="J38" i="18" s="1"/>
  <c r="K38" i="18" s="1"/>
  <c r="G38" i="18"/>
  <c r="I37" i="18"/>
  <c r="J37" i="18" s="1"/>
  <c r="K37" i="18" s="1"/>
  <c r="H37" i="18"/>
  <c r="G37" i="18"/>
  <c r="J36" i="18"/>
  <c r="K36" i="18" s="1"/>
  <c r="H36" i="18"/>
  <c r="I36" i="18" s="1"/>
  <c r="G36" i="18"/>
  <c r="K35" i="18"/>
  <c r="I35" i="18"/>
  <c r="J35" i="18" s="1"/>
  <c r="H35" i="18"/>
  <c r="G35" i="18"/>
  <c r="J34" i="18"/>
  <c r="K34" i="18" s="1"/>
  <c r="I34" i="18"/>
  <c r="H34" i="18"/>
  <c r="G34" i="18"/>
  <c r="K33" i="18"/>
  <c r="H33" i="18"/>
  <c r="I33" i="18" s="1"/>
  <c r="J33" i="18" s="1"/>
  <c r="G33" i="18"/>
  <c r="I32" i="18"/>
  <c r="J32" i="18" s="1"/>
  <c r="K32" i="18" s="1"/>
  <c r="H32" i="18"/>
  <c r="G32" i="18"/>
  <c r="H31" i="18"/>
  <c r="I31" i="18" s="1"/>
  <c r="J31" i="18" s="1"/>
  <c r="K31" i="18" s="1"/>
  <c r="G31" i="18"/>
  <c r="H30" i="18"/>
  <c r="I30" i="18" s="1"/>
  <c r="J30" i="18" s="1"/>
  <c r="K30" i="18" s="1"/>
  <c r="G30" i="18"/>
  <c r="I29" i="18"/>
  <c r="J29" i="18" s="1"/>
  <c r="K29" i="18" s="1"/>
  <c r="H29" i="18"/>
  <c r="G29" i="18"/>
  <c r="J28" i="18"/>
  <c r="K28" i="18" s="1"/>
  <c r="H28" i="18"/>
  <c r="I28" i="18" s="1"/>
  <c r="G28" i="18"/>
  <c r="K27" i="18"/>
  <c r="I27" i="18"/>
  <c r="J27" i="18" s="1"/>
  <c r="H27" i="18"/>
  <c r="G27" i="18"/>
  <c r="J26" i="18"/>
  <c r="K26" i="18" s="1"/>
  <c r="I26" i="18"/>
  <c r="H26" i="18"/>
  <c r="G26" i="18"/>
  <c r="K25" i="18"/>
  <c r="H25" i="18"/>
  <c r="I25" i="18" s="1"/>
  <c r="J25" i="18" s="1"/>
  <c r="G25" i="18"/>
  <c r="I24" i="18"/>
  <c r="J24" i="18" s="1"/>
  <c r="K24" i="18" s="1"/>
  <c r="H24" i="18"/>
  <c r="G24" i="18"/>
  <c r="H23" i="18"/>
  <c r="I23" i="18" s="1"/>
  <c r="J23" i="18" s="1"/>
  <c r="K23" i="18" s="1"/>
  <c r="G23" i="18"/>
  <c r="H22" i="18"/>
  <c r="I22" i="18" s="1"/>
  <c r="J22" i="18" s="1"/>
  <c r="K22" i="18" s="1"/>
  <c r="G22" i="18"/>
  <c r="I21" i="18"/>
  <c r="J21" i="18" s="1"/>
  <c r="K21" i="18" s="1"/>
  <c r="H21" i="18"/>
  <c r="G21" i="18"/>
  <c r="J20" i="18"/>
  <c r="K20" i="18" s="1"/>
  <c r="H20" i="18"/>
  <c r="I20" i="18" s="1"/>
  <c r="G20" i="18"/>
  <c r="K19" i="18"/>
  <c r="I19" i="18"/>
  <c r="J19" i="18" s="1"/>
  <c r="H19" i="18"/>
  <c r="G19" i="18"/>
  <c r="J18" i="18"/>
  <c r="K18" i="18" s="1"/>
  <c r="I18" i="18"/>
  <c r="H18" i="18"/>
  <c r="G18" i="18"/>
  <c r="K17" i="18"/>
  <c r="H17" i="18"/>
  <c r="I17" i="18" s="1"/>
  <c r="J17" i="18" s="1"/>
  <c r="G17" i="18"/>
  <c r="I16" i="18"/>
  <c r="J16" i="18" s="1"/>
  <c r="K16" i="18" s="1"/>
  <c r="H16" i="18"/>
  <c r="G16" i="18"/>
  <c r="H15" i="18"/>
  <c r="I15" i="18" s="1"/>
  <c r="J15" i="18" s="1"/>
  <c r="K15" i="18" s="1"/>
  <c r="G15" i="18"/>
  <c r="H14" i="18"/>
  <c r="I14" i="18" s="1"/>
  <c r="J14" i="18" s="1"/>
  <c r="K14" i="18" s="1"/>
  <c r="G14" i="18"/>
  <c r="I13" i="18"/>
  <c r="J13" i="18" s="1"/>
  <c r="K13" i="18" s="1"/>
  <c r="H13" i="18"/>
  <c r="G13" i="18"/>
  <c r="J12" i="18"/>
  <c r="K12" i="18" s="1"/>
  <c r="H12" i="18"/>
  <c r="I12" i="18" s="1"/>
  <c r="G12" i="18"/>
  <c r="K11" i="18"/>
  <c r="I11" i="18"/>
  <c r="J11" i="18" s="1"/>
  <c r="H11" i="18"/>
  <c r="G11" i="18"/>
  <c r="J10" i="18"/>
  <c r="K10" i="18" s="1"/>
  <c r="I10" i="18"/>
  <c r="H10" i="18"/>
  <c r="G10" i="18"/>
  <c r="I6" i="18" s="1"/>
  <c r="L42" i="18" s="1"/>
  <c r="B7" i="18"/>
  <c r="B6" i="18"/>
  <c r="L28" i="18" l="1"/>
  <c r="L13" i="18"/>
  <c r="L38" i="18"/>
  <c r="L45" i="18"/>
  <c r="L52" i="18"/>
  <c r="L55" i="18"/>
  <c r="L56" i="18"/>
  <c r="L48" i="18"/>
  <c r="L40" i="18"/>
  <c r="L11" i="18"/>
  <c r="L19" i="18"/>
  <c r="L59" i="18"/>
  <c r="L51" i="18"/>
  <c r="L43" i="18"/>
  <c r="L35" i="18"/>
  <c r="L27" i="18"/>
  <c r="L58" i="18"/>
  <c r="L57" i="18"/>
  <c r="L49" i="18"/>
  <c r="L41" i="18"/>
  <c r="L33" i="18"/>
  <c r="L25" i="18"/>
  <c r="L17" i="18"/>
  <c r="L14" i="18"/>
  <c r="L36" i="18"/>
  <c r="L39" i="18"/>
  <c r="L16" i="18"/>
  <c r="L24" i="18"/>
  <c r="L32" i="18"/>
  <c r="L46" i="18"/>
  <c r="L50" i="18"/>
  <c r="L53" i="18"/>
  <c r="L61" i="18"/>
  <c r="L15" i="18"/>
  <c r="L23" i="18"/>
  <c r="L31" i="18"/>
  <c r="L30" i="18"/>
  <c r="L60" i="18"/>
  <c r="L12" i="18"/>
  <c r="I7" i="18"/>
  <c r="L10" i="18"/>
  <c r="L26" i="18"/>
  <c r="L29" i="18"/>
  <c r="L34" i="18"/>
  <c r="L37" i="18"/>
  <c r="L44" i="18"/>
  <c r="L47" i="18"/>
  <c r="L54" i="18"/>
  <c r="L62" i="18"/>
  <c r="L22" i="18"/>
  <c r="L20" i="18"/>
  <c r="L18" i="18"/>
  <c r="L21" i="18"/>
  <c r="M57" i="18" l="1"/>
  <c r="M33" i="18"/>
  <c r="N33" i="18" s="1"/>
  <c r="E33" i="18" s="1"/>
  <c r="M25" i="18"/>
  <c r="N25" i="18" s="1"/>
  <c r="E25" i="18" s="1"/>
  <c r="M17" i="18"/>
  <c r="M36" i="18"/>
  <c r="M39" i="18"/>
  <c r="N39" i="18" s="1"/>
  <c r="E39" i="18" s="1"/>
  <c r="M59" i="18"/>
  <c r="M55" i="18"/>
  <c r="M62" i="18"/>
  <c r="N62" i="18" s="1"/>
  <c r="E62" i="18" s="1"/>
  <c r="M12" i="18"/>
  <c r="N12" i="18" s="1"/>
  <c r="E12" i="18" s="1"/>
  <c r="M16" i="18"/>
  <c r="N16" i="18" s="1"/>
  <c r="E16" i="18" s="1"/>
  <c r="M32" i="18"/>
  <c r="N59" i="18"/>
  <c r="E59" i="18" s="1"/>
  <c r="M23" i="18"/>
  <c r="M51" i="18"/>
  <c r="N51" i="18" s="1"/>
  <c r="E51" i="18" s="1"/>
  <c r="M47" i="18"/>
  <c r="M28" i="18"/>
  <c r="M38" i="18"/>
  <c r="N38" i="18" s="1"/>
  <c r="E38" i="18" s="1"/>
  <c r="M30" i="18"/>
  <c r="N30" i="18" s="1"/>
  <c r="E30" i="18" s="1"/>
  <c r="M15" i="18"/>
  <c r="N15" i="18" s="1"/>
  <c r="E15" i="18" s="1"/>
  <c r="M29" i="18"/>
  <c r="N29" i="18" s="1"/>
  <c r="E29" i="18" s="1"/>
  <c r="M21" i="18"/>
  <c r="N21" i="18" s="1"/>
  <c r="E21" i="18" s="1"/>
  <c r="N57" i="18"/>
  <c r="E57" i="18" s="1"/>
  <c r="M19" i="18"/>
  <c r="N19" i="18" s="1"/>
  <c r="E19" i="18" s="1"/>
  <c r="N32" i="18"/>
  <c r="E32" i="18" s="1"/>
  <c r="N55" i="18"/>
  <c r="E55" i="18" s="1"/>
  <c r="M13" i="18"/>
  <c r="N13" i="18" s="1"/>
  <c r="E13" i="18" s="1"/>
  <c r="M27" i="18"/>
  <c r="M26" i="18"/>
  <c r="N26" i="18" s="1"/>
  <c r="E26" i="18" s="1"/>
  <c r="M60" i="18"/>
  <c r="M22" i="18"/>
  <c r="M42" i="18"/>
  <c r="N42" i="18" s="1"/>
  <c r="E42" i="18" s="1"/>
  <c r="N23" i="18"/>
  <c r="E23" i="18" s="1"/>
  <c r="M40" i="18"/>
  <c r="M14" i="18"/>
  <c r="N14" i="18" s="1"/>
  <c r="E14" i="18" s="1"/>
  <c r="M56" i="18"/>
  <c r="M46" i="18"/>
  <c r="M20" i="18"/>
  <c r="N20" i="18" s="1"/>
  <c r="E20" i="18" s="1"/>
  <c r="M48" i="18"/>
  <c r="N48" i="18" s="1"/>
  <c r="E48" i="18" s="1"/>
  <c r="N27" i="18"/>
  <c r="E27" i="18" s="1"/>
  <c r="N28" i="18"/>
  <c r="E28" i="18" s="1"/>
  <c r="M52" i="18"/>
  <c r="N52" i="18" s="1"/>
  <c r="E52" i="18" s="1"/>
  <c r="N47" i="18"/>
  <c r="E47" i="18" s="1"/>
  <c r="M34" i="18"/>
  <c r="N34" i="18" s="1"/>
  <c r="E34" i="18" s="1"/>
  <c r="N36" i="18"/>
  <c r="E36" i="18" s="1"/>
  <c r="M31" i="18"/>
  <c r="N31" i="18" s="1"/>
  <c r="E31" i="18" s="1"/>
  <c r="M54" i="18"/>
  <c r="N54" i="18" s="1"/>
  <c r="E54" i="18" s="1"/>
  <c r="N60" i="18"/>
  <c r="E60" i="18" s="1"/>
  <c r="M44" i="18"/>
  <c r="N44" i="18" s="1"/>
  <c r="E44" i="18" s="1"/>
  <c r="M61" i="18"/>
  <c r="N61" i="18"/>
  <c r="E61" i="18" s="1"/>
  <c r="M58" i="18"/>
  <c r="N58" i="18" s="1"/>
  <c r="E58" i="18" s="1"/>
  <c r="M11" i="18"/>
  <c r="N11" i="18" s="1"/>
  <c r="E11" i="18" s="1"/>
  <c r="M50" i="18"/>
  <c r="N50" i="18" s="1"/>
  <c r="E50" i="18" s="1"/>
  <c r="M35" i="18"/>
  <c r="N35" i="18" s="1"/>
  <c r="E35" i="18" s="1"/>
  <c r="N40" i="18"/>
  <c r="E40" i="18" s="1"/>
  <c r="M41" i="18"/>
  <c r="N41" i="18" s="1"/>
  <c r="E41" i="18" s="1"/>
  <c r="M37" i="18"/>
  <c r="N37" i="18" s="1"/>
  <c r="E37" i="18" s="1"/>
  <c r="N22" i="18"/>
  <c r="E22" i="18" s="1"/>
  <c r="M53" i="18"/>
  <c r="N53" i="18" s="1"/>
  <c r="E53" i="18" s="1"/>
  <c r="M10" i="18"/>
  <c r="N10" i="18" s="1"/>
  <c r="E10" i="18" s="1"/>
  <c r="M43" i="18"/>
  <c r="N43" i="18" s="1"/>
  <c r="E43" i="18" s="1"/>
  <c r="M18" i="18"/>
  <c r="N18" i="18" s="1"/>
  <c r="E18" i="18" s="1"/>
  <c r="N46" i="18"/>
  <c r="E46" i="18" s="1"/>
  <c r="M45" i="18"/>
  <c r="N45" i="18" s="1"/>
  <c r="E45" i="18" s="1"/>
  <c r="N17" i="18"/>
  <c r="E17" i="18" s="1"/>
  <c r="N56" i="18"/>
  <c r="E56" i="18" s="1"/>
  <c r="M24" i="18"/>
  <c r="N24" i="18" s="1"/>
  <c r="E24" i="18" s="1"/>
  <c r="M49" i="18"/>
  <c r="N49" i="18" s="1"/>
  <c r="E49" i="18" s="1"/>
  <c r="H62" i="16" l="1"/>
  <c r="I62" i="16" s="1"/>
  <c r="J62" i="16" s="1"/>
  <c r="K62" i="16" s="1"/>
  <c r="G62" i="16"/>
  <c r="H61" i="16"/>
  <c r="I61" i="16" s="1"/>
  <c r="J61" i="16" s="1"/>
  <c r="K61" i="16" s="1"/>
  <c r="M61" i="16" s="1"/>
  <c r="G61" i="16"/>
  <c r="I60" i="16"/>
  <c r="J60" i="16" s="1"/>
  <c r="K60" i="16" s="1"/>
  <c r="M60" i="16" s="1"/>
  <c r="H60" i="16"/>
  <c r="G60" i="16"/>
  <c r="K59" i="16"/>
  <c r="J59" i="16"/>
  <c r="I59" i="16"/>
  <c r="H59" i="16"/>
  <c r="G59" i="16"/>
  <c r="K58" i="16"/>
  <c r="H58" i="16"/>
  <c r="I58" i="16" s="1"/>
  <c r="J58" i="16" s="1"/>
  <c r="G58" i="16"/>
  <c r="H57" i="16"/>
  <c r="I57" i="16" s="1"/>
  <c r="J57" i="16" s="1"/>
  <c r="K57" i="16" s="1"/>
  <c r="M57" i="16" s="1"/>
  <c r="G57" i="16"/>
  <c r="H56" i="16"/>
  <c r="I56" i="16" s="1"/>
  <c r="J56" i="16" s="1"/>
  <c r="K56" i="16" s="1"/>
  <c r="G56" i="16"/>
  <c r="H55" i="16"/>
  <c r="I55" i="16" s="1"/>
  <c r="J55" i="16" s="1"/>
  <c r="K55" i="16" s="1"/>
  <c r="G55" i="16"/>
  <c r="H54" i="16"/>
  <c r="I54" i="16" s="1"/>
  <c r="J54" i="16" s="1"/>
  <c r="K54" i="16" s="1"/>
  <c r="G54" i="16"/>
  <c r="I53" i="16"/>
  <c r="J53" i="16" s="1"/>
  <c r="K53" i="16" s="1"/>
  <c r="H53" i="16"/>
  <c r="G53" i="16"/>
  <c r="I52" i="16"/>
  <c r="J52" i="16" s="1"/>
  <c r="K52" i="16" s="1"/>
  <c r="M52" i="16" s="1"/>
  <c r="H52" i="16"/>
  <c r="G52" i="16"/>
  <c r="J51" i="16"/>
  <c r="K51" i="16" s="1"/>
  <c r="M51" i="16" s="1"/>
  <c r="I51" i="16"/>
  <c r="H51" i="16"/>
  <c r="G51" i="16"/>
  <c r="K50" i="16"/>
  <c r="H50" i="16"/>
  <c r="I50" i="16" s="1"/>
  <c r="J50" i="16" s="1"/>
  <c r="G50" i="16"/>
  <c r="H49" i="16"/>
  <c r="I49" i="16" s="1"/>
  <c r="J49" i="16" s="1"/>
  <c r="K49" i="16" s="1"/>
  <c r="M49" i="16" s="1"/>
  <c r="G49" i="16"/>
  <c r="H48" i="16"/>
  <c r="I48" i="16" s="1"/>
  <c r="J48" i="16" s="1"/>
  <c r="K48" i="16" s="1"/>
  <c r="G48" i="16"/>
  <c r="H47" i="16"/>
  <c r="I47" i="16" s="1"/>
  <c r="J47" i="16" s="1"/>
  <c r="K47" i="16" s="1"/>
  <c r="G47" i="16"/>
  <c r="H46" i="16"/>
  <c r="I46" i="16" s="1"/>
  <c r="J46" i="16" s="1"/>
  <c r="K46" i="16" s="1"/>
  <c r="M46" i="16" s="1"/>
  <c r="G46" i="16"/>
  <c r="I45" i="16"/>
  <c r="J45" i="16" s="1"/>
  <c r="K45" i="16" s="1"/>
  <c r="M45" i="16" s="1"/>
  <c r="H45" i="16"/>
  <c r="G45" i="16"/>
  <c r="I44" i="16"/>
  <c r="J44" i="16" s="1"/>
  <c r="K44" i="16" s="1"/>
  <c r="M44" i="16" s="1"/>
  <c r="H44" i="16"/>
  <c r="G44" i="16"/>
  <c r="J43" i="16"/>
  <c r="K43" i="16" s="1"/>
  <c r="M43" i="16" s="1"/>
  <c r="I43" i="16"/>
  <c r="H43" i="16"/>
  <c r="G43" i="16"/>
  <c r="K42" i="16"/>
  <c r="H42" i="16"/>
  <c r="I42" i="16" s="1"/>
  <c r="J42" i="16" s="1"/>
  <c r="G42" i="16"/>
  <c r="H41" i="16"/>
  <c r="I41" i="16" s="1"/>
  <c r="J41" i="16" s="1"/>
  <c r="K41" i="16" s="1"/>
  <c r="M41" i="16" s="1"/>
  <c r="G41" i="16"/>
  <c r="H40" i="16"/>
  <c r="I40" i="16" s="1"/>
  <c r="J40" i="16" s="1"/>
  <c r="K40" i="16" s="1"/>
  <c r="M40" i="16" s="1"/>
  <c r="G40" i="16"/>
  <c r="H39" i="16"/>
  <c r="I39" i="16" s="1"/>
  <c r="J39" i="16" s="1"/>
  <c r="K39" i="16" s="1"/>
  <c r="G39" i="16"/>
  <c r="H38" i="16"/>
  <c r="I38" i="16" s="1"/>
  <c r="J38" i="16" s="1"/>
  <c r="K38" i="16" s="1"/>
  <c r="M38" i="16" s="1"/>
  <c r="G38" i="16"/>
  <c r="I37" i="16"/>
  <c r="J37" i="16" s="1"/>
  <c r="K37" i="16" s="1"/>
  <c r="M37" i="16" s="1"/>
  <c r="H37" i="16"/>
  <c r="G37" i="16"/>
  <c r="I36" i="16"/>
  <c r="J36" i="16" s="1"/>
  <c r="K36" i="16" s="1"/>
  <c r="M36" i="16" s="1"/>
  <c r="H36" i="16"/>
  <c r="G36" i="16"/>
  <c r="J35" i="16"/>
  <c r="K35" i="16" s="1"/>
  <c r="M35" i="16" s="1"/>
  <c r="I35" i="16"/>
  <c r="H35" i="16"/>
  <c r="G35" i="16"/>
  <c r="K34" i="16"/>
  <c r="M34" i="16" s="1"/>
  <c r="H34" i="16"/>
  <c r="I34" i="16" s="1"/>
  <c r="J34" i="16" s="1"/>
  <c r="G34" i="16"/>
  <c r="H33" i="16"/>
  <c r="I33" i="16" s="1"/>
  <c r="J33" i="16" s="1"/>
  <c r="K33" i="16" s="1"/>
  <c r="M33" i="16" s="1"/>
  <c r="G33" i="16"/>
  <c r="H32" i="16"/>
  <c r="I32" i="16" s="1"/>
  <c r="J32" i="16" s="1"/>
  <c r="K32" i="16" s="1"/>
  <c r="G32" i="16"/>
  <c r="H31" i="16"/>
  <c r="I31" i="16" s="1"/>
  <c r="J31" i="16" s="1"/>
  <c r="K31" i="16" s="1"/>
  <c r="M31" i="16" s="1"/>
  <c r="G31" i="16"/>
  <c r="I30" i="16"/>
  <c r="J30" i="16" s="1"/>
  <c r="K30" i="16" s="1"/>
  <c r="H30" i="16"/>
  <c r="G30" i="16"/>
  <c r="H29" i="16"/>
  <c r="I29" i="16" s="1"/>
  <c r="J29" i="16" s="1"/>
  <c r="K29" i="16" s="1"/>
  <c r="M29" i="16" s="1"/>
  <c r="G29" i="16"/>
  <c r="J28" i="16"/>
  <c r="K28" i="16" s="1"/>
  <c r="M28" i="16" s="1"/>
  <c r="I28" i="16"/>
  <c r="H28" i="16"/>
  <c r="G28" i="16"/>
  <c r="J27" i="16"/>
  <c r="K27" i="16" s="1"/>
  <c r="M27" i="16" s="1"/>
  <c r="I27" i="16"/>
  <c r="H27" i="16"/>
  <c r="G27" i="16"/>
  <c r="H26" i="16"/>
  <c r="I26" i="16" s="1"/>
  <c r="J26" i="16" s="1"/>
  <c r="K26" i="16" s="1"/>
  <c r="M26" i="16" s="1"/>
  <c r="G26" i="16"/>
  <c r="H25" i="16"/>
  <c r="I25" i="16" s="1"/>
  <c r="J25" i="16" s="1"/>
  <c r="K25" i="16" s="1"/>
  <c r="M25" i="16" s="1"/>
  <c r="G25" i="16"/>
  <c r="M24" i="16"/>
  <c r="H24" i="16"/>
  <c r="I24" i="16" s="1"/>
  <c r="J24" i="16" s="1"/>
  <c r="K24" i="16" s="1"/>
  <c r="G24" i="16"/>
  <c r="H23" i="16"/>
  <c r="I23" i="16" s="1"/>
  <c r="J23" i="16" s="1"/>
  <c r="K23" i="16" s="1"/>
  <c r="G23" i="16"/>
  <c r="I22" i="16"/>
  <c r="J22" i="16" s="1"/>
  <c r="K22" i="16" s="1"/>
  <c r="M22" i="16" s="1"/>
  <c r="H22" i="16"/>
  <c r="G22" i="16"/>
  <c r="H21" i="16"/>
  <c r="I21" i="16" s="1"/>
  <c r="J21" i="16" s="1"/>
  <c r="K21" i="16" s="1"/>
  <c r="M21" i="16" s="1"/>
  <c r="G21" i="16"/>
  <c r="J20" i="16"/>
  <c r="K20" i="16" s="1"/>
  <c r="M20" i="16" s="1"/>
  <c r="I20" i="16"/>
  <c r="H20" i="16"/>
  <c r="G20" i="16"/>
  <c r="J19" i="16"/>
  <c r="K19" i="16" s="1"/>
  <c r="M19" i="16" s="1"/>
  <c r="I19" i="16"/>
  <c r="H19" i="16"/>
  <c r="G19" i="16"/>
  <c r="H18" i="16"/>
  <c r="I18" i="16" s="1"/>
  <c r="J18" i="16" s="1"/>
  <c r="K18" i="16" s="1"/>
  <c r="M18" i="16" s="1"/>
  <c r="G18" i="16"/>
  <c r="M17" i="16"/>
  <c r="H17" i="16"/>
  <c r="I17" i="16" s="1"/>
  <c r="J17" i="16" s="1"/>
  <c r="K17" i="16" s="1"/>
  <c r="G17" i="16"/>
  <c r="H16" i="16"/>
  <c r="I16" i="16" s="1"/>
  <c r="J16" i="16" s="1"/>
  <c r="K16" i="16" s="1"/>
  <c r="M16" i="16" s="1"/>
  <c r="G16" i="16"/>
  <c r="H15" i="16"/>
  <c r="I15" i="16" s="1"/>
  <c r="J15" i="16" s="1"/>
  <c r="K15" i="16" s="1"/>
  <c r="G15" i="16"/>
  <c r="H14" i="16"/>
  <c r="I14" i="16" s="1"/>
  <c r="J14" i="16" s="1"/>
  <c r="K14" i="16" s="1"/>
  <c r="M14" i="16" s="1"/>
  <c r="G14" i="16"/>
  <c r="I13" i="16"/>
  <c r="J13" i="16" s="1"/>
  <c r="K13" i="16" s="1"/>
  <c r="M13" i="16" s="1"/>
  <c r="H13" i="16"/>
  <c r="G13" i="16"/>
  <c r="I12" i="16"/>
  <c r="J12" i="16" s="1"/>
  <c r="K12" i="16" s="1"/>
  <c r="M12" i="16" s="1"/>
  <c r="H12" i="16"/>
  <c r="G12" i="16"/>
  <c r="J11" i="16"/>
  <c r="K11" i="16" s="1"/>
  <c r="M11" i="16" s="1"/>
  <c r="I11" i="16"/>
  <c r="H11" i="16"/>
  <c r="G11" i="16"/>
  <c r="M10" i="16"/>
  <c r="K10" i="16"/>
  <c r="H10" i="16"/>
  <c r="I10" i="16" s="1"/>
  <c r="J10" i="16" s="1"/>
  <c r="G10" i="16"/>
  <c r="E10" i="16"/>
  <c r="I7" i="16"/>
  <c r="M32" i="16" s="1"/>
  <c r="B7" i="16"/>
  <c r="I6" i="16"/>
  <c r="L57" i="16" s="1"/>
  <c r="B6" i="16"/>
  <c r="N57" i="16" l="1"/>
  <c r="E57" i="16" s="1"/>
  <c r="L31" i="16"/>
  <c r="N31" i="16" s="1"/>
  <c r="E31" i="16" s="1"/>
  <c r="M42" i="16"/>
  <c r="L46" i="16"/>
  <c r="N46" i="16" s="1"/>
  <c r="E46" i="16" s="1"/>
  <c r="M54" i="16"/>
  <c r="M56" i="16"/>
  <c r="M58" i="16"/>
  <c r="L35" i="16"/>
  <c r="N35" i="16" s="1"/>
  <c r="E35" i="16" s="1"/>
  <c r="M48" i="16"/>
  <c r="L58" i="16"/>
  <c r="L40" i="16"/>
  <c r="N40" i="16" s="1"/>
  <c r="E40" i="16" s="1"/>
  <c r="L50" i="16"/>
  <c r="N50" i="16" s="1"/>
  <c r="E50" i="16" s="1"/>
  <c r="M55" i="16"/>
  <c r="L47" i="16"/>
  <c r="L19" i="16"/>
  <c r="N19" i="16" s="1"/>
  <c r="E19" i="16" s="1"/>
  <c r="M47" i="16"/>
  <c r="L44" i="16"/>
  <c r="N44" i="16" s="1"/>
  <c r="E44" i="16" s="1"/>
  <c r="L36" i="16"/>
  <c r="N36" i="16" s="1"/>
  <c r="E36" i="16" s="1"/>
  <c r="L59" i="16"/>
  <c r="L61" i="16"/>
  <c r="N61" i="16" s="1"/>
  <c r="E61" i="16" s="1"/>
  <c r="L53" i="16"/>
  <c r="L45" i="16"/>
  <c r="N45" i="16" s="1"/>
  <c r="E45" i="16" s="1"/>
  <c r="L13" i="16"/>
  <c r="N13" i="16" s="1"/>
  <c r="E13" i="16" s="1"/>
  <c r="L20" i="16"/>
  <c r="N20" i="16" s="1"/>
  <c r="E20" i="16" s="1"/>
  <c r="L51" i="16"/>
  <c r="N51" i="16" s="1"/>
  <c r="E51" i="16" s="1"/>
  <c r="L37" i="16"/>
  <c r="N37" i="16" s="1"/>
  <c r="E37" i="16" s="1"/>
  <c r="L29" i="16"/>
  <c r="N29" i="16" s="1"/>
  <c r="E29" i="16" s="1"/>
  <c r="L21" i="16"/>
  <c r="N21" i="16" s="1"/>
  <c r="E21" i="16" s="1"/>
  <c r="L60" i="16"/>
  <c r="N60" i="16" s="1"/>
  <c r="E60" i="16" s="1"/>
  <c r="L52" i="16"/>
  <c r="N52" i="16" s="1"/>
  <c r="E52" i="16" s="1"/>
  <c r="L28" i="16"/>
  <c r="N28" i="16" s="1"/>
  <c r="E28" i="16" s="1"/>
  <c r="L12" i="16"/>
  <c r="N12" i="16" s="1"/>
  <c r="E12" i="16" s="1"/>
  <c r="L16" i="16"/>
  <c r="N16" i="16" s="1"/>
  <c r="E16" i="16" s="1"/>
  <c r="L34" i="16"/>
  <c r="N34" i="16" s="1"/>
  <c r="E34" i="16" s="1"/>
  <c r="L23" i="16"/>
  <c r="M23" i="16"/>
  <c r="L26" i="16"/>
  <c r="N26" i="16" s="1"/>
  <c r="E26" i="16" s="1"/>
  <c r="L33" i="16"/>
  <c r="N33" i="16" s="1"/>
  <c r="E33" i="16" s="1"/>
  <c r="L30" i="16"/>
  <c r="N30" i="16" s="1"/>
  <c r="E30" i="16" s="1"/>
  <c r="L32" i="16"/>
  <c r="N32" i="16" s="1"/>
  <c r="E32" i="16" s="1"/>
  <c r="M15" i="16"/>
  <c r="L18" i="16"/>
  <c r="N18" i="16" s="1"/>
  <c r="E18" i="16" s="1"/>
  <c r="L25" i="16"/>
  <c r="N25" i="16" s="1"/>
  <c r="E25" i="16" s="1"/>
  <c r="L49" i="16"/>
  <c r="N49" i="16" s="1"/>
  <c r="E49" i="16" s="1"/>
  <c r="L14" i="16"/>
  <c r="N14" i="16" s="1"/>
  <c r="E14" i="16" s="1"/>
  <c r="L27" i="16"/>
  <c r="N27" i="16" s="1"/>
  <c r="E27" i="16" s="1"/>
  <c r="L38" i="16"/>
  <c r="N38" i="16" s="1"/>
  <c r="E38" i="16" s="1"/>
  <c r="L55" i="16"/>
  <c r="N55" i="16" s="1"/>
  <c r="E55" i="16" s="1"/>
  <c r="L11" i="16"/>
  <c r="N11" i="16" s="1"/>
  <c r="E11" i="16" s="1"/>
  <c r="M30" i="16"/>
  <c r="L39" i="16"/>
  <c r="L43" i="16"/>
  <c r="N43" i="16" s="1"/>
  <c r="E43" i="16" s="1"/>
  <c r="M53" i="16"/>
  <c r="L56" i="16"/>
  <c r="N56" i="16" s="1"/>
  <c r="E56" i="16" s="1"/>
  <c r="M59" i="16"/>
  <c r="L62" i="16"/>
  <c r="N62" i="16" s="1"/>
  <c r="E62" i="16" s="1"/>
  <c r="L41" i="16"/>
  <c r="N41" i="16" s="1"/>
  <c r="E41" i="16" s="1"/>
  <c r="M50" i="16"/>
  <c r="L15" i="16"/>
  <c r="L22" i="16"/>
  <c r="N22" i="16" s="1"/>
  <c r="E22" i="16" s="1"/>
  <c r="L24" i="16"/>
  <c r="N24" i="16" s="1"/>
  <c r="E24" i="16" s="1"/>
  <c r="L10" i="16"/>
  <c r="N10" i="16" s="1"/>
  <c r="L17" i="16"/>
  <c r="N17" i="16" s="1"/>
  <c r="E17" i="16" s="1"/>
  <c r="M39" i="16"/>
  <c r="L42" i="16"/>
  <c r="N42" i="16" s="1"/>
  <c r="E42" i="16" s="1"/>
  <c r="L48" i="16"/>
  <c r="N48" i="16" s="1"/>
  <c r="E48" i="16" s="1"/>
  <c r="L54" i="16"/>
  <c r="M62" i="16"/>
  <c r="N53" i="16" l="1"/>
  <c r="E53" i="16" s="1"/>
  <c r="N54" i="16"/>
  <c r="E54" i="16" s="1"/>
  <c r="N15" i="16"/>
  <c r="E15" i="16" s="1"/>
  <c r="N39" i="16"/>
  <c r="E39" i="16" s="1"/>
  <c r="N23" i="16"/>
  <c r="E23" i="16" s="1"/>
  <c r="N59" i="16"/>
  <c r="E59" i="16" s="1"/>
  <c r="N47" i="16"/>
  <c r="E47" i="16" s="1"/>
  <c r="N58" i="16"/>
  <c r="E58" i="16" s="1"/>
  <c r="H62" i="14" l="1"/>
  <c r="I62" i="14" s="1"/>
  <c r="J62" i="14" s="1"/>
  <c r="K62" i="14" s="1"/>
  <c r="G62" i="14"/>
  <c r="H61" i="14"/>
  <c r="I61" i="14" s="1"/>
  <c r="J61" i="14" s="1"/>
  <c r="K61" i="14" s="1"/>
  <c r="G61" i="14"/>
  <c r="I60" i="14"/>
  <c r="J60" i="14" s="1"/>
  <c r="K60" i="14" s="1"/>
  <c r="H60" i="14"/>
  <c r="G60" i="14"/>
  <c r="H59" i="14"/>
  <c r="I59" i="14" s="1"/>
  <c r="J59" i="14" s="1"/>
  <c r="K59" i="14" s="1"/>
  <c r="G59" i="14"/>
  <c r="I58" i="14"/>
  <c r="J58" i="14" s="1"/>
  <c r="K58" i="14" s="1"/>
  <c r="H58" i="14"/>
  <c r="G58" i="14"/>
  <c r="H57" i="14"/>
  <c r="I57" i="14" s="1"/>
  <c r="J57" i="14" s="1"/>
  <c r="K57" i="14" s="1"/>
  <c r="G57" i="14"/>
  <c r="H56" i="14"/>
  <c r="I56" i="14" s="1"/>
  <c r="J56" i="14" s="1"/>
  <c r="K56" i="14" s="1"/>
  <c r="G56" i="14"/>
  <c r="H55" i="14"/>
  <c r="I55" i="14" s="1"/>
  <c r="J55" i="14" s="1"/>
  <c r="K55" i="14" s="1"/>
  <c r="G55" i="14"/>
  <c r="H54" i="14"/>
  <c r="I54" i="14" s="1"/>
  <c r="J54" i="14" s="1"/>
  <c r="K54" i="14" s="1"/>
  <c r="G54" i="14"/>
  <c r="H53" i="14"/>
  <c r="I53" i="14" s="1"/>
  <c r="J53" i="14" s="1"/>
  <c r="K53" i="14" s="1"/>
  <c r="G53" i="14"/>
  <c r="I52" i="14"/>
  <c r="J52" i="14" s="1"/>
  <c r="K52" i="14" s="1"/>
  <c r="H52" i="14"/>
  <c r="G52" i="14"/>
  <c r="H51" i="14"/>
  <c r="I51" i="14" s="1"/>
  <c r="J51" i="14" s="1"/>
  <c r="K51" i="14" s="1"/>
  <c r="G51" i="14"/>
  <c r="I50" i="14"/>
  <c r="J50" i="14" s="1"/>
  <c r="K50" i="14" s="1"/>
  <c r="H50" i="14"/>
  <c r="G50" i="14"/>
  <c r="H49" i="14"/>
  <c r="I49" i="14" s="1"/>
  <c r="J49" i="14" s="1"/>
  <c r="K49" i="14" s="1"/>
  <c r="G49" i="14"/>
  <c r="H48" i="14"/>
  <c r="I48" i="14" s="1"/>
  <c r="J48" i="14" s="1"/>
  <c r="K48" i="14" s="1"/>
  <c r="G48" i="14"/>
  <c r="H47" i="14"/>
  <c r="I47" i="14" s="1"/>
  <c r="J47" i="14" s="1"/>
  <c r="K47" i="14" s="1"/>
  <c r="G47" i="14"/>
  <c r="H46" i="14"/>
  <c r="I46" i="14" s="1"/>
  <c r="J46" i="14" s="1"/>
  <c r="K46" i="14" s="1"/>
  <c r="G46" i="14"/>
  <c r="H45" i="14"/>
  <c r="I45" i="14" s="1"/>
  <c r="J45" i="14" s="1"/>
  <c r="K45" i="14" s="1"/>
  <c r="G45" i="14"/>
  <c r="I44" i="14"/>
  <c r="J44" i="14" s="1"/>
  <c r="K44" i="14" s="1"/>
  <c r="H44" i="14"/>
  <c r="G44" i="14"/>
  <c r="H43" i="14"/>
  <c r="I43" i="14" s="1"/>
  <c r="J43" i="14" s="1"/>
  <c r="K43" i="14" s="1"/>
  <c r="G43" i="14"/>
  <c r="K42" i="14"/>
  <c r="I42" i="14"/>
  <c r="J42" i="14" s="1"/>
  <c r="H42" i="14"/>
  <c r="G42" i="14"/>
  <c r="H41" i="14"/>
  <c r="I41" i="14" s="1"/>
  <c r="J41" i="14" s="1"/>
  <c r="K41" i="14" s="1"/>
  <c r="G41" i="14"/>
  <c r="H40" i="14"/>
  <c r="I40" i="14" s="1"/>
  <c r="J40" i="14" s="1"/>
  <c r="K40" i="14" s="1"/>
  <c r="G40" i="14"/>
  <c r="H39" i="14"/>
  <c r="I39" i="14" s="1"/>
  <c r="J39" i="14" s="1"/>
  <c r="K39" i="14" s="1"/>
  <c r="G39" i="14"/>
  <c r="H38" i="14"/>
  <c r="I38" i="14" s="1"/>
  <c r="J38" i="14" s="1"/>
  <c r="K38" i="14" s="1"/>
  <c r="G38" i="14"/>
  <c r="H37" i="14"/>
  <c r="I37" i="14" s="1"/>
  <c r="J37" i="14" s="1"/>
  <c r="K37" i="14" s="1"/>
  <c r="G37" i="14"/>
  <c r="K36" i="14"/>
  <c r="J36" i="14"/>
  <c r="I36" i="14"/>
  <c r="H36" i="14"/>
  <c r="G36" i="14"/>
  <c r="J35" i="14"/>
  <c r="K35" i="14" s="1"/>
  <c r="H35" i="14"/>
  <c r="I35" i="14" s="1"/>
  <c r="G35" i="14"/>
  <c r="I34" i="14"/>
  <c r="J34" i="14" s="1"/>
  <c r="K34" i="14" s="1"/>
  <c r="H34" i="14"/>
  <c r="G34" i="14"/>
  <c r="H33" i="14"/>
  <c r="I33" i="14" s="1"/>
  <c r="J33" i="14" s="1"/>
  <c r="K33" i="14" s="1"/>
  <c r="G33" i="14"/>
  <c r="H32" i="14"/>
  <c r="I32" i="14" s="1"/>
  <c r="J32" i="14" s="1"/>
  <c r="K32" i="14" s="1"/>
  <c r="G32" i="14"/>
  <c r="H31" i="14"/>
  <c r="I31" i="14" s="1"/>
  <c r="J31" i="14" s="1"/>
  <c r="K31" i="14" s="1"/>
  <c r="G31" i="14"/>
  <c r="H30" i="14"/>
  <c r="I30" i="14" s="1"/>
  <c r="J30" i="14" s="1"/>
  <c r="K30" i="14" s="1"/>
  <c r="G30" i="14"/>
  <c r="J29" i="14"/>
  <c r="K29" i="14" s="1"/>
  <c r="I29" i="14"/>
  <c r="H29" i="14"/>
  <c r="G29" i="14"/>
  <c r="I28" i="14"/>
  <c r="J28" i="14" s="1"/>
  <c r="K28" i="14" s="1"/>
  <c r="H28" i="14"/>
  <c r="G28" i="14"/>
  <c r="H27" i="14"/>
  <c r="I27" i="14" s="1"/>
  <c r="J27" i="14" s="1"/>
  <c r="K27" i="14" s="1"/>
  <c r="G27" i="14"/>
  <c r="I26" i="14"/>
  <c r="J26" i="14" s="1"/>
  <c r="K26" i="14" s="1"/>
  <c r="H26" i="14"/>
  <c r="G26" i="14"/>
  <c r="H25" i="14"/>
  <c r="I25" i="14" s="1"/>
  <c r="J25" i="14" s="1"/>
  <c r="K25" i="14" s="1"/>
  <c r="G25" i="14"/>
  <c r="H24" i="14"/>
  <c r="I24" i="14" s="1"/>
  <c r="J24" i="14" s="1"/>
  <c r="K24" i="14" s="1"/>
  <c r="G24" i="14"/>
  <c r="H23" i="14"/>
  <c r="I23" i="14" s="1"/>
  <c r="J23" i="14" s="1"/>
  <c r="K23" i="14" s="1"/>
  <c r="G23" i="14"/>
  <c r="J22" i="14"/>
  <c r="K22" i="14" s="1"/>
  <c r="I22" i="14"/>
  <c r="H22" i="14"/>
  <c r="G22" i="14"/>
  <c r="H21" i="14"/>
  <c r="I21" i="14" s="1"/>
  <c r="J21" i="14" s="1"/>
  <c r="K21" i="14" s="1"/>
  <c r="G21" i="14"/>
  <c r="I20" i="14"/>
  <c r="J20" i="14" s="1"/>
  <c r="K20" i="14" s="1"/>
  <c r="H20" i="14"/>
  <c r="G20" i="14"/>
  <c r="H19" i="14"/>
  <c r="I19" i="14" s="1"/>
  <c r="J19" i="14" s="1"/>
  <c r="K19" i="14" s="1"/>
  <c r="G19" i="14"/>
  <c r="K18" i="14"/>
  <c r="I18" i="14"/>
  <c r="J18" i="14" s="1"/>
  <c r="H18" i="14"/>
  <c r="G18" i="14"/>
  <c r="H17" i="14"/>
  <c r="I17" i="14" s="1"/>
  <c r="J17" i="14" s="1"/>
  <c r="K17" i="14" s="1"/>
  <c r="G17" i="14"/>
  <c r="H16" i="14"/>
  <c r="I16" i="14" s="1"/>
  <c r="J16" i="14" s="1"/>
  <c r="K16" i="14" s="1"/>
  <c r="G16" i="14"/>
  <c r="I15" i="14"/>
  <c r="J15" i="14" s="1"/>
  <c r="K15" i="14" s="1"/>
  <c r="H15" i="14"/>
  <c r="G15" i="14"/>
  <c r="H14" i="14"/>
  <c r="I14" i="14" s="1"/>
  <c r="J14" i="14" s="1"/>
  <c r="K14" i="14" s="1"/>
  <c r="G14" i="14"/>
  <c r="H13" i="14"/>
  <c r="I13" i="14" s="1"/>
  <c r="J13" i="14" s="1"/>
  <c r="K13" i="14" s="1"/>
  <c r="G13" i="14"/>
  <c r="J12" i="14"/>
  <c r="K12" i="14" s="1"/>
  <c r="I12" i="14"/>
  <c r="H12" i="14"/>
  <c r="G12" i="14"/>
  <c r="H11" i="14"/>
  <c r="I11" i="14" s="1"/>
  <c r="J11" i="14" s="1"/>
  <c r="K11" i="14" s="1"/>
  <c r="G11" i="14"/>
  <c r="I10" i="14"/>
  <c r="J10" i="14" s="1"/>
  <c r="K10" i="14" s="1"/>
  <c r="H10" i="14"/>
  <c r="G10" i="14"/>
  <c r="B7" i="14"/>
  <c r="I6" i="14"/>
  <c r="L58" i="14" s="1"/>
  <c r="B6" i="14"/>
  <c r="L17" i="14" l="1"/>
  <c r="L19" i="14"/>
  <c r="L40" i="14"/>
  <c r="L59" i="14"/>
  <c r="L36" i="14"/>
  <c r="L42" i="14"/>
  <c r="L23" i="14"/>
  <c r="L33" i="14"/>
  <c r="L35" i="14"/>
  <c r="L47" i="14"/>
  <c r="L12" i="14"/>
  <c r="L16" i="14"/>
  <c r="L30" i="14"/>
  <c r="L41" i="14"/>
  <c r="L18" i="14"/>
  <c r="L55" i="14"/>
  <c r="L25" i="14"/>
  <c r="L11" i="14"/>
  <c r="L14" i="14"/>
  <c r="L34" i="14"/>
  <c r="L49" i="14"/>
  <c r="I7" i="14"/>
  <c r="L39" i="14"/>
  <c r="L46" i="14"/>
  <c r="L51" i="14"/>
  <c r="L32" i="14"/>
  <c r="L15" i="14"/>
  <c r="L22" i="14"/>
  <c r="L50" i="14"/>
  <c r="L62" i="14"/>
  <c r="L13" i="14"/>
  <c r="L60" i="14"/>
  <c r="L52" i="14"/>
  <c r="L37" i="14"/>
  <c r="L29" i="14"/>
  <c r="L61" i="14"/>
  <c r="L53" i="14"/>
  <c r="L45" i="14"/>
  <c r="L21" i="14"/>
  <c r="L10" i="14"/>
  <c r="L28" i="14"/>
  <c r="L27" i="14"/>
  <c r="L26" i="14"/>
  <c r="L44" i="14"/>
  <c r="L48" i="14"/>
  <c r="L57" i="14"/>
  <c r="L20" i="14"/>
  <c r="L24" i="14"/>
  <c r="L31" i="14"/>
  <c r="L38" i="14"/>
  <c r="L43" i="14"/>
  <c r="L54" i="14"/>
  <c r="L56" i="14"/>
  <c r="M41" i="14" l="1"/>
  <c r="N41" i="14" s="1"/>
  <c r="E41" i="14" s="1"/>
  <c r="M48" i="14"/>
  <c r="N48" i="14" s="1"/>
  <c r="E48" i="14" s="1"/>
  <c r="M42" i="14"/>
  <c r="N42" i="14" s="1"/>
  <c r="E42" i="14" s="1"/>
  <c r="M30" i="14"/>
  <c r="N30" i="14" s="1"/>
  <c r="E30" i="14" s="1"/>
  <c r="M24" i="14"/>
  <c r="M14" i="14"/>
  <c r="N14" i="14" s="1"/>
  <c r="E14" i="14" s="1"/>
  <c r="M22" i="14"/>
  <c r="M16" i="14"/>
  <c r="N16" i="14" s="1"/>
  <c r="E16" i="14" s="1"/>
  <c r="M55" i="14"/>
  <c r="N55" i="14" s="1"/>
  <c r="E55" i="14" s="1"/>
  <c r="M44" i="14"/>
  <c r="N44" i="14" s="1"/>
  <c r="E44" i="14" s="1"/>
  <c r="M43" i="14"/>
  <c r="N43" i="14" s="1"/>
  <c r="E43" i="14" s="1"/>
  <c r="M29" i="14"/>
  <c r="N29" i="14" s="1"/>
  <c r="E29" i="14" s="1"/>
  <c r="M17" i="14"/>
  <c r="N17" i="14" s="1"/>
  <c r="E17" i="14" s="1"/>
  <c r="M34" i="14"/>
  <c r="N34" i="14" s="1"/>
  <c r="E34" i="14" s="1"/>
  <c r="M27" i="14"/>
  <c r="N27" i="14" s="1"/>
  <c r="E27" i="14" s="1"/>
  <c r="M20" i="14"/>
  <c r="N20" i="14" s="1"/>
  <c r="E20" i="14" s="1"/>
  <c r="M61" i="14"/>
  <c r="N61" i="14" s="1"/>
  <c r="E61" i="14" s="1"/>
  <c r="N24" i="14"/>
  <c r="E24" i="14" s="1"/>
  <c r="M18" i="14"/>
  <c r="N18" i="14" s="1"/>
  <c r="E18" i="14" s="1"/>
  <c r="M58" i="14"/>
  <c r="N58" i="14" s="1"/>
  <c r="E58" i="14" s="1"/>
  <c r="M33" i="14"/>
  <c r="N33" i="14" s="1"/>
  <c r="E33" i="14" s="1"/>
  <c r="M57" i="14"/>
  <c r="N57" i="14" s="1"/>
  <c r="E57" i="14" s="1"/>
  <c r="M31" i="14"/>
  <c r="M38" i="14"/>
  <c r="M32" i="14"/>
  <c r="N32" i="14" s="1"/>
  <c r="E32" i="14" s="1"/>
  <c r="M28" i="14"/>
  <c r="N28" i="14" s="1"/>
  <c r="E28" i="14" s="1"/>
  <c r="M50" i="14"/>
  <c r="N50" i="14" s="1"/>
  <c r="E50" i="14" s="1"/>
  <c r="M25" i="14"/>
  <c r="N25" i="14" s="1"/>
  <c r="E25" i="14" s="1"/>
  <c r="M21" i="14"/>
  <c r="N21" i="14" s="1"/>
  <c r="E21" i="14" s="1"/>
  <c r="M49" i="14"/>
  <c r="N49" i="14" s="1"/>
  <c r="E49" i="14" s="1"/>
  <c r="M62" i="14"/>
  <c r="N62" i="14" s="1"/>
  <c r="E62" i="14" s="1"/>
  <c r="M47" i="14"/>
  <c r="N47" i="14" s="1"/>
  <c r="E47" i="14" s="1"/>
  <c r="M59" i="14"/>
  <c r="N59" i="14" s="1"/>
  <c r="E59" i="14" s="1"/>
  <c r="M60" i="14"/>
  <c r="N60" i="14" s="1"/>
  <c r="E60" i="14" s="1"/>
  <c r="N22" i="14"/>
  <c r="E22" i="14" s="1"/>
  <c r="M39" i="14"/>
  <c r="N39" i="14" s="1"/>
  <c r="E39" i="14" s="1"/>
  <c r="M37" i="14"/>
  <c r="M13" i="14"/>
  <c r="N13" i="14" s="1"/>
  <c r="E13" i="14" s="1"/>
  <c r="M26" i="14"/>
  <c r="N26" i="14" s="1"/>
  <c r="E26" i="14" s="1"/>
  <c r="M23" i="14"/>
  <c r="N23" i="14" s="1"/>
  <c r="E23" i="14" s="1"/>
  <c r="M46" i="14"/>
  <c r="N46" i="14" s="1"/>
  <c r="E46" i="14" s="1"/>
  <c r="M56" i="14"/>
  <c r="N56" i="14" s="1"/>
  <c r="E56" i="14" s="1"/>
  <c r="M52" i="14"/>
  <c r="N52" i="14" s="1"/>
  <c r="E52" i="14" s="1"/>
  <c r="M54" i="14"/>
  <c r="N54" i="14" s="1"/>
  <c r="E54" i="14" s="1"/>
  <c r="N38" i="14"/>
  <c r="E38" i="14" s="1"/>
  <c r="M36" i="14"/>
  <c r="N36" i="14" s="1"/>
  <c r="E36" i="14" s="1"/>
  <c r="M19" i="14"/>
  <c r="N19" i="14" s="1"/>
  <c r="E19" i="14" s="1"/>
  <c r="M45" i="14"/>
  <c r="N45" i="14" s="1"/>
  <c r="E45" i="14" s="1"/>
  <c r="N31" i="14"/>
  <c r="E31" i="14" s="1"/>
  <c r="M12" i="14"/>
  <c r="N12" i="14" s="1"/>
  <c r="E12" i="14" s="1"/>
  <c r="M15" i="14"/>
  <c r="N15" i="14" s="1"/>
  <c r="E15" i="14" s="1"/>
  <c r="N37" i="14"/>
  <c r="E37" i="14" s="1"/>
  <c r="M35" i="14"/>
  <c r="N35" i="14" s="1"/>
  <c r="E35" i="14" s="1"/>
  <c r="M11" i="14"/>
  <c r="N11" i="14" s="1"/>
  <c r="E11" i="14" s="1"/>
  <c r="M10" i="14"/>
  <c r="N10" i="14" s="1"/>
  <c r="E10" i="14" s="1"/>
  <c r="M40" i="14"/>
  <c r="N40" i="14" s="1"/>
  <c r="E40" i="14" s="1"/>
  <c r="M51" i="14"/>
  <c r="N51" i="14" s="1"/>
  <c r="E51" i="14" s="1"/>
  <c r="M53" i="14"/>
  <c r="N53" i="14" s="1"/>
  <c r="E53" i="14" s="1"/>
  <c r="H62" i="12" l="1"/>
  <c r="I62" i="12" s="1"/>
  <c r="J62" i="12" s="1"/>
  <c r="K62" i="12" s="1"/>
  <c r="G62" i="12"/>
  <c r="J61" i="12"/>
  <c r="K61" i="12" s="1"/>
  <c r="I61" i="12"/>
  <c r="H61" i="12"/>
  <c r="G61" i="12"/>
  <c r="K60" i="12"/>
  <c r="J60" i="12"/>
  <c r="I60" i="12"/>
  <c r="H60" i="12"/>
  <c r="G60" i="12"/>
  <c r="K59" i="12"/>
  <c r="J59" i="12"/>
  <c r="I59" i="12"/>
  <c r="H59" i="12"/>
  <c r="G59" i="12"/>
  <c r="K58" i="12"/>
  <c r="J58" i="12"/>
  <c r="I58" i="12"/>
  <c r="H58" i="12"/>
  <c r="G58" i="12"/>
  <c r="H57" i="12"/>
  <c r="I57" i="12" s="1"/>
  <c r="J57" i="12" s="1"/>
  <c r="K57" i="12" s="1"/>
  <c r="G57" i="12"/>
  <c r="H56" i="12"/>
  <c r="I56" i="12" s="1"/>
  <c r="J56" i="12" s="1"/>
  <c r="K56" i="12" s="1"/>
  <c r="G56" i="12"/>
  <c r="H55" i="12"/>
  <c r="I55" i="12" s="1"/>
  <c r="J55" i="12" s="1"/>
  <c r="K55" i="12" s="1"/>
  <c r="G55" i="12"/>
  <c r="H54" i="12"/>
  <c r="I54" i="12" s="1"/>
  <c r="J54" i="12" s="1"/>
  <c r="K54" i="12" s="1"/>
  <c r="G54" i="12"/>
  <c r="J53" i="12"/>
  <c r="K53" i="12" s="1"/>
  <c r="I53" i="12"/>
  <c r="H53" i="12"/>
  <c r="G53" i="12"/>
  <c r="K52" i="12"/>
  <c r="J52" i="12"/>
  <c r="I52" i="12"/>
  <c r="H52" i="12"/>
  <c r="G52" i="12"/>
  <c r="K51" i="12"/>
  <c r="J51" i="12"/>
  <c r="I51" i="12"/>
  <c r="H51" i="12"/>
  <c r="G51" i="12"/>
  <c r="K50" i="12"/>
  <c r="J50" i="12"/>
  <c r="I50" i="12"/>
  <c r="H50" i="12"/>
  <c r="G50" i="12"/>
  <c r="H49" i="12"/>
  <c r="I49" i="12" s="1"/>
  <c r="J49" i="12" s="1"/>
  <c r="K49" i="12" s="1"/>
  <c r="G49" i="12"/>
  <c r="H48" i="12"/>
  <c r="I48" i="12" s="1"/>
  <c r="J48" i="12" s="1"/>
  <c r="K48" i="12" s="1"/>
  <c r="G48" i="12"/>
  <c r="H47" i="12"/>
  <c r="I47" i="12" s="1"/>
  <c r="J47" i="12" s="1"/>
  <c r="K47" i="12" s="1"/>
  <c r="G47" i="12"/>
  <c r="H46" i="12"/>
  <c r="I46" i="12" s="1"/>
  <c r="J46" i="12" s="1"/>
  <c r="K46" i="12" s="1"/>
  <c r="G46" i="12"/>
  <c r="J45" i="12"/>
  <c r="K45" i="12" s="1"/>
  <c r="I45" i="12"/>
  <c r="H45" i="12"/>
  <c r="G45" i="12"/>
  <c r="K44" i="12"/>
  <c r="J44" i="12"/>
  <c r="I44" i="12"/>
  <c r="H44" i="12"/>
  <c r="G44" i="12"/>
  <c r="K43" i="12"/>
  <c r="J43" i="12"/>
  <c r="I43" i="12"/>
  <c r="H43" i="12"/>
  <c r="G43" i="12"/>
  <c r="K42" i="12"/>
  <c r="J42" i="12"/>
  <c r="I42" i="12"/>
  <c r="H42" i="12"/>
  <c r="G42" i="12"/>
  <c r="H41" i="12"/>
  <c r="I41" i="12" s="1"/>
  <c r="J41" i="12" s="1"/>
  <c r="K41" i="12" s="1"/>
  <c r="G41" i="12"/>
  <c r="H40" i="12"/>
  <c r="I40" i="12" s="1"/>
  <c r="J40" i="12" s="1"/>
  <c r="K40" i="12" s="1"/>
  <c r="G40" i="12"/>
  <c r="H39" i="12"/>
  <c r="I39" i="12" s="1"/>
  <c r="J39" i="12" s="1"/>
  <c r="K39" i="12" s="1"/>
  <c r="G39" i="12"/>
  <c r="H38" i="12"/>
  <c r="I38" i="12" s="1"/>
  <c r="J38" i="12" s="1"/>
  <c r="K38" i="12" s="1"/>
  <c r="G38" i="12"/>
  <c r="J37" i="12"/>
  <c r="K37" i="12" s="1"/>
  <c r="I37" i="12"/>
  <c r="H37" i="12"/>
  <c r="G37" i="12"/>
  <c r="K36" i="12"/>
  <c r="J36" i="12"/>
  <c r="I36" i="12"/>
  <c r="H36" i="12"/>
  <c r="G36" i="12"/>
  <c r="K35" i="12"/>
  <c r="J35" i="12"/>
  <c r="I35" i="12"/>
  <c r="H35" i="12"/>
  <c r="G35" i="12"/>
  <c r="K34" i="12"/>
  <c r="J34" i="12"/>
  <c r="I34" i="12"/>
  <c r="H34" i="12"/>
  <c r="G34" i="12"/>
  <c r="H33" i="12"/>
  <c r="I33" i="12" s="1"/>
  <c r="J33" i="12" s="1"/>
  <c r="K33" i="12" s="1"/>
  <c r="G33" i="12"/>
  <c r="H32" i="12"/>
  <c r="I32" i="12" s="1"/>
  <c r="J32" i="12" s="1"/>
  <c r="K32" i="12" s="1"/>
  <c r="G32" i="12"/>
  <c r="H31" i="12"/>
  <c r="I31" i="12" s="1"/>
  <c r="J31" i="12" s="1"/>
  <c r="K31" i="12" s="1"/>
  <c r="G31" i="12"/>
  <c r="H30" i="12"/>
  <c r="I30" i="12" s="1"/>
  <c r="J30" i="12" s="1"/>
  <c r="K30" i="12" s="1"/>
  <c r="G30" i="12"/>
  <c r="I29" i="12"/>
  <c r="J29" i="12" s="1"/>
  <c r="K29" i="12" s="1"/>
  <c r="H29" i="12"/>
  <c r="G29" i="12"/>
  <c r="K28" i="12"/>
  <c r="J28" i="12"/>
  <c r="I28" i="12"/>
  <c r="H28" i="12"/>
  <c r="G28" i="12"/>
  <c r="J27" i="12"/>
  <c r="K27" i="12" s="1"/>
  <c r="I27" i="12"/>
  <c r="H27" i="12"/>
  <c r="G27" i="12"/>
  <c r="K26" i="12"/>
  <c r="J26" i="12"/>
  <c r="I26" i="12"/>
  <c r="H26" i="12"/>
  <c r="G26" i="12"/>
  <c r="H25" i="12"/>
  <c r="I25" i="12" s="1"/>
  <c r="J25" i="12" s="1"/>
  <c r="K25" i="12" s="1"/>
  <c r="G25" i="12"/>
  <c r="H24" i="12"/>
  <c r="I24" i="12" s="1"/>
  <c r="J24" i="12" s="1"/>
  <c r="K24" i="12" s="1"/>
  <c r="G24" i="12"/>
  <c r="I23" i="12"/>
  <c r="J23" i="12" s="1"/>
  <c r="K23" i="12" s="1"/>
  <c r="H23" i="12"/>
  <c r="G23" i="12"/>
  <c r="H22" i="12"/>
  <c r="I22" i="12" s="1"/>
  <c r="J22" i="12" s="1"/>
  <c r="K22" i="12" s="1"/>
  <c r="G22" i="12"/>
  <c r="H21" i="12"/>
  <c r="I21" i="12" s="1"/>
  <c r="J21" i="12" s="1"/>
  <c r="K21" i="12" s="1"/>
  <c r="G21" i="12"/>
  <c r="J20" i="12"/>
  <c r="K20" i="12" s="1"/>
  <c r="I20" i="12"/>
  <c r="H20" i="12"/>
  <c r="G20" i="12"/>
  <c r="J19" i="12"/>
  <c r="K19" i="12" s="1"/>
  <c r="I19" i="12"/>
  <c r="H19" i="12"/>
  <c r="G19" i="12"/>
  <c r="K18" i="12"/>
  <c r="J18" i="12"/>
  <c r="I18" i="12"/>
  <c r="H18" i="12"/>
  <c r="G18" i="12"/>
  <c r="H17" i="12"/>
  <c r="I17" i="12" s="1"/>
  <c r="J17" i="12" s="1"/>
  <c r="K17" i="12" s="1"/>
  <c r="G17" i="12"/>
  <c r="H16" i="12"/>
  <c r="I16" i="12" s="1"/>
  <c r="J16" i="12" s="1"/>
  <c r="K16" i="12" s="1"/>
  <c r="G16" i="12"/>
  <c r="I15" i="12"/>
  <c r="J15" i="12" s="1"/>
  <c r="K15" i="12" s="1"/>
  <c r="H15" i="12"/>
  <c r="G15" i="12"/>
  <c r="H14" i="12"/>
  <c r="I14" i="12" s="1"/>
  <c r="J14" i="12" s="1"/>
  <c r="K14" i="12" s="1"/>
  <c r="G14" i="12"/>
  <c r="H13" i="12"/>
  <c r="I13" i="12" s="1"/>
  <c r="J13" i="12" s="1"/>
  <c r="K13" i="12" s="1"/>
  <c r="G13" i="12"/>
  <c r="I12" i="12"/>
  <c r="J12" i="12" s="1"/>
  <c r="K12" i="12" s="1"/>
  <c r="H12" i="12"/>
  <c r="G12" i="12"/>
  <c r="J11" i="12"/>
  <c r="K11" i="12" s="1"/>
  <c r="I11" i="12"/>
  <c r="H11" i="12"/>
  <c r="G11" i="12"/>
  <c r="K10" i="12"/>
  <c r="J10" i="12"/>
  <c r="I10" i="12"/>
  <c r="H10" i="12"/>
  <c r="G10" i="12"/>
  <c r="I7" i="12"/>
  <c r="M58" i="12" s="1"/>
  <c r="B7" i="12"/>
  <c r="I6" i="12"/>
  <c r="L42" i="12" s="1"/>
  <c r="B6" i="12"/>
  <c r="L10" i="12" l="1"/>
  <c r="M12" i="12"/>
  <c r="M18" i="12"/>
  <c r="M20" i="12"/>
  <c r="M27" i="12"/>
  <c r="M32" i="12"/>
  <c r="L47" i="12"/>
  <c r="N47" i="12" s="1"/>
  <c r="E47" i="12" s="1"/>
  <c r="M56" i="12"/>
  <c r="L13" i="12"/>
  <c r="M16" i="12"/>
  <c r="L20" i="12"/>
  <c r="L24" i="12"/>
  <c r="L27" i="12"/>
  <c r="M37" i="12"/>
  <c r="M41" i="12"/>
  <c r="M44" i="12"/>
  <c r="M47" i="12"/>
  <c r="M60" i="12"/>
  <c r="M13" i="12"/>
  <c r="L17" i="12"/>
  <c r="M29" i="12"/>
  <c r="L34" i="12"/>
  <c r="L38" i="12"/>
  <c r="M53" i="12"/>
  <c r="M57" i="12"/>
  <c r="L14" i="12"/>
  <c r="M17" i="12"/>
  <c r="M21" i="12"/>
  <c r="M24" i="12"/>
  <c r="M26" i="12"/>
  <c r="L33" i="12"/>
  <c r="N33" i="12" s="1"/>
  <c r="E33" i="12" s="1"/>
  <c r="M34" i="12"/>
  <c r="M38" i="12"/>
  <c r="M48" i="12"/>
  <c r="L50" i="12"/>
  <c r="L54" i="12"/>
  <c r="M11" i="12"/>
  <c r="M14" i="12"/>
  <c r="M19" i="12"/>
  <c r="L22" i="12"/>
  <c r="L26" i="12"/>
  <c r="M30" i="12"/>
  <c r="M33" i="12"/>
  <c r="L39" i="12"/>
  <c r="M43" i="12"/>
  <c r="M50" i="12"/>
  <c r="M54" i="12"/>
  <c r="N54" i="12" s="1"/>
  <c r="E54" i="12" s="1"/>
  <c r="M59" i="12"/>
  <c r="L11" i="12"/>
  <c r="M22" i="12"/>
  <c r="M25" i="12"/>
  <c r="L31" i="12"/>
  <c r="N31" i="12" s="1"/>
  <c r="E31" i="12" s="1"/>
  <c r="M36" i="12"/>
  <c r="M45" i="12"/>
  <c r="M49" i="12"/>
  <c r="L25" i="12"/>
  <c r="M28" i="12"/>
  <c r="M31" i="12"/>
  <c r="M52" i="12"/>
  <c r="M10" i="12"/>
  <c r="M15" i="12"/>
  <c r="L28" i="12"/>
  <c r="L32" i="12"/>
  <c r="N32" i="12" s="1"/>
  <c r="E32" i="12" s="1"/>
  <c r="M40" i="12"/>
  <c r="M46" i="12"/>
  <c r="M62" i="12"/>
  <c r="N26" i="12"/>
  <c r="E26" i="12" s="1"/>
  <c r="L29" i="12"/>
  <c r="N29" i="12" s="1"/>
  <c r="E29" i="12" s="1"/>
  <c r="L61" i="12"/>
  <c r="L53" i="12"/>
  <c r="N53" i="12" s="1"/>
  <c r="E53" i="12" s="1"/>
  <c r="L45" i="12"/>
  <c r="L37" i="12"/>
  <c r="N37" i="12" s="1"/>
  <c r="E37" i="12" s="1"/>
  <c r="L21" i="12"/>
  <c r="N21" i="12" s="1"/>
  <c r="E21" i="12" s="1"/>
  <c r="L36" i="12"/>
  <c r="N36" i="12" s="1"/>
  <c r="E36" i="12" s="1"/>
  <c r="L52" i="12"/>
  <c r="N52" i="12" s="1"/>
  <c r="E52" i="12" s="1"/>
  <c r="L60" i="12"/>
  <c r="N60" i="12" s="1"/>
  <c r="E60" i="12" s="1"/>
  <c r="L44" i="12"/>
  <c r="N44" i="12" s="1"/>
  <c r="E44" i="12" s="1"/>
  <c r="L12" i="12"/>
  <c r="N12" i="12" s="1"/>
  <c r="E12" i="12" s="1"/>
  <c r="L16" i="12"/>
  <c r="N16" i="12" s="1"/>
  <c r="E16" i="12" s="1"/>
  <c r="L18" i="12"/>
  <c r="N18" i="12" s="1"/>
  <c r="E18" i="12" s="1"/>
  <c r="L19" i="12"/>
  <c r="L41" i="12"/>
  <c r="N41" i="12" s="1"/>
  <c r="E41" i="12" s="1"/>
  <c r="L43" i="12"/>
  <c r="N43" i="12" s="1"/>
  <c r="E43" i="12" s="1"/>
  <c r="L48" i="12"/>
  <c r="N48" i="12" s="1"/>
  <c r="E48" i="12" s="1"/>
  <c r="L57" i="12"/>
  <c r="N57" i="12" s="1"/>
  <c r="E57" i="12" s="1"/>
  <c r="L59" i="12"/>
  <c r="N59" i="12" s="1"/>
  <c r="E59" i="12" s="1"/>
  <c r="N22" i="12"/>
  <c r="E22" i="12" s="1"/>
  <c r="N14" i="12"/>
  <c r="E14" i="12" s="1"/>
  <c r="N28" i="12"/>
  <c r="E28" i="12" s="1"/>
  <c r="L58" i="12"/>
  <c r="N58" i="12" s="1"/>
  <c r="E58" i="12" s="1"/>
  <c r="M61" i="12"/>
  <c r="L23" i="12"/>
  <c r="M39" i="12"/>
  <c r="N39" i="12" s="1"/>
  <c r="E39" i="12" s="1"/>
  <c r="M42" i="12"/>
  <c r="N42" i="12" s="1"/>
  <c r="E42" i="12" s="1"/>
  <c r="L46" i="12"/>
  <c r="N46" i="12" s="1"/>
  <c r="E46" i="12" s="1"/>
  <c r="M55" i="12"/>
  <c r="L62" i="12"/>
  <c r="N62" i="12" s="1"/>
  <c r="E62" i="12" s="1"/>
  <c r="N20" i="12"/>
  <c r="E20" i="12" s="1"/>
  <c r="N27" i="12"/>
  <c r="E27" i="12" s="1"/>
  <c r="N11" i="12"/>
  <c r="E11" i="12" s="1"/>
  <c r="L15" i="12"/>
  <c r="N15" i="12" s="1"/>
  <c r="E15" i="12" s="1"/>
  <c r="M35" i="12"/>
  <c r="M51" i="12"/>
  <c r="N38" i="12"/>
  <c r="E38" i="12" s="1"/>
  <c r="N13" i="12"/>
  <c r="E13" i="12" s="1"/>
  <c r="L55" i="12"/>
  <c r="M23" i="12"/>
  <c r="L30" i="12"/>
  <c r="N30" i="12" s="1"/>
  <c r="E30" i="12" s="1"/>
  <c r="L35" i="12"/>
  <c r="N35" i="12" s="1"/>
  <c r="E35" i="12" s="1"/>
  <c r="L40" i="12"/>
  <c r="N40" i="12" s="1"/>
  <c r="E40" i="12" s="1"/>
  <c r="L49" i="12"/>
  <c r="N49" i="12" s="1"/>
  <c r="E49" i="12" s="1"/>
  <c r="L51" i="12"/>
  <c r="L56" i="12"/>
  <c r="N56" i="12" s="1"/>
  <c r="E56" i="12" s="1"/>
  <c r="N23" i="12" l="1"/>
  <c r="E23" i="12" s="1"/>
  <c r="N19" i="12"/>
  <c r="E19" i="12" s="1"/>
  <c r="N25" i="12"/>
  <c r="E25" i="12" s="1"/>
  <c r="N34" i="12"/>
  <c r="E34" i="12" s="1"/>
  <c r="N55" i="12"/>
  <c r="E55" i="12" s="1"/>
  <c r="N17" i="12"/>
  <c r="E17" i="12" s="1"/>
  <c r="N24" i="12"/>
  <c r="E24" i="12" s="1"/>
  <c r="N50" i="12"/>
  <c r="E50" i="12" s="1"/>
  <c r="N45" i="12"/>
  <c r="E45" i="12" s="1"/>
  <c r="N10" i="12"/>
  <c r="E10" i="12" s="1"/>
  <c r="N61" i="12"/>
  <c r="E61" i="12" s="1"/>
  <c r="N51" i="12"/>
  <c r="E51" i="12" s="1"/>
  <c r="H62" i="10" l="1"/>
  <c r="I62" i="10" s="1"/>
  <c r="J62" i="10" s="1"/>
  <c r="K62" i="10" s="1"/>
  <c r="G62" i="10"/>
  <c r="I61" i="10"/>
  <c r="J61" i="10" s="1"/>
  <c r="K61" i="10" s="1"/>
  <c r="H61" i="10"/>
  <c r="G61" i="10"/>
  <c r="J60" i="10"/>
  <c r="K60" i="10" s="1"/>
  <c r="I60" i="10"/>
  <c r="H60" i="10"/>
  <c r="G60" i="10"/>
  <c r="J59" i="10"/>
  <c r="K59" i="10" s="1"/>
  <c r="I59" i="10"/>
  <c r="H59" i="10"/>
  <c r="G59" i="10"/>
  <c r="K58" i="10"/>
  <c r="H58" i="10"/>
  <c r="I58" i="10" s="1"/>
  <c r="J58" i="10" s="1"/>
  <c r="G58" i="10"/>
  <c r="H57" i="10"/>
  <c r="I57" i="10" s="1"/>
  <c r="J57" i="10" s="1"/>
  <c r="K57" i="10" s="1"/>
  <c r="G57" i="10"/>
  <c r="H56" i="10"/>
  <c r="I56" i="10" s="1"/>
  <c r="J56" i="10" s="1"/>
  <c r="K56" i="10" s="1"/>
  <c r="G56" i="10"/>
  <c r="J55" i="10"/>
  <c r="K55" i="10" s="1"/>
  <c r="I55" i="10"/>
  <c r="H55" i="10"/>
  <c r="G55" i="10"/>
  <c r="I54" i="10"/>
  <c r="J54" i="10" s="1"/>
  <c r="K54" i="10" s="1"/>
  <c r="H54" i="10"/>
  <c r="G54" i="10"/>
  <c r="H53" i="10"/>
  <c r="I53" i="10" s="1"/>
  <c r="J53" i="10" s="1"/>
  <c r="K53" i="10" s="1"/>
  <c r="G53" i="10"/>
  <c r="I52" i="10"/>
  <c r="J52" i="10" s="1"/>
  <c r="K52" i="10" s="1"/>
  <c r="H52" i="10"/>
  <c r="G52" i="10"/>
  <c r="J51" i="10"/>
  <c r="K51" i="10" s="1"/>
  <c r="I51" i="10"/>
  <c r="H51" i="10"/>
  <c r="G51" i="10"/>
  <c r="H50" i="10"/>
  <c r="I50" i="10" s="1"/>
  <c r="J50" i="10" s="1"/>
  <c r="K50" i="10" s="1"/>
  <c r="G50" i="10"/>
  <c r="H49" i="10"/>
  <c r="I49" i="10" s="1"/>
  <c r="J49" i="10" s="1"/>
  <c r="K49" i="10" s="1"/>
  <c r="G49" i="10"/>
  <c r="I48" i="10"/>
  <c r="J48" i="10" s="1"/>
  <c r="K48" i="10" s="1"/>
  <c r="H48" i="10"/>
  <c r="G48" i="10"/>
  <c r="H47" i="10"/>
  <c r="I47" i="10" s="1"/>
  <c r="J47" i="10" s="1"/>
  <c r="K47" i="10" s="1"/>
  <c r="G47" i="10"/>
  <c r="H46" i="10"/>
  <c r="I46" i="10" s="1"/>
  <c r="J46" i="10" s="1"/>
  <c r="K46" i="10" s="1"/>
  <c r="G46" i="10"/>
  <c r="K45" i="10"/>
  <c r="J45" i="10"/>
  <c r="I45" i="10"/>
  <c r="H45" i="10"/>
  <c r="G45" i="10"/>
  <c r="J44" i="10"/>
  <c r="K44" i="10" s="1"/>
  <c r="I44" i="10"/>
  <c r="H44" i="10"/>
  <c r="G44" i="10"/>
  <c r="J43" i="10"/>
  <c r="K43" i="10" s="1"/>
  <c r="I43" i="10"/>
  <c r="H43" i="10"/>
  <c r="G43" i="10"/>
  <c r="K42" i="10"/>
  <c r="H42" i="10"/>
  <c r="I42" i="10" s="1"/>
  <c r="J42" i="10" s="1"/>
  <c r="G42" i="10"/>
  <c r="H41" i="10"/>
  <c r="I41" i="10" s="1"/>
  <c r="J41" i="10" s="1"/>
  <c r="K41" i="10" s="1"/>
  <c r="G41" i="10"/>
  <c r="H40" i="10"/>
  <c r="I40" i="10" s="1"/>
  <c r="J40" i="10" s="1"/>
  <c r="K40" i="10" s="1"/>
  <c r="G40" i="10"/>
  <c r="J39" i="10"/>
  <c r="K39" i="10" s="1"/>
  <c r="I39" i="10"/>
  <c r="H39" i="10"/>
  <c r="G39" i="10"/>
  <c r="I38" i="10"/>
  <c r="J38" i="10" s="1"/>
  <c r="K38" i="10" s="1"/>
  <c r="H38" i="10"/>
  <c r="G38" i="10"/>
  <c r="H37" i="10"/>
  <c r="I37" i="10" s="1"/>
  <c r="J37" i="10" s="1"/>
  <c r="K37" i="10" s="1"/>
  <c r="G37" i="10"/>
  <c r="I36" i="10"/>
  <c r="J36" i="10" s="1"/>
  <c r="K36" i="10" s="1"/>
  <c r="H36" i="10"/>
  <c r="G36" i="10"/>
  <c r="J35" i="10"/>
  <c r="K35" i="10" s="1"/>
  <c r="I35" i="10"/>
  <c r="H35" i="10"/>
  <c r="G35" i="10"/>
  <c r="H34" i="10"/>
  <c r="I34" i="10" s="1"/>
  <c r="J34" i="10" s="1"/>
  <c r="K34" i="10" s="1"/>
  <c r="G34" i="10"/>
  <c r="H33" i="10"/>
  <c r="I33" i="10" s="1"/>
  <c r="J33" i="10" s="1"/>
  <c r="K33" i="10" s="1"/>
  <c r="G33" i="10"/>
  <c r="I32" i="10"/>
  <c r="J32" i="10" s="1"/>
  <c r="K32" i="10" s="1"/>
  <c r="H32" i="10"/>
  <c r="G32" i="10"/>
  <c r="I31" i="10"/>
  <c r="J31" i="10" s="1"/>
  <c r="K31" i="10" s="1"/>
  <c r="H31" i="10"/>
  <c r="G31" i="10"/>
  <c r="H30" i="10"/>
  <c r="I30" i="10" s="1"/>
  <c r="J30" i="10" s="1"/>
  <c r="K30" i="10" s="1"/>
  <c r="G30" i="10"/>
  <c r="H29" i="10"/>
  <c r="I29" i="10" s="1"/>
  <c r="J29" i="10" s="1"/>
  <c r="K29" i="10" s="1"/>
  <c r="G29" i="10"/>
  <c r="I28" i="10"/>
  <c r="J28" i="10" s="1"/>
  <c r="K28" i="10" s="1"/>
  <c r="H28" i="10"/>
  <c r="G28" i="10"/>
  <c r="I27" i="10"/>
  <c r="J27" i="10" s="1"/>
  <c r="K27" i="10" s="1"/>
  <c r="H27" i="10"/>
  <c r="G27" i="10"/>
  <c r="J26" i="10"/>
  <c r="K26" i="10" s="1"/>
  <c r="H26" i="10"/>
  <c r="I26" i="10" s="1"/>
  <c r="G26" i="10"/>
  <c r="H25" i="10"/>
  <c r="I25" i="10" s="1"/>
  <c r="J25" i="10" s="1"/>
  <c r="K25" i="10" s="1"/>
  <c r="G25" i="10"/>
  <c r="H24" i="10"/>
  <c r="I24" i="10" s="1"/>
  <c r="J24" i="10" s="1"/>
  <c r="K24" i="10" s="1"/>
  <c r="G24" i="10"/>
  <c r="J23" i="10"/>
  <c r="K23" i="10" s="1"/>
  <c r="I23" i="10"/>
  <c r="H23" i="10"/>
  <c r="G23" i="10"/>
  <c r="I22" i="10"/>
  <c r="J22" i="10" s="1"/>
  <c r="K22" i="10" s="1"/>
  <c r="H22" i="10"/>
  <c r="G22" i="10"/>
  <c r="H21" i="10"/>
  <c r="I21" i="10" s="1"/>
  <c r="J21" i="10" s="1"/>
  <c r="K21" i="10" s="1"/>
  <c r="G21" i="10"/>
  <c r="H20" i="10"/>
  <c r="I20" i="10" s="1"/>
  <c r="J20" i="10" s="1"/>
  <c r="K20" i="10" s="1"/>
  <c r="G20" i="10"/>
  <c r="I19" i="10"/>
  <c r="J19" i="10" s="1"/>
  <c r="K19" i="10" s="1"/>
  <c r="H19" i="10"/>
  <c r="G19" i="10"/>
  <c r="H18" i="10"/>
  <c r="I18" i="10" s="1"/>
  <c r="J18" i="10" s="1"/>
  <c r="K18" i="10" s="1"/>
  <c r="G18" i="10"/>
  <c r="H17" i="10"/>
  <c r="I17" i="10" s="1"/>
  <c r="J17" i="10" s="1"/>
  <c r="K17" i="10" s="1"/>
  <c r="G17" i="10"/>
  <c r="H16" i="10"/>
  <c r="I16" i="10" s="1"/>
  <c r="J16" i="10" s="1"/>
  <c r="K16" i="10" s="1"/>
  <c r="G16" i="10"/>
  <c r="H15" i="10"/>
  <c r="I15" i="10" s="1"/>
  <c r="J15" i="10" s="1"/>
  <c r="K15" i="10" s="1"/>
  <c r="G15" i="10"/>
  <c r="H14" i="10"/>
  <c r="I14" i="10" s="1"/>
  <c r="J14" i="10" s="1"/>
  <c r="K14" i="10" s="1"/>
  <c r="G14" i="10"/>
  <c r="H13" i="10"/>
  <c r="I13" i="10" s="1"/>
  <c r="J13" i="10" s="1"/>
  <c r="K13" i="10" s="1"/>
  <c r="G13" i="10"/>
  <c r="H12" i="10"/>
  <c r="I12" i="10" s="1"/>
  <c r="J12" i="10" s="1"/>
  <c r="K12" i="10" s="1"/>
  <c r="G12" i="10"/>
  <c r="I11" i="10"/>
  <c r="J11" i="10" s="1"/>
  <c r="K11" i="10" s="1"/>
  <c r="H11" i="10"/>
  <c r="G11" i="10"/>
  <c r="H10" i="10"/>
  <c r="I10" i="10" s="1"/>
  <c r="J10" i="10" s="1"/>
  <c r="K10" i="10" s="1"/>
  <c r="G10" i="10"/>
  <c r="B7" i="10"/>
  <c r="I6" i="10"/>
  <c r="L52" i="10" s="1"/>
  <c r="B6" i="10"/>
  <c r="L42" i="10" l="1"/>
  <c r="L50" i="10"/>
  <c r="L16" i="10"/>
  <c r="L26" i="10"/>
  <c r="L47" i="10"/>
  <c r="L58" i="10"/>
  <c r="L29" i="10"/>
  <c r="L13" i="10"/>
  <c r="L17" i="10"/>
  <c r="L41" i="10"/>
  <c r="L10" i="10"/>
  <c r="L30" i="10"/>
  <c r="L32" i="10"/>
  <c r="L57" i="10"/>
  <c r="L14" i="10"/>
  <c r="L18" i="10"/>
  <c r="L24" i="10"/>
  <c r="L61" i="10"/>
  <c r="L45" i="10"/>
  <c r="L15" i="10"/>
  <c r="L19" i="10"/>
  <c r="L25" i="10"/>
  <c r="L34" i="10"/>
  <c r="I7" i="10"/>
  <c r="M25" i="10" s="1"/>
  <c r="N25" i="10" s="1"/>
  <c r="E25" i="10" s="1"/>
  <c r="L40" i="10"/>
  <c r="L43" i="10"/>
  <c r="L44" i="10"/>
  <c r="L46" i="10"/>
  <c r="L56" i="10"/>
  <c r="L59" i="10"/>
  <c r="L60" i="10"/>
  <c r="L62" i="10"/>
  <c r="L11" i="10"/>
  <c r="L21" i="10"/>
  <c r="L12" i="10"/>
  <c r="L20" i="10"/>
  <c r="L23" i="10"/>
  <c r="L39" i="10"/>
  <c r="L55" i="10"/>
  <c r="L22" i="10"/>
  <c r="L37" i="10"/>
  <c r="L53" i="10"/>
  <c r="L27" i="10"/>
  <c r="L28" i="10"/>
  <c r="L31" i="10"/>
  <c r="L33" i="10"/>
  <c r="L35" i="10"/>
  <c r="L36" i="10"/>
  <c r="L38" i="10"/>
  <c r="L48" i="10"/>
  <c r="L49" i="10"/>
  <c r="L51" i="10"/>
  <c r="L54" i="10"/>
  <c r="M54" i="10" l="1"/>
  <c r="M17" i="10"/>
  <c r="N17" i="10" s="1"/>
  <c r="E17" i="10" s="1"/>
  <c r="M51" i="10"/>
  <c r="M43" i="10"/>
  <c r="N43" i="10" s="1"/>
  <c r="E43" i="10" s="1"/>
  <c r="N54" i="10"/>
  <c r="E54" i="10" s="1"/>
  <c r="N51" i="10"/>
  <c r="E51" i="10" s="1"/>
  <c r="M55" i="10"/>
  <c r="M39" i="10"/>
  <c r="N39" i="10" s="1"/>
  <c r="E39" i="10" s="1"/>
  <c r="M19" i="10"/>
  <c r="N19" i="10" s="1"/>
  <c r="E19" i="10" s="1"/>
  <c r="M10" i="10"/>
  <c r="N10" i="10" s="1"/>
  <c r="E10" i="10" s="1"/>
  <c r="M32" i="10"/>
  <c r="N32" i="10" s="1"/>
  <c r="E32" i="10" s="1"/>
  <c r="M62" i="10"/>
  <c r="M27" i="10"/>
  <c r="N27" i="10" s="1"/>
  <c r="E27" i="10" s="1"/>
  <c r="M48" i="10"/>
  <c r="N48" i="10" s="1"/>
  <c r="E48" i="10" s="1"/>
  <c r="M20" i="10"/>
  <c r="N20" i="10" s="1"/>
  <c r="E20" i="10" s="1"/>
  <c r="M41" i="10"/>
  <c r="N41" i="10" s="1"/>
  <c r="E41" i="10" s="1"/>
  <c r="M47" i="10"/>
  <c r="N47" i="10" s="1"/>
  <c r="E47" i="10" s="1"/>
  <c r="M29" i="10"/>
  <c r="N29" i="10" s="1"/>
  <c r="E29" i="10" s="1"/>
  <c r="M46" i="10"/>
  <c r="N46" i="10" s="1"/>
  <c r="E46" i="10" s="1"/>
  <c r="M42" i="10"/>
  <c r="N42" i="10" s="1"/>
  <c r="E42" i="10" s="1"/>
  <c r="M53" i="10"/>
  <c r="M24" i="10"/>
  <c r="N24" i="10" s="1"/>
  <c r="E24" i="10" s="1"/>
  <c r="M30" i="10"/>
  <c r="N30" i="10" s="1"/>
  <c r="E30" i="10" s="1"/>
  <c r="M12" i="10"/>
  <c r="N12" i="10" s="1"/>
  <c r="E12" i="10" s="1"/>
  <c r="M38" i="10"/>
  <c r="N38" i="10" s="1"/>
  <c r="E38" i="10" s="1"/>
  <c r="M16" i="10"/>
  <c r="N16" i="10" s="1"/>
  <c r="E16" i="10" s="1"/>
  <c r="M26" i="10"/>
  <c r="N26" i="10" s="1"/>
  <c r="E26" i="10" s="1"/>
  <c r="M44" i="10"/>
  <c r="N44" i="10" s="1"/>
  <c r="E44" i="10" s="1"/>
  <c r="M45" i="10"/>
  <c r="N45" i="10" s="1"/>
  <c r="E45" i="10" s="1"/>
  <c r="M36" i="10"/>
  <c r="M18" i="10"/>
  <c r="N18" i="10" s="1"/>
  <c r="E18" i="10" s="1"/>
  <c r="M35" i="10"/>
  <c r="N36" i="10"/>
  <c r="E36" i="10" s="1"/>
  <c r="N53" i="10"/>
  <c r="E53" i="10" s="1"/>
  <c r="M60" i="10"/>
  <c r="N60" i="10" s="1"/>
  <c r="E60" i="10" s="1"/>
  <c r="M14" i="10"/>
  <c r="N14" i="10" s="1"/>
  <c r="E14" i="10" s="1"/>
  <c r="M21" i="10"/>
  <c r="N21" i="10" s="1"/>
  <c r="E21" i="10" s="1"/>
  <c r="M28" i="10"/>
  <c r="N28" i="10" s="1"/>
  <c r="E28" i="10" s="1"/>
  <c r="M40" i="10"/>
  <c r="N40" i="10" s="1"/>
  <c r="E40" i="10" s="1"/>
  <c r="M34" i="10"/>
  <c r="N34" i="10" s="1"/>
  <c r="E34" i="10" s="1"/>
  <c r="N35" i="10"/>
  <c r="E35" i="10" s="1"/>
  <c r="M59" i="10"/>
  <c r="N59" i="10" s="1"/>
  <c r="E59" i="10" s="1"/>
  <c r="M11" i="10"/>
  <c r="N11" i="10" s="1"/>
  <c r="E11" i="10" s="1"/>
  <c r="M15" i="10"/>
  <c r="N15" i="10" s="1"/>
  <c r="E15" i="10" s="1"/>
  <c r="M37" i="10"/>
  <c r="N37" i="10" s="1"/>
  <c r="E37" i="10" s="1"/>
  <c r="M31" i="10"/>
  <c r="N31" i="10" s="1"/>
  <c r="E31" i="10" s="1"/>
  <c r="N62" i="10"/>
  <c r="E62" i="10" s="1"/>
  <c r="M50" i="10"/>
  <c r="N50" i="10" s="1"/>
  <c r="E50" i="10" s="1"/>
  <c r="M57" i="10"/>
  <c r="N57" i="10" s="1"/>
  <c r="E57" i="10" s="1"/>
  <c r="M61" i="10"/>
  <c r="N61" i="10" s="1"/>
  <c r="E61" i="10" s="1"/>
  <c r="M23" i="10"/>
  <c r="N23" i="10" s="1"/>
  <c r="E23" i="10" s="1"/>
  <c r="M56" i="10"/>
  <c r="N56" i="10" s="1"/>
  <c r="E56" i="10" s="1"/>
  <c r="M58" i="10"/>
  <c r="N58" i="10" s="1"/>
  <c r="E58" i="10" s="1"/>
  <c r="N55" i="10"/>
  <c r="E55" i="10" s="1"/>
  <c r="M49" i="10"/>
  <c r="N49" i="10" s="1"/>
  <c r="E49" i="10" s="1"/>
  <c r="M33" i="10"/>
  <c r="N33" i="10" s="1"/>
  <c r="E33" i="10" s="1"/>
  <c r="M13" i="10"/>
  <c r="N13" i="10" s="1"/>
  <c r="E13" i="10" s="1"/>
  <c r="M52" i="10"/>
  <c r="N52" i="10" s="1"/>
  <c r="E52" i="10" s="1"/>
  <c r="M22" i="10"/>
  <c r="N22" i="10" s="1"/>
  <c r="E22" i="10" s="1"/>
  <c r="H62" i="8" l="1"/>
  <c r="I62" i="8" s="1"/>
  <c r="J62" i="8" s="1"/>
  <c r="K62" i="8" s="1"/>
  <c r="G62" i="8"/>
  <c r="H61" i="8"/>
  <c r="I61" i="8" s="1"/>
  <c r="J61" i="8" s="1"/>
  <c r="K61" i="8" s="1"/>
  <c r="G61" i="8"/>
  <c r="I60" i="8"/>
  <c r="J60" i="8" s="1"/>
  <c r="K60" i="8" s="1"/>
  <c r="H60" i="8"/>
  <c r="G60" i="8"/>
  <c r="J59" i="8"/>
  <c r="K59" i="8" s="1"/>
  <c r="I59" i="8"/>
  <c r="H59" i="8"/>
  <c r="G59" i="8"/>
  <c r="K58" i="8"/>
  <c r="J58" i="8"/>
  <c r="I58" i="8"/>
  <c r="H58" i="8"/>
  <c r="G58" i="8"/>
  <c r="H57" i="8"/>
  <c r="I57" i="8" s="1"/>
  <c r="J57" i="8" s="1"/>
  <c r="K57" i="8" s="1"/>
  <c r="G57" i="8"/>
  <c r="H56" i="8"/>
  <c r="I56" i="8" s="1"/>
  <c r="J56" i="8" s="1"/>
  <c r="K56" i="8" s="1"/>
  <c r="G56" i="8"/>
  <c r="I55" i="8"/>
  <c r="J55" i="8" s="1"/>
  <c r="K55" i="8" s="1"/>
  <c r="H55" i="8"/>
  <c r="G55" i="8"/>
  <c r="H54" i="8"/>
  <c r="I54" i="8" s="1"/>
  <c r="J54" i="8" s="1"/>
  <c r="K54" i="8" s="1"/>
  <c r="G54" i="8"/>
  <c r="H53" i="8"/>
  <c r="I53" i="8" s="1"/>
  <c r="J53" i="8" s="1"/>
  <c r="K53" i="8" s="1"/>
  <c r="G53" i="8"/>
  <c r="I52" i="8"/>
  <c r="J52" i="8" s="1"/>
  <c r="K52" i="8" s="1"/>
  <c r="H52" i="8"/>
  <c r="G52" i="8"/>
  <c r="J51" i="8"/>
  <c r="K51" i="8" s="1"/>
  <c r="I51" i="8"/>
  <c r="H51" i="8"/>
  <c r="G51" i="8"/>
  <c r="K50" i="8"/>
  <c r="J50" i="8"/>
  <c r="I50" i="8"/>
  <c r="H50" i="8"/>
  <c r="G50" i="8"/>
  <c r="H49" i="8"/>
  <c r="I49" i="8" s="1"/>
  <c r="J49" i="8" s="1"/>
  <c r="K49" i="8" s="1"/>
  <c r="G49" i="8"/>
  <c r="H48" i="8"/>
  <c r="I48" i="8" s="1"/>
  <c r="J48" i="8" s="1"/>
  <c r="K48" i="8" s="1"/>
  <c r="G48" i="8"/>
  <c r="I47" i="8"/>
  <c r="J47" i="8" s="1"/>
  <c r="K47" i="8" s="1"/>
  <c r="H47" i="8"/>
  <c r="G47" i="8"/>
  <c r="H46" i="8"/>
  <c r="I46" i="8" s="1"/>
  <c r="J46" i="8" s="1"/>
  <c r="K46" i="8" s="1"/>
  <c r="G46" i="8"/>
  <c r="H45" i="8"/>
  <c r="I45" i="8" s="1"/>
  <c r="J45" i="8" s="1"/>
  <c r="K45" i="8" s="1"/>
  <c r="G45" i="8"/>
  <c r="I44" i="8"/>
  <c r="J44" i="8" s="1"/>
  <c r="K44" i="8" s="1"/>
  <c r="H44" i="8"/>
  <c r="G44" i="8"/>
  <c r="J43" i="8"/>
  <c r="K43" i="8" s="1"/>
  <c r="I43" i="8"/>
  <c r="H43" i="8"/>
  <c r="G43" i="8"/>
  <c r="K42" i="8"/>
  <c r="J42" i="8"/>
  <c r="I42" i="8"/>
  <c r="H42" i="8"/>
  <c r="G42" i="8"/>
  <c r="H41" i="8"/>
  <c r="I41" i="8" s="1"/>
  <c r="J41" i="8" s="1"/>
  <c r="K41" i="8" s="1"/>
  <c r="G41" i="8"/>
  <c r="H40" i="8"/>
  <c r="I40" i="8" s="1"/>
  <c r="J40" i="8" s="1"/>
  <c r="K40" i="8" s="1"/>
  <c r="G40" i="8"/>
  <c r="I39" i="8"/>
  <c r="J39" i="8" s="1"/>
  <c r="K39" i="8" s="1"/>
  <c r="H39" i="8"/>
  <c r="G39" i="8"/>
  <c r="H38" i="8"/>
  <c r="I38" i="8" s="1"/>
  <c r="J38" i="8" s="1"/>
  <c r="K38" i="8" s="1"/>
  <c r="G38" i="8"/>
  <c r="H37" i="8"/>
  <c r="I37" i="8" s="1"/>
  <c r="J37" i="8" s="1"/>
  <c r="K37" i="8" s="1"/>
  <c r="G37" i="8"/>
  <c r="I36" i="8"/>
  <c r="J36" i="8" s="1"/>
  <c r="K36" i="8" s="1"/>
  <c r="H36" i="8"/>
  <c r="G36" i="8"/>
  <c r="J35" i="8"/>
  <c r="K35" i="8" s="1"/>
  <c r="I35" i="8"/>
  <c r="H35" i="8"/>
  <c r="G35" i="8"/>
  <c r="K34" i="8"/>
  <c r="J34" i="8"/>
  <c r="I34" i="8"/>
  <c r="H34" i="8"/>
  <c r="G34" i="8"/>
  <c r="H33" i="8"/>
  <c r="I33" i="8" s="1"/>
  <c r="J33" i="8" s="1"/>
  <c r="K33" i="8" s="1"/>
  <c r="G33" i="8"/>
  <c r="H32" i="8"/>
  <c r="I32" i="8" s="1"/>
  <c r="J32" i="8" s="1"/>
  <c r="K32" i="8" s="1"/>
  <c r="G32" i="8"/>
  <c r="I31" i="8"/>
  <c r="J31" i="8" s="1"/>
  <c r="K31" i="8" s="1"/>
  <c r="H31" i="8"/>
  <c r="G31" i="8"/>
  <c r="H30" i="8"/>
  <c r="I30" i="8" s="1"/>
  <c r="J30" i="8" s="1"/>
  <c r="K30" i="8" s="1"/>
  <c r="G30" i="8"/>
  <c r="H29" i="8"/>
  <c r="I29" i="8" s="1"/>
  <c r="J29" i="8" s="1"/>
  <c r="K29" i="8" s="1"/>
  <c r="G29" i="8"/>
  <c r="I28" i="8"/>
  <c r="J28" i="8" s="1"/>
  <c r="K28" i="8" s="1"/>
  <c r="H28" i="8"/>
  <c r="G28" i="8"/>
  <c r="J27" i="8"/>
  <c r="K27" i="8" s="1"/>
  <c r="I27" i="8"/>
  <c r="H27" i="8"/>
  <c r="G27" i="8"/>
  <c r="K26" i="8"/>
  <c r="J26" i="8"/>
  <c r="I26" i="8"/>
  <c r="H26" i="8"/>
  <c r="G26" i="8"/>
  <c r="H25" i="8"/>
  <c r="I25" i="8" s="1"/>
  <c r="J25" i="8" s="1"/>
  <c r="K25" i="8" s="1"/>
  <c r="G25" i="8"/>
  <c r="H24" i="8"/>
  <c r="I24" i="8" s="1"/>
  <c r="J24" i="8" s="1"/>
  <c r="K24" i="8" s="1"/>
  <c r="G24" i="8"/>
  <c r="I23" i="8"/>
  <c r="J23" i="8" s="1"/>
  <c r="K23" i="8" s="1"/>
  <c r="H23" i="8"/>
  <c r="G23" i="8"/>
  <c r="H22" i="8"/>
  <c r="I22" i="8" s="1"/>
  <c r="J22" i="8" s="1"/>
  <c r="K22" i="8" s="1"/>
  <c r="G22" i="8"/>
  <c r="H21" i="8"/>
  <c r="I21" i="8" s="1"/>
  <c r="J21" i="8" s="1"/>
  <c r="K21" i="8" s="1"/>
  <c r="G21" i="8"/>
  <c r="I20" i="8"/>
  <c r="J20" i="8" s="1"/>
  <c r="K20" i="8" s="1"/>
  <c r="H20" i="8"/>
  <c r="G20" i="8"/>
  <c r="J19" i="8"/>
  <c r="K19" i="8" s="1"/>
  <c r="I19" i="8"/>
  <c r="H19" i="8"/>
  <c r="G19" i="8"/>
  <c r="J18" i="8"/>
  <c r="K18" i="8" s="1"/>
  <c r="I18" i="8"/>
  <c r="H18" i="8"/>
  <c r="G18" i="8"/>
  <c r="H17" i="8"/>
  <c r="I17" i="8" s="1"/>
  <c r="J17" i="8" s="1"/>
  <c r="K17" i="8" s="1"/>
  <c r="G17" i="8"/>
  <c r="H16" i="8"/>
  <c r="I16" i="8" s="1"/>
  <c r="J16" i="8" s="1"/>
  <c r="K16" i="8" s="1"/>
  <c r="G16" i="8"/>
  <c r="I15" i="8"/>
  <c r="J15" i="8" s="1"/>
  <c r="K15" i="8" s="1"/>
  <c r="H15" i="8"/>
  <c r="G15" i="8"/>
  <c r="H14" i="8"/>
  <c r="I14" i="8" s="1"/>
  <c r="J14" i="8" s="1"/>
  <c r="K14" i="8" s="1"/>
  <c r="G14" i="8"/>
  <c r="H13" i="8"/>
  <c r="I13" i="8" s="1"/>
  <c r="J13" i="8" s="1"/>
  <c r="K13" i="8" s="1"/>
  <c r="G13" i="8"/>
  <c r="H12" i="8"/>
  <c r="I12" i="8" s="1"/>
  <c r="J12" i="8" s="1"/>
  <c r="K12" i="8" s="1"/>
  <c r="G12" i="8"/>
  <c r="J11" i="8"/>
  <c r="K11" i="8" s="1"/>
  <c r="I11" i="8"/>
  <c r="H11" i="8"/>
  <c r="G11" i="8"/>
  <c r="J10" i="8"/>
  <c r="K10" i="8" s="1"/>
  <c r="I10" i="8"/>
  <c r="H10" i="8"/>
  <c r="G10" i="8"/>
  <c r="B7" i="8"/>
  <c r="I6" i="8"/>
  <c r="L25" i="8" s="1"/>
  <c r="B6" i="8"/>
  <c r="L35" i="8" l="1"/>
  <c r="L38" i="8"/>
  <c r="L55" i="8"/>
  <c r="L16" i="8"/>
  <c r="L30" i="8"/>
  <c r="L23" i="8"/>
  <c r="L15" i="8"/>
  <c r="I7" i="8"/>
  <c r="M18" i="8" s="1"/>
  <c r="L46" i="8"/>
  <c r="L47" i="8"/>
  <c r="L13" i="8"/>
  <c r="L21" i="8"/>
  <c r="L31" i="8"/>
  <c r="L39" i="8"/>
  <c r="L19" i="8"/>
  <c r="L61" i="8"/>
  <c r="L56" i="8"/>
  <c r="L48" i="8"/>
  <c r="L40" i="8"/>
  <c r="L32" i="8"/>
  <c r="L24" i="8"/>
  <c r="L36" i="8"/>
  <c r="L12" i="8"/>
  <c r="L10" i="8"/>
  <c r="L33" i="8"/>
  <c r="L49" i="8"/>
  <c r="L41" i="8"/>
  <c r="L60" i="8"/>
  <c r="L52" i="8"/>
  <c r="L44" i="8"/>
  <c r="L28" i="8"/>
  <c r="L20" i="8"/>
  <c r="L18" i="8"/>
  <c r="L58" i="8"/>
  <c r="L50" i="8"/>
  <c r="L42" i="8"/>
  <c r="L34" i="8"/>
  <c r="L26" i="8"/>
  <c r="L57" i="8"/>
  <c r="L11" i="8"/>
  <c r="L53" i="8"/>
  <c r="L59" i="8"/>
  <c r="L22" i="8"/>
  <c r="L14" i="8"/>
  <c r="L17" i="8"/>
  <c r="L29" i="8"/>
  <c r="L45" i="8"/>
  <c r="L51" i="8"/>
  <c r="L62" i="8"/>
  <c r="L27" i="8"/>
  <c r="L37" i="8"/>
  <c r="L43" i="8"/>
  <c r="L54" i="8"/>
  <c r="M21" i="8" l="1"/>
  <c r="M56" i="8"/>
  <c r="M42" i="8"/>
  <c r="M51" i="8"/>
  <c r="M45" i="8"/>
  <c r="N45" i="8" s="1"/>
  <c r="E45" i="8" s="1"/>
  <c r="M23" i="8"/>
  <c r="N23" i="8" s="1"/>
  <c r="E23" i="8" s="1"/>
  <c r="M46" i="8"/>
  <c r="M14" i="8"/>
  <c r="M49" i="8"/>
  <c r="M11" i="8"/>
  <c r="N11" i="8" s="1"/>
  <c r="E11" i="8" s="1"/>
  <c r="M43" i="8"/>
  <c r="M37" i="8"/>
  <c r="N37" i="8" s="1"/>
  <c r="E37" i="8" s="1"/>
  <c r="M30" i="8"/>
  <c r="N30" i="8" s="1"/>
  <c r="E30" i="8" s="1"/>
  <c r="M50" i="8"/>
  <c r="M58" i="8"/>
  <c r="N58" i="8" s="1"/>
  <c r="E58" i="8" s="1"/>
  <c r="M55" i="8"/>
  <c r="N55" i="8" s="1"/>
  <c r="E55" i="8" s="1"/>
  <c r="M38" i="8"/>
  <c r="N38" i="8" s="1"/>
  <c r="E38" i="8" s="1"/>
  <c r="M24" i="8"/>
  <c r="N24" i="8" s="1"/>
  <c r="E24" i="8" s="1"/>
  <c r="N46" i="8"/>
  <c r="E46" i="8" s="1"/>
  <c r="M20" i="8"/>
  <c r="N20" i="8" s="1"/>
  <c r="E20" i="8" s="1"/>
  <c r="M60" i="8"/>
  <c r="N60" i="8" s="1"/>
  <c r="E60" i="8" s="1"/>
  <c r="M26" i="8"/>
  <c r="N26" i="8" s="1"/>
  <c r="E26" i="8" s="1"/>
  <c r="M44" i="8"/>
  <c r="N44" i="8" s="1"/>
  <c r="E44" i="8" s="1"/>
  <c r="M52" i="8"/>
  <c r="N52" i="8" s="1"/>
  <c r="E52" i="8" s="1"/>
  <c r="M32" i="8"/>
  <c r="N32" i="8" s="1"/>
  <c r="E32" i="8" s="1"/>
  <c r="M62" i="8"/>
  <c r="N62" i="8" s="1"/>
  <c r="E62" i="8" s="1"/>
  <c r="M29" i="8"/>
  <c r="N29" i="8" s="1"/>
  <c r="E29" i="8" s="1"/>
  <c r="M53" i="8"/>
  <c r="N53" i="8" s="1"/>
  <c r="E53" i="8" s="1"/>
  <c r="M22" i="8"/>
  <c r="N22" i="8" s="1"/>
  <c r="E22" i="8" s="1"/>
  <c r="M39" i="8"/>
  <c r="N50" i="8"/>
  <c r="E50" i="8" s="1"/>
  <c r="M47" i="8"/>
  <c r="N47" i="8" s="1"/>
  <c r="E47" i="8" s="1"/>
  <c r="M35" i="8"/>
  <c r="N35" i="8" s="1"/>
  <c r="E35" i="8" s="1"/>
  <c r="M41" i="8"/>
  <c r="N41" i="8" s="1"/>
  <c r="E41" i="8" s="1"/>
  <c r="M12" i="8"/>
  <c r="N12" i="8" s="1"/>
  <c r="E12" i="8" s="1"/>
  <c r="N43" i="8"/>
  <c r="E43" i="8" s="1"/>
  <c r="M10" i="8"/>
  <c r="N10" i="8" s="1"/>
  <c r="E10" i="8" s="1"/>
  <c r="M40" i="8"/>
  <c r="N40" i="8" s="1"/>
  <c r="E40" i="8" s="1"/>
  <c r="M33" i="8"/>
  <c r="N42" i="8"/>
  <c r="E42" i="8" s="1"/>
  <c r="N39" i="8"/>
  <c r="E39" i="8" s="1"/>
  <c r="M27" i="8"/>
  <c r="N27" i="8" s="1"/>
  <c r="E27" i="8" s="1"/>
  <c r="M57" i="8"/>
  <c r="N57" i="8" s="1"/>
  <c r="E57" i="8" s="1"/>
  <c r="N51" i="8"/>
  <c r="E51" i="8" s="1"/>
  <c r="M25" i="8"/>
  <c r="N25" i="8" s="1"/>
  <c r="E25" i="8" s="1"/>
  <c r="M31" i="8"/>
  <c r="N31" i="8" s="1"/>
  <c r="E31" i="8" s="1"/>
  <c r="N49" i="8"/>
  <c r="E49" i="8" s="1"/>
  <c r="M59" i="8"/>
  <c r="N59" i="8" s="1"/>
  <c r="E59" i="8" s="1"/>
  <c r="M15" i="8"/>
  <c r="N15" i="8" s="1"/>
  <c r="E15" i="8" s="1"/>
  <c r="M16" i="8"/>
  <c r="N16" i="8" s="1"/>
  <c r="E16" i="8" s="1"/>
  <c r="M36" i="8"/>
  <c r="N36" i="8" s="1"/>
  <c r="E36" i="8" s="1"/>
  <c r="M34" i="8"/>
  <c r="N34" i="8" s="1"/>
  <c r="E34" i="8" s="1"/>
  <c r="M17" i="8"/>
  <c r="N17" i="8" s="1"/>
  <c r="E17" i="8" s="1"/>
  <c r="M19" i="8"/>
  <c r="N19" i="8" s="1"/>
  <c r="E19" i="8" s="1"/>
  <c r="M48" i="8"/>
  <c r="N48" i="8" s="1"/>
  <c r="E48" i="8" s="1"/>
  <c r="N14" i="8"/>
  <c r="E14" i="8" s="1"/>
  <c r="M61" i="8"/>
  <c r="N61" i="8" s="1"/>
  <c r="E61" i="8" s="1"/>
  <c r="M28" i="8"/>
  <c r="N28" i="8" s="1"/>
  <c r="E28" i="8" s="1"/>
  <c r="N18" i="8"/>
  <c r="E18" i="8" s="1"/>
  <c r="N33" i="8"/>
  <c r="E33" i="8" s="1"/>
  <c r="N56" i="8"/>
  <c r="E56" i="8" s="1"/>
  <c r="M13" i="8"/>
  <c r="N13" i="8" s="1"/>
  <c r="E13" i="8" s="1"/>
  <c r="N21" i="8"/>
  <c r="E21" i="8" s="1"/>
  <c r="M54" i="8"/>
  <c r="N54" i="8" s="1"/>
  <c r="E54" i="8" s="1"/>
  <c r="H62" i="6" l="1"/>
  <c r="I62" i="6" s="1"/>
  <c r="J62" i="6" s="1"/>
  <c r="K62" i="6" s="1"/>
  <c r="G62" i="6"/>
  <c r="I61" i="6"/>
  <c r="J61" i="6" s="1"/>
  <c r="K61" i="6" s="1"/>
  <c r="H61" i="6"/>
  <c r="G61" i="6"/>
  <c r="K60" i="6"/>
  <c r="J60" i="6"/>
  <c r="I60" i="6"/>
  <c r="H60" i="6"/>
  <c r="G60" i="6"/>
  <c r="K59" i="6"/>
  <c r="J59" i="6"/>
  <c r="I59" i="6"/>
  <c r="H59" i="6"/>
  <c r="G59" i="6"/>
  <c r="H58" i="6"/>
  <c r="I58" i="6" s="1"/>
  <c r="J58" i="6" s="1"/>
  <c r="K58" i="6" s="1"/>
  <c r="G58" i="6"/>
  <c r="H57" i="6"/>
  <c r="I57" i="6" s="1"/>
  <c r="J57" i="6" s="1"/>
  <c r="K57" i="6" s="1"/>
  <c r="G57" i="6"/>
  <c r="H56" i="6"/>
  <c r="I56" i="6" s="1"/>
  <c r="J56" i="6" s="1"/>
  <c r="K56" i="6" s="1"/>
  <c r="G56" i="6"/>
  <c r="H55" i="6"/>
  <c r="I55" i="6" s="1"/>
  <c r="J55" i="6" s="1"/>
  <c r="K55" i="6" s="1"/>
  <c r="G55" i="6"/>
  <c r="I54" i="6"/>
  <c r="J54" i="6" s="1"/>
  <c r="K54" i="6" s="1"/>
  <c r="H54" i="6"/>
  <c r="G54" i="6"/>
  <c r="H53" i="6"/>
  <c r="I53" i="6" s="1"/>
  <c r="J53" i="6" s="1"/>
  <c r="K53" i="6" s="1"/>
  <c r="G53" i="6"/>
  <c r="J52" i="6"/>
  <c r="K52" i="6" s="1"/>
  <c r="I52" i="6"/>
  <c r="H52" i="6"/>
  <c r="G52" i="6"/>
  <c r="K51" i="6"/>
  <c r="J51" i="6"/>
  <c r="I51" i="6"/>
  <c r="H51" i="6"/>
  <c r="G51" i="6"/>
  <c r="H50" i="6"/>
  <c r="I50" i="6" s="1"/>
  <c r="J50" i="6" s="1"/>
  <c r="K50" i="6" s="1"/>
  <c r="G50" i="6"/>
  <c r="H49" i="6"/>
  <c r="I49" i="6" s="1"/>
  <c r="J49" i="6" s="1"/>
  <c r="K49" i="6" s="1"/>
  <c r="G49" i="6"/>
  <c r="H48" i="6"/>
  <c r="I48" i="6" s="1"/>
  <c r="J48" i="6" s="1"/>
  <c r="K48" i="6" s="1"/>
  <c r="G48" i="6"/>
  <c r="H47" i="6"/>
  <c r="I47" i="6" s="1"/>
  <c r="J47" i="6" s="1"/>
  <c r="K47" i="6" s="1"/>
  <c r="G47" i="6"/>
  <c r="H46" i="6"/>
  <c r="I46" i="6" s="1"/>
  <c r="J46" i="6" s="1"/>
  <c r="K46" i="6" s="1"/>
  <c r="G46" i="6"/>
  <c r="H45" i="6"/>
  <c r="I45" i="6" s="1"/>
  <c r="J45" i="6" s="1"/>
  <c r="K45" i="6" s="1"/>
  <c r="G45" i="6"/>
  <c r="I44" i="6"/>
  <c r="J44" i="6" s="1"/>
  <c r="K44" i="6" s="1"/>
  <c r="H44" i="6"/>
  <c r="G44" i="6"/>
  <c r="J43" i="6"/>
  <c r="K43" i="6" s="1"/>
  <c r="I43" i="6"/>
  <c r="H43" i="6"/>
  <c r="G43" i="6"/>
  <c r="H42" i="6"/>
  <c r="I42" i="6" s="1"/>
  <c r="J42" i="6" s="1"/>
  <c r="K42" i="6" s="1"/>
  <c r="G42" i="6"/>
  <c r="H41" i="6"/>
  <c r="I41" i="6" s="1"/>
  <c r="J41" i="6" s="1"/>
  <c r="K41" i="6" s="1"/>
  <c r="G41" i="6"/>
  <c r="I40" i="6"/>
  <c r="J40" i="6" s="1"/>
  <c r="K40" i="6" s="1"/>
  <c r="H40" i="6"/>
  <c r="G40" i="6"/>
  <c r="H39" i="6"/>
  <c r="I39" i="6" s="1"/>
  <c r="J39" i="6" s="1"/>
  <c r="K39" i="6" s="1"/>
  <c r="G39" i="6"/>
  <c r="J38" i="6"/>
  <c r="K38" i="6" s="1"/>
  <c r="I38" i="6"/>
  <c r="H38" i="6"/>
  <c r="G38" i="6"/>
  <c r="H37" i="6"/>
  <c r="I37" i="6" s="1"/>
  <c r="J37" i="6" s="1"/>
  <c r="K37" i="6" s="1"/>
  <c r="G37" i="6"/>
  <c r="J36" i="6"/>
  <c r="K36" i="6" s="1"/>
  <c r="I36" i="6"/>
  <c r="H36" i="6"/>
  <c r="G36" i="6"/>
  <c r="J35" i="6"/>
  <c r="K35" i="6" s="1"/>
  <c r="I35" i="6"/>
  <c r="H35" i="6"/>
  <c r="G35" i="6"/>
  <c r="K34" i="6"/>
  <c r="H34" i="6"/>
  <c r="I34" i="6" s="1"/>
  <c r="J34" i="6" s="1"/>
  <c r="G34" i="6"/>
  <c r="H33" i="6"/>
  <c r="I33" i="6" s="1"/>
  <c r="J33" i="6" s="1"/>
  <c r="K33" i="6" s="1"/>
  <c r="G33" i="6"/>
  <c r="I32" i="6"/>
  <c r="J32" i="6" s="1"/>
  <c r="K32" i="6" s="1"/>
  <c r="H32" i="6"/>
  <c r="G32" i="6"/>
  <c r="H31" i="6"/>
  <c r="I31" i="6" s="1"/>
  <c r="J31" i="6" s="1"/>
  <c r="K31" i="6" s="1"/>
  <c r="G31" i="6"/>
  <c r="I30" i="6"/>
  <c r="J30" i="6" s="1"/>
  <c r="K30" i="6" s="1"/>
  <c r="H30" i="6"/>
  <c r="G30" i="6"/>
  <c r="H29" i="6"/>
  <c r="I29" i="6" s="1"/>
  <c r="J29" i="6" s="1"/>
  <c r="K29" i="6" s="1"/>
  <c r="G29" i="6"/>
  <c r="K28" i="6"/>
  <c r="J28" i="6"/>
  <c r="I28" i="6"/>
  <c r="H28" i="6"/>
  <c r="G28" i="6"/>
  <c r="K27" i="6"/>
  <c r="J27" i="6"/>
  <c r="I27" i="6"/>
  <c r="H27" i="6"/>
  <c r="G27" i="6"/>
  <c r="K26" i="6"/>
  <c r="H26" i="6"/>
  <c r="I26" i="6" s="1"/>
  <c r="J26" i="6" s="1"/>
  <c r="G26" i="6"/>
  <c r="H25" i="6"/>
  <c r="I25" i="6" s="1"/>
  <c r="J25" i="6" s="1"/>
  <c r="K25" i="6" s="1"/>
  <c r="G25" i="6"/>
  <c r="I24" i="6"/>
  <c r="J24" i="6" s="1"/>
  <c r="K24" i="6" s="1"/>
  <c r="H24" i="6"/>
  <c r="G24" i="6"/>
  <c r="H23" i="6"/>
  <c r="I23" i="6" s="1"/>
  <c r="J23" i="6" s="1"/>
  <c r="K23" i="6" s="1"/>
  <c r="G23" i="6"/>
  <c r="J22" i="6"/>
  <c r="K22" i="6" s="1"/>
  <c r="I22" i="6"/>
  <c r="H22" i="6"/>
  <c r="G22" i="6"/>
  <c r="H21" i="6"/>
  <c r="I21" i="6" s="1"/>
  <c r="J21" i="6" s="1"/>
  <c r="K21" i="6" s="1"/>
  <c r="G21" i="6"/>
  <c r="J20" i="6"/>
  <c r="K20" i="6" s="1"/>
  <c r="I20" i="6"/>
  <c r="H20" i="6"/>
  <c r="G20" i="6"/>
  <c r="J19" i="6"/>
  <c r="K19" i="6" s="1"/>
  <c r="I19" i="6"/>
  <c r="H19" i="6"/>
  <c r="G19" i="6"/>
  <c r="K18" i="6"/>
  <c r="H18" i="6"/>
  <c r="I18" i="6" s="1"/>
  <c r="J18" i="6" s="1"/>
  <c r="G18" i="6"/>
  <c r="H17" i="6"/>
  <c r="I17" i="6" s="1"/>
  <c r="J17" i="6" s="1"/>
  <c r="K17" i="6" s="1"/>
  <c r="G17" i="6"/>
  <c r="H16" i="6"/>
  <c r="I16" i="6" s="1"/>
  <c r="J16" i="6" s="1"/>
  <c r="K16" i="6" s="1"/>
  <c r="G16" i="6"/>
  <c r="K15" i="6"/>
  <c r="J15" i="6"/>
  <c r="I15" i="6"/>
  <c r="H15" i="6"/>
  <c r="G15" i="6"/>
  <c r="J14" i="6"/>
  <c r="K14" i="6" s="1"/>
  <c r="I14" i="6"/>
  <c r="H14" i="6"/>
  <c r="G14" i="6"/>
  <c r="I13" i="6"/>
  <c r="J13" i="6" s="1"/>
  <c r="K13" i="6" s="1"/>
  <c r="H13" i="6"/>
  <c r="G13" i="6"/>
  <c r="I12" i="6"/>
  <c r="J12" i="6" s="1"/>
  <c r="K12" i="6" s="1"/>
  <c r="H12" i="6"/>
  <c r="G12" i="6"/>
  <c r="J11" i="6"/>
  <c r="K11" i="6" s="1"/>
  <c r="I11" i="6"/>
  <c r="H11" i="6"/>
  <c r="G11" i="6"/>
  <c r="K10" i="6"/>
  <c r="I7" i="6" s="1"/>
  <c r="H10" i="6"/>
  <c r="I10" i="6" s="1"/>
  <c r="J10" i="6" s="1"/>
  <c r="G10" i="6"/>
  <c r="B7" i="6"/>
  <c r="I6" i="6"/>
  <c r="L49" i="6" s="1"/>
  <c r="B6" i="6"/>
  <c r="M13" i="6" l="1"/>
  <c r="L23" i="6"/>
  <c r="M27" i="6"/>
  <c r="L40" i="6"/>
  <c r="M45" i="6"/>
  <c r="M58" i="6"/>
  <c r="L13" i="6"/>
  <c r="M18" i="6"/>
  <c r="M20" i="6"/>
  <c r="M23" i="6"/>
  <c r="N23" i="6" s="1"/>
  <c r="E23" i="6" s="1"/>
  <c r="L27" i="6"/>
  <c r="M29" i="6"/>
  <c r="M37" i="6"/>
  <c r="L46" i="6"/>
  <c r="L19" i="6"/>
  <c r="L24" i="6"/>
  <c r="L29" i="6"/>
  <c r="N29" i="6" s="1"/>
  <c r="E29" i="6" s="1"/>
  <c r="M40" i="6"/>
  <c r="M46" i="6"/>
  <c r="M50" i="6"/>
  <c r="L16" i="6"/>
  <c r="M21" i="6"/>
  <c r="L26" i="6"/>
  <c r="L30" i="6"/>
  <c r="L33" i="6"/>
  <c r="M35" i="6"/>
  <c r="M43" i="6"/>
  <c r="M52" i="6"/>
  <c r="M16" i="6"/>
  <c r="N16" i="6" s="1"/>
  <c r="E16" i="6" s="1"/>
  <c r="M11" i="6"/>
  <c r="L10" i="6"/>
  <c r="L12" i="6"/>
  <c r="L17" i="6"/>
  <c r="N17" i="6" s="1"/>
  <c r="E17" i="6" s="1"/>
  <c r="L34" i="6"/>
  <c r="L41" i="6"/>
  <c r="L48" i="6"/>
  <c r="L31" i="6"/>
  <c r="N31" i="6" s="1"/>
  <c r="E31" i="6" s="1"/>
  <c r="L18" i="6"/>
  <c r="N18" i="6" s="1"/>
  <c r="E18" i="6" s="1"/>
  <c r="L25" i="6"/>
  <c r="L28" i="6"/>
  <c r="M33" i="6"/>
  <c r="N33" i="6" s="1"/>
  <c r="E33" i="6" s="1"/>
  <c r="M14" i="6"/>
  <c r="M19" i="6"/>
  <c r="N19" i="6" s="1"/>
  <c r="E19" i="6" s="1"/>
  <c r="M30" i="6"/>
  <c r="M38" i="6"/>
  <c r="M53" i="6"/>
  <c r="M61" i="6"/>
  <c r="M56" i="6"/>
  <c r="M49" i="6"/>
  <c r="N49" i="6" s="1"/>
  <c r="E49" i="6" s="1"/>
  <c r="M32" i="6"/>
  <c r="M26" i="6"/>
  <c r="N26" i="6" s="1"/>
  <c r="E26" i="6" s="1"/>
  <c r="M17" i="6"/>
  <c r="M25" i="6"/>
  <c r="N25" i="6" s="1"/>
  <c r="E25" i="6" s="1"/>
  <c r="M28" i="6"/>
  <c r="M44" i="6"/>
  <c r="M48" i="6"/>
  <c r="N48" i="6" s="1"/>
  <c r="E48" i="6" s="1"/>
  <c r="M57" i="6"/>
  <c r="N27" i="6"/>
  <c r="E27" i="6" s="1"/>
  <c r="M12" i="6"/>
  <c r="N12" i="6" s="1"/>
  <c r="E12" i="6" s="1"/>
  <c r="M24" i="6"/>
  <c r="N24" i="6" s="1"/>
  <c r="E24" i="6" s="1"/>
  <c r="M41" i="6"/>
  <c r="N41" i="6" s="1"/>
  <c r="E41" i="6" s="1"/>
  <c r="M22" i="6"/>
  <c r="M31" i="6"/>
  <c r="M34" i="6"/>
  <c r="M36" i="6"/>
  <c r="M39" i="6"/>
  <c r="M42" i="6"/>
  <c r="M62" i="6"/>
  <c r="L42" i="6"/>
  <c r="M60" i="6"/>
  <c r="M15" i="6"/>
  <c r="M59" i="6"/>
  <c r="L61" i="6"/>
  <c r="L53" i="6"/>
  <c r="N53" i="6" s="1"/>
  <c r="E53" i="6" s="1"/>
  <c r="L45" i="6"/>
  <c r="N45" i="6" s="1"/>
  <c r="E45" i="6" s="1"/>
  <c r="L60" i="6"/>
  <c r="L52" i="6"/>
  <c r="N52" i="6" s="1"/>
  <c r="E52" i="6" s="1"/>
  <c r="L44" i="6"/>
  <c r="N44" i="6" s="1"/>
  <c r="E44" i="6" s="1"/>
  <c r="M10" i="6"/>
  <c r="N10" i="6" s="1"/>
  <c r="E10" i="6" s="1"/>
  <c r="L11" i="6"/>
  <c r="N11" i="6" s="1"/>
  <c r="E11" i="6" s="1"/>
  <c r="L14" i="6"/>
  <c r="L55" i="6"/>
  <c r="L59" i="6"/>
  <c r="L39" i="6"/>
  <c r="M51" i="6"/>
  <c r="M55" i="6"/>
  <c r="L58" i="6"/>
  <c r="N58" i="6" s="1"/>
  <c r="E58" i="6" s="1"/>
  <c r="N46" i="6"/>
  <c r="E46" i="6" s="1"/>
  <c r="N28" i="6"/>
  <c r="E28" i="6" s="1"/>
  <c r="L37" i="6"/>
  <c r="N37" i="6" s="1"/>
  <c r="E37" i="6" s="1"/>
  <c r="L47" i="6"/>
  <c r="L51" i="6"/>
  <c r="L62" i="6"/>
  <c r="N62" i="6" s="1"/>
  <c r="E62" i="6" s="1"/>
  <c r="L20" i="6"/>
  <c r="L22" i="6"/>
  <c r="N22" i="6" s="1"/>
  <c r="E22" i="6" s="1"/>
  <c r="L32" i="6"/>
  <c r="N32" i="6" s="1"/>
  <c r="E32" i="6" s="1"/>
  <c r="L35" i="6"/>
  <c r="L36" i="6"/>
  <c r="L38" i="6"/>
  <c r="N38" i="6" s="1"/>
  <c r="E38" i="6" s="1"/>
  <c r="M47" i="6"/>
  <c r="L50" i="6"/>
  <c r="N50" i="6" s="1"/>
  <c r="E50" i="6" s="1"/>
  <c r="L57" i="6"/>
  <c r="M54" i="6"/>
  <c r="N30" i="6"/>
  <c r="E30" i="6" s="1"/>
  <c r="L15" i="6"/>
  <c r="L21" i="6"/>
  <c r="N21" i="6" s="1"/>
  <c r="E21" i="6" s="1"/>
  <c r="L43" i="6"/>
  <c r="N43" i="6" s="1"/>
  <c r="E43" i="6" s="1"/>
  <c r="L54" i="6"/>
  <c r="L56" i="6"/>
  <c r="N35" i="6" l="1"/>
  <c r="E35" i="6" s="1"/>
  <c r="N14" i="6"/>
  <c r="E14" i="6" s="1"/>
  <c r="N57" i="6"/>
  <c r="E57" i="6" s="1"/>
  <c r="N13" i="6"/>
  <c r="E13" i="6" s="1"/>
  <c r="N55" i="6"/>
  <c r="E55" i="6" s="1"/>
  <c r="N61" i="6"/>
  <c r="E61" i="6" s="1"/>
  <c r="N34" i="6"/>
  <c r="E34" i="6" s="1"/>
  <c r="N20" i="6"/>
  <c r="E20" i="6" s="1"/>
  <c r="N40" i="6"/>
  <c r="E40" i="6" s="1"/>
  <c r="N51" i="6"/>
  <c r="E51" i="6" s="1"/>
  <c r="N39" i="6"/>
  <c r="E39" i="6" s="1"/>
  <c r="N42" i="6"/>
  <c r="E42" i="6" s="1"/>
  <c r="N47" i="6"/>
  <c r="E47" i="6" s="1"/>
  <c r="N60" i="6"/>
  <c r="E60" i="6" s="1"/>
  <c r="N56" i="6"/>
  <c r="E56" i="6" s="1"/>
  <c r="N54" i="6"/>
  <c r="E54" i="6" s="1"/>
  <c r="N15" i="6"/>
  <c r="E15" i="6" s="1"/>
  <c r="N36" i="6"/>
  <c r="E36" i="6" s="1"/>
  <c r="N59" i="6"/>
  <c r="E59" i="6" s="1"/>
  <c r="H62" i="4" l="1"/>
  <c r="I62" i="4" s="1"/>
  <c r="J62" i="4" s="1"/>
  <c r="K62" i="4" s="1"/>
  <c r="G62" i="4"/>
  <c r="I61" i="4"/>
  <c r="J61" i="4" s="1"/>
  <c r="K61" i="4" s="1"/>
  <c r="H61" i="4"/>
  <c r="G61" i="4"/>
  <c r="I60" i="4"/>
  <c r="J60" i="4" s="1"/>
  <c r="K60" i="4" s="1"/>
  <c r="H60" i="4"/>
  <c r="G60" i="4"/>
  <c r="J59" i="4"/>
  <c r="K59" i="4" s="1"/>
  <c r="I59" i="4"/>
  <c r="H59" i="4"/>
  <c r="G59" i="4"/>
  <c r="I58" i="4"/>
  <c r="J58" i="4" s="1"/>
  <c r="K58" i="4" s="1"/>
  <c r="H58" i="4"/>
  <c r="G58" i="4"/>
  <c r="H57" i="4"/>
  <c r="I57" i="4" s="1"/>
  <c r="J57" i="4" s="1"/>
  <c r="K57" i="4" s="1"/>
  <c r="G57" i="4"/>
  <c r="H56" i="4"/>
  <c r="I56" i="4" s="1"/>
  <c r="J56" i="4" s="1"/>
  <c r="K56" i="4" s="1"/>
  <c r="G56" i="4"/>
  <c r="H55" i="4"/>
  <c r="I55" i="4" s="1"/>
  <c r="J55" i="4" s="1"/>
  <c r="K55" i="4" s="1"/>
  <c r="G55" i="4"/>
  <c r="J54" i="4"/>
  <c r="K54" i="4" s="1"/>
  <c r="I54" i="4"/>
  <c r="H54" i="4"/>
  <c r="G54" i="4"/>
  <c r="H53" i="4"/>
  <c r="I53" i="4" s="1"/>
  <c r="J53" i="4" s="1"/>
  <c r="K53" i="4" s="1"/>
  <c r="G53" i="4"/>
  <c r="I52" i="4"/>
  <c r="J52" i="4" s="1"/>
  <c r="K52" i="4" s="1"/>
  <c r="H52" i="4"/>
  <c r="G52" i="4"/>
  <c r="H51" i="4"/>
  <c r="I51" i="4" s="1"/>
  <c r="J51" i="4" s="1"/>
  <c r="K51" i="4" s="1"/>
  <c r="G51" i="4"/>
  <c r="K50" i="4"/>
  <c r="I50" i="4"/>
  <c r="J50" i="4" s="1"/>
  <c r="H50" i="4"/>
  <c r="G50" i="4"/>
  <c r="H49" i="4"/>
  <c r="I49" i="4" s="1"/>
  <c r="J49" i="4" s="1"/>
  <c r="K49" i="4" s="1"/>
  <c r="G49" i="4"/>
  <c r="H48" i="4"/>
  <c r="I48" i="4" s="1"/>
  <c r="J48" i="4" s="1"/>
  <c r="K48" i="4" s="1"/>
  <c r="G48" i="4"/>
  <c r="I47" i="4"/>
  <c r="J47" i="4" s="1"/>
  <c r="K47" i="4" s="1"/>
  <c r="H47" i="4"/>
  <c r="G47" i="4"/>
  <c r="H46" i="4"/>
  <c r="I46" i="4" s="1"/>
  <c r="J46" i="4" s="1"/>
  <c r="K46" i="4" s="1"/>
  <c r="G46" i="4"/>
  <c r="H45" i="4"/>
  <c r="I45" i="4" s="1"/>
  <c r="J45" i="4" s="1"/>
  <c r="K45" i="4" s="1"/>
  <c r="G45" i="4"/>
  <c r="J44" i="4"/>
  <c r="K44" i="4" s="1"/>
  <c r="I44" i="4"/>
  <c r="H44" i="4"/>
  <c r="G44" i="4"/>
  <c r="H43" i="4"/>
  <c r="I43" i="4" s="1"/>
  <c r="J43" i="4" s="1"/>
  <c r="K43" i="4" s="1"/>
  <c r="G43" i="4"/>
  <c r="I42" i="4"/>
  <c r="J42" i="4" s="1"/>
  <c r="K42" i="4" s="1"/>
  <c r="H42" i="4"/>
  <c r="G42" i="4"/>
  <c r="H41" i="4"/>
  <c r="I41" i="4" s="1"/>
  <c r="J41" i="4" s="1"/>
  <c r="K41" i="4" s="1"/>
  <c r="G41" i="4"/>
  <c r="H40" i="4"/>
  <c r="I40" i="4" s="1"/>
  <c r="J40" i="4" s="1"/>
  <c r="K40" i="4" s="1"/>
  <c r="G40" i="4"/>
  <c r="H39" i="4"/>
  <c r="I39" i="4" s="1"/>
  <c r="J39" i="4" s="1"/>
  <c r="K39" i="4" s="1"/>
  <c r="G39" i="4"/>
  <c r="H38" i="4"/>
  <c r="I38" i="4" s="1"/>
  <c r="J38" i="4" s="1"/>
  <c r="K38" i="4" s="1"/>
  <c r="G38" i="4"/>
  <c r="I37" i="4"/>
  <c r="J37" i="4" s="1"/>
  <c r="K37" i="4" s="1"/>
  <c r="H37" i="4"/>
  <c r="G37" i="4"/>
  <c r="I36" i="4"/>
  <c r="J36" i="4" s="1"/>
  <c r="K36" i="4" s="1"/>
  <c r="H36" i="4"/>
  <c r="G36" i="4"/>
  <c r="H35" i="4"/>
  <c r="I35" i="4" s="1"/>
  <c r="J35" i="4" s="1"/>
  <c r="K35" i="4" s="1"/>
  <c r="G35" i="4"/>
  <c r="I34" i="4"/>
  <c r="J34" i="4" s="1"/>
  <c r="K34" i="4" s="1"/>
  <c r="H34" i="4"/>
  <c r="G34" i="4"/>
  <c r="H33" i="4"/>
  <c r="I33" i="4" s="1"/>
  <c r="J33" i="4" s="1"/>
  <c r="K33" i="4" s="1"/>
  <c r="G33" i="4"/>
  <c r="H32" i="4"/>
  <c r="I32" i="4" s="1"/>
  <c r="J32" i="4" s="1"/>
  <c r="K32" i="4" s="1"/>
  <c r="G32" i="4"/>
  <c r="H31" i="4"/>
  <c r="I31" i="4" s="1"/>
  <c r="J31" i="4" s="1"/>
  <c r="K31" i="4" s="1"/>
  <c r="G31" i="4"/>
  <c r="I30" i="4"/>
  <c r="J30" i="4" s="1"/>
  <c r="K30" i="4" s="1"/>
  <c r="H30" i="4"/>
  <c r="G30" i="4"/>
  <c r="H29" i="4"/>
  <c r="I29" i="4" s="1"/>
  <c r="J29" i="4" s="1"/>
  <c r="K29" i="4" s="1"/>
  <c r="G29" i="4"/>
  <c r="K28" i="4"/>
  <c r="J28" i="4"/>
  <c r="I28" i="4"/>
  <c r="H28" i="4"/>
  <c r="G28" i="4"/>
  <c r="J27" i="4"/>
  <c r="K27" i="4" s="1"/>
  <c r="H27" i="4"/>
  <c r="I27" i="4" s="1"/>
  <c r="G27" i="4"/>
  <c r="I26" i="4"/>
  <c r="J26" i="4" s="1"/>
  <c r="K26" i="4" s="1"/>
  <c r="H26" i="4"/>
  <c r="G26" i="4"/>
  <c r="H25" i="4"/>
  <c r="I25" i="4" s="1"/>
  <c r="J25" i="4" s="1"/>
  <c r="K25" i="4" s="1"/>
  <c r="G25" i="4"/>
  <c r="H24" i="4"/>
  <c r="I24" i="4" s="1"/>
  <c r="J24" i="4" s="1"/>
  <c r="K24" i="4" s="1"/>
  <c r="G24" i="4"/>
  <c r="H23" i="4"/>
  <c r="I23" i="4" s="1"/>
  <c r="J23" i="4" s="1"/>
  <c r="K23" i="4" s="1"/>
  <c r="G23" i="4"/>
  <c r="H22" i="4"/>
  <c r="I22" i="4" s="1"/>
  <c r="J22" i="4" s="1"/>
  <c r="K22" i="4" s="1"/>
  <c r="G22" i="4"/>
  <c r="J21" i="4"/>
  <c r="K21" i="4" s="1"/>
  <c r="I21" i="4"/>
  <c r="H21" i="4"/>
  <c r="G21" i="4"/>
  <c r="I20" i="4"/>
  <c r="J20" i="4" s="1"/>
  <c r="K20" i="4" s="1"/>
  <c r="H20" i="4"/>
  <c r="G20" i="4"/>
  <c r="H19" i="4"/>
  <c r="I19" i="4" s="1"/>
  <c r="J19" i="4" s="1"/>
  <c r="K19" i="4" s="1"/>
  <c r="G19" i="4"/>
  <c r="I18" i="4"/>
  <c r="J18" i="4" s="1"/>
  <c r="K18" i="4" s="1"/>
  <c r="H18" i="4"/>
  <c r="G18" i="4"/>
  <c r="H17" i="4"/>
  <c r="I17" i="4" s="1"/>
  <c r="J17" i="4" s="1"/>
  <c r="K17" i="4" s="1"/>
  <c r="G17" i="4"/>
  <c r="I16" i="4"/>
  <c r="J16" i="4" s="1"/>
  <c r="K16" i="4" s="1"/>
  <c r="H16" i="4"/>
  <c r="G16" i="4"/>
  <c r="H15" i="4"/>
  <c r="I15" i="4" s="1"/>
  <c r="J15" i="4" s="1"/>
  <c r="K15" i="4" s="1"/>
  <c r="G15" i="4"/>
  <c r="H14" i="4"/>
  <c r="I14" i="4" s="1"/>
  <c r="J14" i="4" s="1"/>
  <c r="K14" i="4" s="1"/>
  <c r="G14" i="4"/>
  <c r="H13" i="4"/>
  <c r="I13" i="4" s="1"/>
  <c r="J13" i="4" s="1"/>
  <c r="K13" i="4" s="1"/>
  <c r="G13" i="4"/>
  <c r="K12" i="4"/>
  <c r="J12" i="4"/>
  <c r="I12" i="4"/>
  <c r="H12" i="4"/>
  <c r="G12" i="4"/>
  <c r="K11" i="4"/>
  <c r="J11" i="4"/>
  <c r="H11" i="4"/>
  <c r="I11" i="4" s="1"/>
  <c r="G11" i="4"/>
  <c r="K10" i="4"/>
  <c r="I7" i="4" s="1"/>
  <c r="I10" i="4"/>
  <c r="J10" i="4" s="1"/>
  <c r="H10" i="4"/>
  <c r="G10" i="4"/>
  <c r="B7" i="4"/>
  <c r="I6" i="4"/>
  <c r="L42" i="4" s="1"/>
  <c r="B6" i="4"/>
  <c r="M13" i="4" l="1"/>
  <c r="M22" i="4"/>
  <c r="M31" i="4"/>
  <c r="M44" i="4"/>
  <c r="M11" i="4"/>
  <c r="M35" i="4"/>
  <c r="M48" i="4"/>
  <c r="M17" i="4"/>
  <c r="M20" i="4"/>
  <c r="M23" i="4"/>
  <c r="M32" i="4"/>
  <c r="M42" i="4"/>
  <c r="M45" i="4"/>
  <c r="M60" i="4"/>
  <c r="L17" i="4"/>
  <c r="N17" i="4" s="1"/>
  <c r="E17" i="4" s="1"/>
  <c r="M51" i="4"/>
  <c r="M14" i="4"/>
  <c r="L18" i="4"/>
  <c r="M29" i="4"/>
  <c r="M39" i="4"/>
  <c r="M49" i="4"/>
  <c r="M58" i="4"/>
  <c r="L13" i="4"/>
  <c r="N13" i="4" s="1"/>
  <c r="E13" i="4" s="1"/>
  <c r="M26" i="4"/>
  <c r="M38" i="4"/>
  <c r="M24" i="4"/>
  <c r="M27" i="4"/>
  <c r="M36" i="4"/>
  <c r="M43" i="4"/>
  <c r="M46" i="4"/>
  <c r="M52" i="4"/>
  <c r="M55" i="4"/>
  <c r="L25" i="4"/>
  <c r="M12" i="4"/>
  <c r="M21" i="4"/>
  <c r="M25" i="4"/>
  <c r="N25" i="4" s="1"/>
  <c r="E25" i="4" s="1"/>
  <c r="M30" i="4"/>
  <c r="L41" i="4"/>
  <c r="L57" i="4"/>
  <c r="N57" i="4" s="1"/>
  <c r="E57" i="4" s="1"/>
  <c r="M16" i="4"/>
  <c r="M33" i="4"/>
  <c r="M57" i="4"/>
  <c r="M40" i="4"/>
  <c r="M15" i="4"/>
  <c r="M18" i="4"/>
  <c r="N18" i="4" s="1"/>
  <c r="E18" i="4" s="1"/>
  <c r="M61" i="4"/>
  <c r="M53" i="4"/>
  <c r="M56" i="4"/>
  <c r="N42" i="4"/>
  <c r="E42" i="4" s="1"/>
  <c r="M19" i="4"/>
  <c r="M34" i="4"/>
  <c r="M37" i="4"/>
  <c r="M41" i="4"/>
  <c r="M50" i="4"/>
  <c r="M59" i="4"/>
  <c r="M62" i="4"/>
  <c r="M28" i="4"/>
  <c r="L33" i="4"/>
  <c r="N33" i="4" s="1"/>
  <c r="E33" i="4" s="1"/>
  <c r="L34" i="4"/>
  <c r="M47" i="4"/>
  <c r="L52" i="4"/>
  <c r="L56" i="4"/>
  <c r="N56" i="4" s="1"/>
  <c r="E56" i="4" s="1"/>
  <c r="L14" i="4"/>
  <c r="N14" i="4" s="1"/>
  <c r="E14" i="4" s="1"/>
  <c r="L51" i="4"/>
  <c r="N51" i="4" s="1"/>
  <c r="E51" i="4" s="1"/>
  <c r="M10" i="4"/>
  <c r="L22" i="4"/>
  <c r="N22" i="4" s="1"/>
  <c r="E22" i="4" s="1"/>
  <c r="L44" i="4"/>
  <c r="N44" i="4" s="1"/>
  <c r="E44" i="4" s="1"/>
  <c r="L48" i="4"/>
  <c r="L55" i="4"/>
  <c r="N55" i="4" s="1"/>
  <c r="E55" i="4" s="1"/>
  <c r="L10" i="4"/>
  <c r="L11" i="4"/>
  <c r="N11" i="4" s="1"/>
  <c r="E11" i="4" s="1"/>
  <c r="L38" i="4"/>
  <c r="N38" i="4" s="1"/>
  <c r="E38" i="4" s="1"/>
  <c r="L62" i="4"/>
  <c r="L12" i="4"/>
  <c r="N12" i="4" s="1"/>
  <c r="E12" i="4" s="1"/>
  <c r="L28" i="4"/>
  <c r="M54" i="4"/>
  <c r="L49" i="4"/>
  <c r="N49" i="4" s="1"/>
  <c r="E49" i="4" s="1"/>
  <c r="L50" i="4"/>
  <c r="N50" i="4" s="1"/>
  <c r="E50" i="4" s="1"/>
  <c r="L24" i="4"/>
  <c r="N24" i="4" s="1"/>
  <c r="E24" i="4" s="1"/>
  <c r="L43" i="4"/>
  <c r="N43" i="4" s="1"/>
  <c r="E43" i="4" s="1"/>
  <c r="L61" i="4"/>
  <c r="L53" i="4"/>
  <c r="N53" i="4" s="1"/>
  <c r="E53" i="4" s="1"/>
  <c r="L45" i="4"/>
  <c r="N45" i="4" s="1"/>
  <c r="E45" i="4" s="1"/>
  <c r="L37" i="4"/>
  <c r="N37" i="4" s="1"/>
  <c r="E37" i="4" s="1"/>
  <c r="L29" i="4"/>
  <c r="N29" i="4" s="1"/>
  <c r="E29" i="4" s="1"/>
  <c r="L21" i="4"/>
  <c r="N21" i="4" s="1"/>
  <c r="E21" i="4" s="1"/>
  <c r="L27" i="4"/>
  <c r="N27" i="4" s="1"/>
  <c r="E27" i="4" s="1"/>
  <c r="L26" i="4"/>
  <c r="N26" i="4" s="1"/>
  <c r="E26" i="4" s="1"/>
  <c r="L20" i="4"/>
  <c r="N20" i="4" s="1"/>
  <c r="E20" i="4" s="1"/>
  <c r="L31" i="4"/>
  <c r="N31" i="4" s="1"/>
  <c r="E31" i="4" s="1"/>
  <c r="L16" i="4"/>
  <c r="N16" i="4" s="1"/>
  <c r="E16" i="4" s="1"/>
  <c r="L19" i="4"/>
  <c r="L36" i="4"/>
  <c r="N36" i="4" s="1"/>
  <c r="E36" i="4" s="1"/>
  <c r="L40" i="4"/>
  <c r="L47" i="4"/>
  <c r="L54" i="4"/>
  <c r="N54" i="4" s="1"/>
  <c r="E54" i="4" s="1"/>
  <c r="L60" i="4"/>
  <c r="N60" i="4" s="1"/>
  <c r="E60" i="4" s="1"/>
  <c r="L32" i="4"/>
  <c r="N32" i="4" s="1"/>
  <c r="E32" i="4" s="1"/>
  <c r="L39" i="4"/>
  <c r="N39" i="4" s="1"/>
  <c r="E39" i="4" s="1"/>
  <c r="L46" i="4"/>
  <c r="N46" i="4" s="1"/>
  <c r="E46" i="4" s="1"/>
  <c r="L15" i="4"/>
  <c r="L23" i="4"/>
  <c r="N23" i="4" s="1"/>
  <c r="E23" i="4" s="1"/>
  <c r="L30" i="4"/>
  <c r="N30" i="4" s="1"/>
  <c r="E30" i="4" s="1"/>
  <c r="L35" i="4"/>
  <c r="N35" i="4" s="1"/>
  <c r="E35" i="4" s="1"/>
  <c r="L58" i="4"/>
  <c r="N58" i="4" s="1"/>
  <c r="E58" i="4" s="1"/>
  <c r="L59" i="4"/>
  <c r="N59" i="4" s="1"/>
  <c r="E59" i="4" s="1"/>
  <c r="N41" i="4" l="1"/>
  <c r="E41" i="4" s="1"/>
  <c r="N48" i="4"/>
  <c r="E48" i="4" s="1"/>
  <c r="N52" i="4"/>
  <c r="E52" i="4" s="1"/>
  <c r="N61" i="4"/>
  <c r="E61" i="4" s="1"/>
  <c r="N62" i="4"/>
  <c r="E62" i="4" s="1"/>
  <c r="N47" i="4"/>
  <c r="E47" i="4" s="1"/>
  <c r="N28" i="4"/>
  <c r="E28" i="4" s="1"/>
  <c r="N34" i="4"/>
  <c r="E34" i="4" s="1"/>
  <c r="N15" i="4"/>
  <c r="E15" i="4" s="1"/>
  <c r="N40" i="4"/>
  <c r="E40" i="4" s="1"/>
  <c r="N10" i="4"/>
  <c r="E10" i="4" s="1"/>
  <c r="N19" i="4"/>
  <c r="E19" i="4" s="1"/>
  <c r="H62" i="2" l="1"/>
  <c r="I62" i="2" s="1"/>
  <c r="J62" i="2" s="1"/>
  <c r="K62" i="2" s="1"/>
  <c r="G62" i="2"/>
  <c r="H61" i="2"/>
  <c r="I61" i="2" s="1"/>
  <c r="J61" i="2" s="1"/>
  <c r="K61" i="2" s="1"/>
  <c r="G61" i="2"/>
  <c r="H60" i="2"/>
  <c r="I60" i="2" s="1"/>
  <c r="J60" i="2" s="1"/>
  <c r="K60" i="2" s="1"/>
  <c r="G60" i="2"/>
  <c r="I59" i="2"/>
  <c r="J59" i="2" s="1"/>
  <c r="K59" i="2" s="1"/>
  <c r="H59" i="2"/>
  <c r="G59" i="2"/>
  <c r="J58" i="2"/>
  <c r="K58" i="2" s="1"/>
  <c r="I58" i="2"/>
  <c r="H58" i="2"/>
  <c r="G58" i="2"/>
  <c r="H57" i="2"/>
  <c r="I57" i="2" s="1"/>
  <c r="J57" i="2" s="1"/>
  <c r="K57" i="2" s="1"/>
  <c r="G57" i="2"/>
  <c r="H56" i="2"/>
  <c r="I56" i="2" s="1"/>
  <c r="J56" i="2" s="1"/>
  <c r="K56" i="2" s="1"/>
  <c r="G56" i="2"/>
  <c r="I55" i="2"/>
  <c r="J55" i="2" s="1"/>
  <c r="K55" i="2" s="1"/>
  <c r="H55" i="2"/>
  <c r="G55" i="2"/>
  <c r="J54" i="2"/>
  <c r="K54" i="2" s="1"/>
  <c r="I54" i="2"/>
  <c r="H54" i="2"/>
  <c r="G54" i="2"/>
  <c r="H53" i="2"/>
  <c r="I53" i="2" s="1"/>
  <c r="J53" i="2" s="1"/>
  <c r="K53" i="2" s="1"/>
  <c r="G53" i="2"/>
  <c r="H52" i="2"/>
  <c r="I52" i="2" s="1"/>
  <c r="J52" i="2" s="1"/>
  <c r="K52" i="2" s="1"/>
  <c r="G52" i="2"/>
  <c r="I51" i="2"/>
  <c r="J51" i="2" s="1"/>
  <c r="K51" i="2" s="1"/>
  <c r="H51" i="2"/>
  <c r="G51" i="2"/>
  <c r="J50" i="2"/>
  <c r="K50" i="2" s="1"/>
  <c r="I50" i="2"/>
  <c r="H50" i="2"/>
  <c r="G50" i="2"/>
  <c r="K49" i="2"/>
  <c r="H49" i="2"/>
  <c r="I49" i="2" s="1"/>
  <c r="J49" i="2" s="1"/>
  <c r="G49" i="2"/>
  <c r="H48" i="2"/>
  <c r="I48" i="2" s="1"/>
  <c r="J48" i="2" s="1"/>
  <c r="K48" i="2" s="1"/>
  <c r="G48" i="2"/>
  <c r="I47" i="2"/>
  <c r="J47" i="2" s="1"/>
  <c r="K47" i="2" s="1"/>
  <c r="H47" i="2"/>
  <c r="G47" i="2"/>
  <c r="J46" i="2"/>
  <c r="K46" i="2" s="1"/>
  <c r="I46" i="2"/>
  <c r="H46" i="2"/>
  <c r="G46" i="2"/>
  <c r="K45" i="2"/>
  <c r="H45" i="2"/>
  <c r="I45" i="2" s="1"/>
  <c r="J45" i="2" s="1"/>
  <c r="G45" i="2"/>
  <c r="H44" i="2"/>
  <c r="I44" i="2" s="1"/>
  <c r="J44" i="2" s="1"/>
  <c r="K44" i="2" s="1"/>
  <c r="G44" i="2"/>
  <c r="I43" i="2"/>
  <c r="J43" i="2" s="1"/>
  <c r="K43" i="2" s="1"/>
  <c r="H43" i="2"/>
  <c r="G43" i="2"/>
  <c r="J42" i="2"/>
  <c r="K42" i="2" s="1"/>
  <c r="I42" i="2"/>
  <c r="H42" i="2"/>
  <c r="G42" i="2"/>
  <c r="K41" i="2"/>
  <c r="H41" i="2"/>
  <c r="I41" i="2" s="1"/>
  <c r="J41" i="2" s="1"/>
  <c r="G41" i="2"/>
  <c r="H40" i="2"/>
  <c r="I40" i="2" s="1"/>
  <c r="J40" i="2" s="1"/>
  <c r="K40" i="2" s="1"/>
  <c r="G40" i="2"/>
  <c r="I39" i="2"/>
  <c r="J39" i="2" s="1"/>
  <c r="K39" i="2" s="1"/>
  <c r="H39" i="2"/>
  <c r="G39" i="2"/>
  <c r="J38" i="2"/>
  <c r="K38" i="2" s="1"/>
  <c r="I38" i="2"/>
  <c r="H38" i="2"/>
  <c r="G38" i="2"/>
  <c r="K37" i="2"/>
  <c r="H37" i="2"/>
  <c r="I37" i="2" s="1"/>
  <c r="J37" i="2" s="1"/>
  <c r="G37" i="2"/>
  <c r="H36" i="2"/>
  <c r="I36" i="2" s="1"/>
  <c r="J36" i="2" s="1"/>
  <c r="K36" i="2" s="1"/>
  <c r="G36" i="2"/>
  <c r="I35" i="2"/>
  <c r="J35" i="2" s="1"/>
  <c r="K35" i="2" s="1"/>
  <c r="H35" i="2"/>
  <c r="G35" i="2"/>
  <c r="J34" i="2"/>
  <c r="K34" i="2" s="1"/>
  <c r="I34" i="2"/>
  <c r="H34" i="2"/>
  <c r="G34" i="2"/>
  <c r="K33" i="2"/>
  <c r="H33" i="2"/>
  <c r="I33" i="2" s="1"/>
  <c r="J33" i="2" s="1"/>
  <c r="G33" i="2"/>
  <c r="H32" i="2"/>
  <c r="I32" i="2" s="1"/>
  <c r="J32" i="2" s="1"/>
  <c r="K32" i="2" s="1"/>
  <c r="G32" i="2"/>
  <c r="I31" i="2"/>
  <c r="J31" i="2" s="1"/>
  <c r="K31" i="2" s="1"/>
  <c r="H31" i="2"/>
  <c r="G31" i="2"/>
  <c r="I30" i="2"/>
  <c r="J30" i="2" s="1"/>
  <c r="K30" i="2" s="1"/>
  <c r="H30" i="2"/>
  <c r="G30" i="2"/>
  <c r="K29" i="2"/>
  <c r="J29" i="2"/>
  <c r="H29" i="2"/>
  <c r="I29" i="2" s="1"/>
  <c r="G29" i="2"/>
  <c r="H28" i="2"/>
  <c r="I28" i="2" s="1"/>
  <c r="J28" i="2" s="1"/>
  <c r="K28" i="2" s="1"/>
  <c r="G28" i="2"/>
  <c r="I27" i="2"/>
  <c r="J27" i="2" s="1"/>
  <c r="K27" i="2" s="1"/>
  <c r="H27" i="2"/>
  <c r="G27" i="2"/>
  <c r="J26" i="2"/>
  <c r="K26" i="2" s="1"/>
  <c r="I26" i="2"/>
  <c r="H26" i="2"/>
  <c r="G26" i="2"/>
  <c r="H25" i="2"/>
  <c r="I25" i="2" s="1"/>
  <c r="J25" i="2" s="1"/>
  <c r="K25" i="2" s="1"/>
  <c r="G25" i="2"/>
  <c r="H24" i="2"/>
  <c r="I24" i="2" s="1"/>
  <c r="J24" i="2" s="1"/>
  <c r="K24" i="2" s="1"/>
  <c r="G24" i="2"/>
  <c r="H23" i="2"/>
  <c r="I23" i="2" s="1"/>
  <c r="J23" i="2" s="1"/>
  <c r="K23" i="2" s="1"/>
  <c r="G23" i="2"/>
  <c r="J22" i="2"/>
  <c r="K22" i="2" s="1"/>
  <c r="I22" i="2"/>
  <c r="H22" i="2"/>
  <c r="G22" i="2"/>
  <c r="J21" i="2"/>
  <c r="K21" i="2" s="1"/>
  <c r="H21" i="2"/>
  <c r="I21" i="2" s="1"/>
  <c r="G21" i="2"/>
  <c r="H20" i="2"/>
  <c r="I20" i="2" s="1"/>
  <c r="J20" i="2" s="1"/>
  <c r="K20" i="2" s="1"/>
  <c r="G20" i="2"/>
  <c r="I19" i="2"/>
  <c r="J19" i="2" s="1"/>
  <c r="K19" i="2" s="1"/>
  <c r="H19" i="2"/>
  <c r="G19" i="2"/>
  <c r="J18" i="2"/>
  <c r="K18" i="2" s="1"/>
  <c r="I18" i="2"/>
  <c r="H18" i="2"/>
  <c r="G18" i="2"/>
  <c r="H17" i="2"/>
  <c r="I17" i="2" s="1"/>
  <c r="J17" i="2" s="1"/>
  <c r="K17" i="2" s="1"/>
  <c r="G17" i="2"/>
  <c r="H16" i="2"/>
  <c r="I16" i="2" s="1"/>
  <c r="J16" i="2" s="1"/>
  <c r="K16" i="2" s="1"/>
  <c r="G16" i="2"/>
  <c r="H15" i="2"/>
  <c r="I15" i="2" s="1"/>
  <c r="J15" i="2" s="1"/>
  <c r="K15" i="2" s="1"/>
  <c r="G15" i="2"/>
  <c r="I14" i="2"/>
  <c r="J14" i="2" s="1"/>
  <c r="K14" i="2" s="1"/>
  <c r="H14" i="2"/>
  <c r="G14" i="2"/>
  <c r="K13" i="2"/>
  <c r="J13" i="2"/>
  <c r="H13" i="2"/>
  <c r="I13" i="2" s="1"/>
  <c r="G13" i="2"/>
  <c r="H12" i="2"/>
  <c r="I12" i="2" s="1"/>
  <c r="J12" i="2" s="1"/>
  <c r="K12" i="2" s="1"/>
  <c r="G12" i="2"/>
  <c r="I11" i="2"/>
  <c r="J11" i="2" s="1"/>
  <c r="K11" i="2" s="1"/>
  <c r="H11" i="2"/>
  <c r="G11" i="2"/>
  <c r="K10" i="2"/>
  <c r="J10" i="2"/>
  <c r="I10" i="2"/>
  <c r="H10" i="2"/>
  <c r="G10" i="2"/>
  <c r="I7" i="2"/>
  <c r="M27" i="2" s="1"/>
  <c r="B7" i="2"/>
  <c r="I6" i="2"/>
  <c r="L27" i="2" s="1"/>
  <c r="B6" i="2"/>
  <c r="M15" i="2" l="1"/>
  <c r="M18" i="2"/>
  <c r="L24" i="2"/>
  <c r="N27" i="2"/>
  <c r="E27" i="2" s="1"/>
  <c r="M21" i="2"/>
  <c r="L38" i="2"/>
  <c r="L46" i="2"/>
  <c r="L57" i="2"/>
  <c r="M10" i="2"/>
  <c r="L22" i="2"/>
  <c r="L25" i="2"/>
  <c r="L30" i="2"/>
  <c r="M57" i="2"/>
  <c r="M13" i="2"/>
  <c r="L17" i="2"/>
  <c r="N17" i="2" s="1"/>
  <c r="E17" i="2" s="1"/>
  <c r="M25" i="2"/>
  <c r="L14" i="2"/>
  <c r="M17" i="2"/>
  <c r="L19" i="2"/>
  <c r="M28" i="2"/>
  <c r="M30" i="2"/>
  <c r="M11" i="2"/>
  <c r="L28" i="2"/>
  <c r="L34" i="2"/>
  <c r="L42" i="2"/>
  <c r="L50" i="2"/>
  <c r="M14" i="2"/>
  <c r="M20" i="2"/>
  <c r="L53" i="2"/>
  <c r="M55" i="2"/>
  <c r="L10" i="2"/>
  <c r="M12" i="2"/>
  <c r="M23" i="2"/>
  <c r="M52" i="2"/>
  <c r="M44" i="2"/>
  <c r="M48" i="2"/>
  <c r="M53" i="2"/>
  <c r="M59" i="2"/>
  <c r="M60" i="2"/>
  <c r="M31" i="2"/>
  <c r="M39" i="2"/>
  <c r="M43" i="2"/>
  <c r="M40" i="2"/>
  <c r="M34" i="2"/>
  <c r="L36" i="2"/>
  <c r="M38" i="2"/>
  <c r="L40" i="2"/>
  <c r="N40" i="2" s="1"/>
  <c r="E40" i="2" s="1"/>
  <c r="M42" i="2"/>
  <c r="N42" i="2" s="1"/>
  <c r="E42" i="2" s="1"/>
  <c r="L44" i="2"/>
  <c r="M46" i="2"/>
  <c r="L48" i="2"/>
  <c r="M50" i="2"/>
  <c r="N50" i="2" s="1"/>
  <c r="E50" i="2" s="1"/>
  <c r="L58" i="2"/>
  <c r="L13" i="2"/>
  <c r="L20" i="2"/>
  <c r="M24" i="2"/>
  <c r="N24" i="2" s="1"/>
  <c r="E24" i="2" s="1"/>
  <c r="L26" i="2"/>
  <c r="L33" i="2"/>
  <c r="L37" i="2"/>
  <c r="L41" i="2"/>
  <c r="L45" i="2"/>
  <c r="L49" i="2"/>
  <c r="L54" i="2"/>
  <c r="L61" i="2"/>
  <c r="M19" i="2"/>
  <c r="M26" i="2"/>
  <c r="M35" i="2"/>
  <c r="M47" i="2"/>
  <c r="M36" i="2"/>
  <c r="L12" i="2"/>
  <c r="N12" i="2" s="1"/>
  <c r="E12" i="2" s="1"/>
  <c r="L29" i="2"/>
  <c r="L32" i="2"/>
  <c r="L11" i="2"/>
  <c r="L21" i="2"/>
  <c r="M22" i="2"/>
  <c r="N22" i="2" s="1"/>
  <c r="E22" i="2" s="1"/>
  <c r="M61" i="2"/>
  <c r="M16" i="2"/>
  <c r="M32" i="2"/>
  <c r="L55" i="2"/>
  <c r="N55" i="2" s="1"/>
  <c r="E55" i="2" s="1"/>
  <c r="L47" i="2"/>
  <c r="L39" i="2"/>
  <c r="L31" i="2"/>
  <c r="L23" i="2"/>
  <c r="L15" i="2"/>
  <c r="N15" i="2" s="1"/>
  <c r="E15" i="2" s="1"/>
  <c r="L52" i="2"/>
  <c r="L60" i="2"/>
  <c r="L51" i="2"/>
  <c r="L43" i="2"/>
  <c r="L35" i="2"/>
  <c r="L16" i="2"/>
  <c r="L18" i="2"/>
  <c r="N18" i="2" s="1"/>
  <c r="E18" i="2" s="1"/>
  <c r="M29" i="2"/>
  <c r="M33" i="2"/>
  <c r="M37" i="2"/>
  <c r="M41" i="2"/>
  <c r="M45" i="2"/>
  <c r="M49" i="2"/>
  <c r="M51" i="2"/>
  <c r="M56" i="2"/>
  <c r="M58" i="2"/>
  <c r="L62" i="2"/>
  <c r="N19" i="2"/>
  <c r="E19" i="2" s="1"/>
  <c r="M54" i="2"/>
  <c r="L56" i="2"/>
  <c r="L59" i="2"/>
  <c r="N59" i="2" s="1"/>
  <c r="E59" i="2" s="1"/>
  <c r="M62" i="2"/>
  <c r="N60" i="2" l="1"/>
  <c r="E60" i="2" s="1"/>
  <c r="N46" i="2"/>
  <c r="E46" i="2" s="1"/>
  <c r="N11" i="2"/>
  <c r="E11" i="2" s="1"/>
  <c r="N57" i="2"/>
  <c r="E57" i="2" s="1"/>
  <c r="N14" i="2"/>
  <c r="E14" i="2" s="1"/>
  <c r="N53" i="2"/>
  <c r="E53" i="2" s="1"/>
  <c r="N21" i="2"/>
  <c r="E21" i="2" s="1"/>
  <c r="N30" i="2"/>
  <c r="E30" i="2" s="1"/>
  <c r="N23" i="2"/>
  <c r="E23" i="2" s="1"/>
  <c r="N35" i="2"/>
  <c r="E35" i="2" s="1"/>
  <c r="N43" i="2"/>
  <c r="E43" i="2" s="1"/>
  <c r="N28" i="2"/>
  <c r="E28" i="2" s="1"/>
  <c r="N54" i="2"/>
  <c r="E54" i="2" s="1"/>
  <c r="N20" i="2"/>
  <c r="E20" i="2" s="1"/>
  <c r="N13" i="2"/>
  <c r="E13" i="2" s="1"/>
  <c r="N38" i="2"/>
  <c r="E38" i="2" s="1"/>
  <c r="N44" i="2"/>
  <c r="E44" i="2" s="1"/>
  <c r="N62" i="2"/>
  <c r="E62" i="2" s="1"/>
  <c r="N49" i="2"/>
  <c r="E49" i="2" s="1"/>
  <c r="N25" i="2"/>
  <c r="E25" i="2" s="1"/>
  <c r="N41" i="2"/>
  <c r="E41" i="2" s="1"/>
  <c r="N34" i="2"/>
  <c r="E34" i="2" s="1"/>
  <c r="N10" i="2"/>
  <c r="E10" i="2" s="1"/>
  <c r="N45" i="2"/>
  <c r="E45" i="2" s="1"/>
  <c r="N58" i="2"/>
  <c r="E58" i="2" s="1"/>
  <c r="N36" i="2"/>
  <c r="E36" i="2" s="1"/>
  <c r="N16" i="2"/>
  <c r="E16" i="2" s="1"/>
  <c r="N31" i="2"/>
  <c r="E31" i="2" s="1"/>
  <c r="N37" i="2"/>
  <c r="E37" i="2" s="1"/>
  <c r="N48" i="2"/>
  <c r="E48" i="2" s="1"/>
  <c r="N52" i="2"/>
  <c r="E52" i="2" s="1"/>
  <c r="N33" i="2"/>
  <c r="E33" i="2" s="1"/>
  <c r="N56" i="2"/>
  <c r="E56" i="2" s="1"/>
  <c r="N47" i="2"/>
  <c r="E47" i="2" s="1"/>
  <c r="N32" i="2"/>
  <c r="E32" i="2" s="1"/>
  <c r="N26" i="2"/>
  <c r="E26" i="2" s="1"/>
  <c r="N39" i="2"/>
  <c r="E39" i="2" s="1"/>
  <c r="N51" i="2"/>
  <c r="E51" i="2" s="1"/>
  <c r="N29" i="2"/>
  <c r="E29" i="2" s="1"/>
  <c r="N61" i="2"/>
  <c r="E61" i="2" s="1"/>
</calcChain>
</file>

<file path=xl/sharedStrings.xml><?xml version="1.0" encoding="utf-8"?>
<sst xmlns="http://schemas.openxmlformats.org/spreadsheetml/2006/main" count="17641" uniqueCount="799">
  <si>
    <t>Table ID:</t>
  </si>
  <si>
    <t>R0201</t>
  </si>
  <si>
    <t>Table Name:</t>
  </si>
  <si>
    <t>PERCENT OF THE TOTAL POPULATION WHO ARE WHITE ALONE</t>
  </si>
  <si>
    <t>Select a Geography:</t>
  </si>
  <si>
    <t>United States</t>
  </si>
  <si>
    <t xml:space="preserve">   &lt;--- SELECT YOUR GEOGRAPHY</t>
  </si>
  <si>
    <t>90% Confidence Level</t>
  </si>
  <si>
    <t>Estimate:</t>
  </si>
  <si>
    <t xml:space="preserve">  The Estimate and MOE are automatically </t>
  </si>
  <si>
    <t>Estimate for Stat Testing</t>
  </si>
  <si>
    <t>Margin of Error:</t>
  </si>
  <si>
    <t xml:space="preserve">  filled in once Geography is selected.</t>
  </si>
  <si>
    <t>SE for Stat Testing</t>
  </si>
  <si>
    <t>RANK</t>
  </si>
  <si>
    <t>GEOGRAPHY</t>
  </si>
  <si>
    <t>ESTIMATE</t>
  </si>
  <si>
    <t>MARGIN_OF_ERROR</t>
  </si>
  <si>
    <t>STATISTICAL_SIGNIFICANCE</t>
  </si>
  <si>
    <t>LENGTH_OF_MOE</t>
  </si>
  <si>
    <t>CHECK_FOR_PLUS_MINUS</t>
  </si>
  <si>
    <t>REMOVE_PLUS_MINUS</t>
  </si>
  <si>
    <t>STANDARD_ERROR</t>
  </si>
  <si>
    <t>DIFFERENCE</t>
  </si>
  <si>
    <t>SE_DIFFERENCE</t>
  </si>
  <si>
    <t>Z_SCORE</t>
  </si>
  <si>
    <t>LIST_of_GEOGRAPHIES_IN_ALPHA_ORDER</t>
  </si>
  <si>
    <t>+/-0.1</t>
  </si>
  <si>
    <t>Maine</t>
  </si>
  <si>
    <t>+/-0.2</t>
  </si>
  <si>
    <t>Alabama</t>
  </si>
  <si>
    <t>Vermont</t>
  </si>
  <si>
    <t>Alaska</t>
  </si>
  <si>
    <t>West Virginia</t>
  </si>
  <si>
    <t>Arizona</t>
  </si>
  <si>
    <t>New Hampshire</t>
  </si>
  <si>
    <t>+/-0.3</t>
  </si>
  <si>
    <t>Arkansas</t>
  </si>
  <si>
    <t>Wyoming</t>
  </si>
  <si>
    <t>+/-0.5</t>
  </si>
  <si>
    <t>California</t>
  </si>
  <si>
    <t>Iowa</t>
  </si>
  <si>
    <t>Colorado</t>
  </si>
  <si>
    <t>Idaho</t>
  </si>
  <si>
    <t>Connecticut</t>
  </si>
  <si>
    <t>Montana</t>
  </si>
  <si>
    <t>Delaware</t>
  </si>
  <si>
    <t>Utah</t>
  </si>
  <si>
    <t>District of Columbia</t>
  </si>
  <si>
    <t>Kentucky</t>
  </si>
  <si>
    <t>Florida</t>
  </si>
  <si>
    <t>Nebraska</t>
  </si>
  <si>
    <t>Georgia</t>
  </si>
  <si>
    <t>North Dakota</t>
  </si>
  <si>
    <t>Hawaii</t>
  </si>
  <si>
    <t>Wisconsin</t>
  </si>
  <si>
    <t>South Dakota</t>
  </si>
  <si>
    <t>Illinois</t>
  </si>
  <si>
    <t>Indiana</t>
  </si>
  <si>
    <t>Kansas</t>
  </si>
  <si>
    <t>Oregon</t>
  </si>
  <si>
    <t>+/-0.4</t>
  </si>
  <si>
    <t>Minnesota</t>
  </si>
  <si>
    <t>Louisiana</t>
  </si>
  <si>
    <t>Missouri</t>
  </si>
  <si>
    <t>Ohio</t>
  </si>
  <si>
    <t>Maryland</t>
  </si>
  <si>
    <t>Pennsylvania</t>
  </si>
  <si>
    <t>Massachusetts</t>
  </si>
  <si>
    <t>Rhode Island</t>
  </si>
  <si>
    <t>+/-0.8</t>
  </si>
  <si>
    <t>Michigan</t>
  </si>
  <si>
    <t>Mississippi</t>
  </si>
  <si>
    <t>Tennessee</t>
  </si>
  <si>
    <t>Nevada</t>
  </si>
  <si>
    <t>Washington</t>
  </si>
  <si>
    <t>New Jersey</t>
  </si>
  <si>
    <t>New Mexico</t>
  </si>
  <si>
    <t>+/-0.7</t>
  </si>
  <si>
    <t>Texas</t>
  </si>
  <si>
    <t>New York</t>
  </si>
  <si>
    <t>Oklahoma</t>
  </si>
  <si>
    <t>North Carolina</t>
  </si>
  <si>
    <t>+/-0.6</t>
  </si>
  <si>
    <t>Virginia</t>
  </si>
  <si>
    <t>South Carolina</t>
  </si>
  <si>
    <t>Puerto Rico</t>
  </si>
  <si>
    <t>U.S. Census Bureau, 2019 American Community Survey 1-Year Estimates</t>
  </si>
  <si>
    <t>An '**' entry in the margin of error column indicates that either no sample observations or too few sample observations were available to compute a standard error and thus the margin of error. A statistical test is not appropriate.</t>
  </si>
  <si>
    <t>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</si>
  <si>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An '-' following a median estimate means the median falls in the lowest interval of an open-ended distribution.</t>
  </si>
  <si>
    <t>An '+' following a median estimate means the median falls in the upper interval of an open-ended distribution.</t>
  </si>
  <si>
    <t>An '***' entry in the margin of error column indicates that the median falls in the lowest interval or upper interval of an open-ended distribution. A statistical test is not appropriate.</t>
  </si>
  <si>
    <t xml:space="preserve">An '*****' entry in the margin of error column indicates that the estimate is controlled. A statistical test for sampling variability is not appropriate. </t>
  </si>
  <si>
    <t>An 'N' entry in the estimate and margin of error columns indicates that data for this geographic area cannot be displayed because the number of sample cases is too small.</t>
  </si>
  <si>
    <t>An '(X)' means that the estimate is not applicable or not available.</t>
  </si>
  <si>
    <t>R0202</t>
  </si>
  <si>
    <t>PERCENT OF THE TOTAL POPULATION WHO ARE BLACK OR AFRICAN AMERICAN ALONE</t>
  </si>
  <si>
    <t>R0203</t>
  </si>
  <si>
    <t>PERCENT OF THE TOTAL POPULATION WHO ARE AMERICAN INDIAN AND ALASKA NATIVE ALONE</t>
  </si>
  <si>
    <t>R0204</t>
  </si>
  <si>
    <t>PERCENT OF THE TOTAL POPULATION WHO ARE ASIAN ALONE</t>
  </si>
  <si>
    <t>R0205</t>
  </si>
  <si>
    <t>PERCENT OF THE TOTAL POPULATION WHO ARE NATIVE HAWAIIAN AND OTHER PACIFIC ISLANDER ALONE</t>
  </si>
  <si>
    <t>R0206</t>
  </si>
  <si>
    <t>PERCENT OF THE TOTAL POPULATION WHO ARE SOME OTHER RACE ALONE</t>
  </si>
  <si>
    <t>R0207</t>
  </si>
  <si>
    <t>PERCENT OF THE TOTAL POPULATION WHO ARE TWO OR MORE RACES</t>
  </si>
  <si>
    <t>R0208</t>
  </si>
  <si>
    <t>PERCENT OF THE TOTAL POPULATION WHO ARE TWO OR MORE RACES EXCLUDING SOME OTHER RACE</t>
  </si>
  <si>
    <t>R0209</t>
  </si>
  <si>
    <t>PERCENT OF THE TOTAL POPULATION WHO ARE WHITE ALONE, NOT HISPANIC OR LATINO</t>
  </si>
  <si>
    <t>R0501</t>
  </si>
  <si>
    <t>PERCENT OF PEOPLE WHO ARE FOREIGN BORN</t>
  </si>
  <si>
    <t>+/-0.9</t>
  </si>
  <si>
    <t>R0502</t>
  </si>
  <si>
    <t>PERCENT OF FOREIGN-BORN PEOPLE BORN IN EUROPE</t>
  </si>
  <si>
    <t>+/-6.0</t>
  </si>
  <si>
    <t>+/-4.3</t>
  </si>
  <si>
    <t>+/-3.3</t>
  </si>
  <si>
    <t>+/-1.3</t>
  </si>
  <si>
    <t>+/-2.7</t>
  </si>
  <si>
    <t>+/-2.5</t>
  </si>
  <si>
    <t>+/-5.6</t>
  </si>
  <si>
    <t>+/-1.0</t>
  </si>
  <si>
    <t>+/-3.7</t>
  </si>
  <si>
    <t>+/-2.2</t>
  </si>
  <si>
    <t>+/-1.7</t>
  </si>
  <si>
    <t>+/-1.1</t>
  </si>
  <si>
    <t>+/-1.4</t>
  </si>
  <si>
    <t>+/-1.2</t>
  </si>
  <si>
    <t>+/-2.1</t>
  </si>
  <si>
    <t>+/-1.5</t>
  </si>
  <si>
    <t>+/-2.3</t>
  </si>
  <si>
    <t>+/-3.4</t>
  </si>
  <si>
    <t>+/-1.6</t>
  </si>
  <si>
    <t>R0503</t>
  </si>
  <si>
    <t>PERCENT OF FOREIGN-BORN PEOPLE BORN IN ASIA</t>
  </si>
  <si>
    <t>+/-1.9</t>
  </si>
  <si>
    <t>+/-5.8</t>
  </si>
  <si>
    <t>+/-2.0</t>
  </si>
  <si>
    <t>+/-2.4</t>
  </si>
  <si>
    <t>+/-2.9</t>
  </si>
  <si>
    <t>+/-5.2</t>
  </si>
  <si>
    <t>+/-4.4</t>
  </si>
  <si>
    <t>+/-1.8</t>
  </si>
  <si>
    <t>+/-3.0</t>
  </si>
  <si>
    <t>R0504</t>
  </si>
  <si>
    <t>PERCENT OF FOREIGN-BORN PEOPLE BORN IN LATIN AMERICA</t>
  </si>
  <si>
    <t>+/-3.5</t>
  </si>
  <si>
    <t>+/-8.9</t>
  </si>
  <si>
    <t>+/-4.5</t>
  </si>
  <si>
    <t>+/-3.1</t>
  </si>
  <si>
    <t>+/-5.1</t>
  </si>
  <si>
    <t>+/-3.6</t>
  </si>
  <si>
    <t>+/-4.8</t>
  </si>
  <si>
    <t>R0505</t>
  </si>
  <si>
    <t>PERCENT OF FOREIGN-BORN PEOPLE BORN IN MEXICO</t>
  </si>
  <si>
    <t>+/-2.6</t>
  </si>
  <si>
    <t>+/-9.0</t>
  </si>
  <si>
    <t>+/-4.0</t>
  </si>
  <si>
    <t>+/-3.2</t>
  </si>
  <si>
    <t>R0601</t>
  </si>
  <si>
    <t>PERCENT OF THE NATIVE POPULATION BORN IN THEIR STATE OF RESIDENCE (INCLUDING PUERTO RICO)</t>
  </si>
  <si>
    <t>R0701</t>
  </si>
  <si>
    <t>PERCENT OF PEOPLE 1 YEAR AND OVER WHO LIVED IN A DIFFERENT HOUSE IN EITHER THE U.S. OR PUERTO RICO 1 YEAR AGO</t>
  </si>
  <si>
    <t>R0702</t>
  </si>
  <si>
    <t>PERCENT OF PEOPLE 1 YEAR AND OVER WHO LIVED IN A DIFFERENT HOUSE WITHIN THE SAME STATE (INCLUDING PUERTO RICO) 1 YEAR AGO</t>
  </si>
  <si>
    <t>R0703</t>
  </si>
  <si>
    <t>PERCENT OF PEOPLE 1 YEAR AND OVER WHO LIVED IN A DIFFERENT STATE (INCLUDING PUERTO RICO) 1 YEAR AGO</t>
  </si>
  <si>
    <t>R0801</t>
  </si>
  <si>
    <t>MEAN TRAVEL TIME TO WORK OF WORKERS 16 YEARS AND OVER WHO DID NOT WORK AT HOME (MINUTES)</t>
  </si>
  <si>
    <t>R0802</t>
  </si>
  <si>
    <t>PERCENT OF WORKERS 16 YEARS AND OVER WHO TRAVELED TO WORK BY CAR, TRUCK, OR VAN--DROVE ALONE</t>
  </si>
  <si>
    <t>R0803</t>
  </si>
  <si>
    <t>PERCENT OF WORKERS 16 YEARS AND OVER WHO TRAVELED TO WORK BY CAR, TRUCK, OR VAN--CARPOOLED</t>
  </si>
  <si>
    <t>R0804</t>
  </si>
  <si>
    <t>PERCENT OF WORKERS 16 YEARS AND OVER WHO TRAVELED TO WORK BY PUBLIC TRANSPORTATION (EXCLUDING TAXICAB)</t>
  </si>
  <si>
    <t>R0805</t>
  </si>
  <si>
    <t>PERCENT OF WORKERS 16 YEARS AND OVER WHO WORKED OUTSIDE COUNTY OF RESIDENCE</t>
  </si>
  <si>
    <t>R1001</t>
  </si>
  <si>
    <t>PERCENT OF GRANDPARENTS RESPONSIBLE FOR THEIR GRANDCHILDREN AMONG ALL GRANDPARENTS LIVING WITH THEIR GRANDCHILDREN UNDER 18</t>
  </si>
  <si>
    <t>+/-6.8</t>
  </si>
  <si>
    <t>+/-5.5</t>
  </si>
  <si>
    <t>+/-9.8</t>
  </si>
  <si>
    <t>+/-12.8</t>
  </si>
  <si>
    <t>+/-2.8</t>
  </si>
  <si>
    <t>+/-7.8</t>
  </si>
  <si>
    <t>+/-7.6</t>
  </si>
  <si>
    <t>+/-5.0</t>
  </si>
  <si>
    <t>+/-4.7</t>
  </si>
  <si>
    <t>+/-6.5</t>
  </si>
  <si>
    <t>+/-7.1</t>
  </si>
  <si>
    <t>+/-11.7</t>
  </si>
  <si>
    <t>+/-8.0</t>
  </si>
  <si>
    <t>+/-3.9</t>
  </si>
  <si>
    <t>R1101</t>
  </si>
  <si>
    <t>PERCENT OF HOUSEHOLDS THAT ARE MARRIED-COUPLE FAMILIES</t>
  </si>
  <si>
    <t>R1102</t>
  </si>
  <si>
    <t>PERCENT OF HOUSEHOLDS THAT ARE MARRIED-COUPLE FAMILIES WITH OWN CHILDREN UNDER 18 YEARS</t>
  </si>
  <si>
    <t>R1103</t>
  </si>
  <si>
    <t>PERCENT OF HOUSEHOLDS WITH ONE OR MORE PEOPLE UNDER 18 YEARS</t>
  </si>
  <si>
    <t>R1104</t>
  </si>
  <si>
    <t>PERCENT OF HOUSEHOLDS WITH ONE OR MORE PEOPLE 65 YEARS AND OVER</t>
  </si>
  <si>
    <t>R1105</t>
  </si>
  <si>
    <t>AVERAGE HOUSEHOLD SIZE</t>
  </si>
  <si>
    <t>+/-0.01</t>
  </si>
  <si>
    <t>+/-0.02</t>
  </si>
  <si>
    <t>+/-0.03</t>
  </si>
  <si>
    <t>+/-0.04</t>
  </si>
  <si>
    <t>R1106</t>
  </si>
  <si>
    <t>PERCENT OF HOUSEHOLDS THAT ARE MULTIGENERATIONAL</t>
  </si>
  <si>
    <t>R1201</t>
  </si>
  <si>
    <t>PERCENT OF MEN 15 YEARS AND OVER WHO WERE NEVER MARRIED</t>
  </si>
  <si>
    <t>R1202</t>
  </si>
  <si>
    <t>PERCENT OF WOMEN 15 YEARS AND OVER WHO WERE NEVER MARRIED</t>
  </si>
  <si>
    <t>R1203</t>
  </si>
  <si>
    <t>RATIO OF UNMARRIED MEN 15 TO 44 YEARS PER 100 UNMARRIED WOMEN 15 TO 44 YEARS</t>
  </si>
  <si>
    <t>+/-6.1</t>
  </si>
  <si>
    <t>+/-6.4</t>
  </si>
  <si>
    <t>+/-5.9</t>
  </si>
  <si>
    <t>+/-4.6</t>
  </si>
  <si>
    <t>R1204</t>
  </si>
  <si>
    <t>MEDIAN AGE AT FIRST MARRIAGE FOR MEN</t>
  </si>
  <si>
    <t>R1205</t>
  </si>
  <si>
    <t>MEDIAN AGE AT FIRST MARRIAGE FOR WOMEN</t>
  </si>
  <si>
    <t>R1251</t>
  </si>
  <si>
    <t>MARRIAGE RATE PER 1,000 WOMEN 15 YEARS AND OVER (MARRIAGES IN THE LAST YEAR PER 1,000 WOMEN)</t>
  </si>
  <si>
    <t>+/-4.2</t>
  </si>
  <si>
    <t>+/-4.1</t>
  </si>
  <si>
    <t>R1252</t>
  </si>
  <si>
    <t>MARRIAGE RATE PER 1,000 MEN 15 YEARS AND OVER (MARRIAGES IN THE LAST YEAR PER 1,000 MEN)</t>
  </si>
  <si>
    <t>+/-3.8</t>
  </si>
  <si>
    <t>R1253</t>
  </si>
  <si>
    <t>DIVORCE RATE PER 1,000 WOMEN 15 YEARS AND OVER (DIVORCES IN THE LAST YEAR PER 1,000 WOMEN)</t>
  </si>
  <si>
    <t>R1254</t>
  </si>
  <si>
    <t>DIVORCE RATE PER 1,000 MEN 15 YEARS AND OVER (DIVORCES IN THE LAST YEAR PER 1,000 MEN)</t>
  </si>
  <si>
    <t>R1303</t>
  </si>
  <si>
    <t>WOMEN 15 TO 50 YEARS OLD WHO HAD A BIRTH IN THE PAST 12 MONTHS (PER 1,000 WOMEN)</t>
  </si>
  <si>
    <t>+/-1</t>
  </si>
  <si>
    <t>+/-12</t>
  </si>
  <si>
    <t>+/-7</t>
  </si>
  <si>
    <t>+/-9</t>
  </si>
  <si>
    <t>+/-10</t>
  </si>
  <si>
    <t>+/-4</t>
  </si>
  <si>
    <t>+/-5</t>
  </si>
  <si>
    <t>+/-6</t>
  </si>
  <si>
    <t>+/-2</t>
  </si>
  <si>
    <t>+/-3</t>
  </si>
  <si>
    <t>+/-8</t>
  </si>
  <si>
    <t>R1304</t>
  </si>
  <si>
    <t>TOTAL FERTILITY RATE (TFR) OF WOMEN  (PER 1,000 WOMEN)</t>
  </si>
  <si>
    <t>+/-15</t>
  </si>
  <si>
    <t>+/-342</t>
  </si>
  <si>
    <t>+/-244</t>
  </si>
  <si>
    <t>+/-319</t>
  </si>
  <si>
    <t>+/-157</t>
  </si>
  <si>
    <t>+/-189</t>
  </si>
  <si>
    <t>+/-148</t>
  </si>
  <si>
    <t>+/-349</t>
  </si>
  <si>
    <t>+/-223</t>
  </si>
  <si>
    <t>+/-221</t>
  </si>
  <si>
    <t>+/-81</t>
  </si>
  <si>
    <t>+/-199</t>
  </si>
  <si>
    <t>+/-415</t>
  </si>
  <si>
    <t>+/-61</t>
  </si>
  <si>
    <t>+/-143</t>
  </si>
  <si>
    <t>+/-136</t>
  </si>
  <si>
    <t>+/-96</t>
  </si>
  <si>
    <t>+/-116</t>
  </si>
  <si>
    <t>+/-150</t>
  </si>
  <si>
    <t>+/-121</t>
  </si>
  <si>
    <t>+/-149</t>
  </si>
  <si>
    <t>+/-286</t>
  </si>
  <si>
    <t>+/-105</t>
  </si>
  <si>
    <t>+/-102</t>
  </si>
  <si>
    <t>+/-126</t>
  </si>
  <si>
    <t>+/-185</t>
  </si>
  <si>
    <t>+/-108</t>
  </si>
  <si>
    <t>+/-79</t>
  </si>
  <si>
    <t>+/-125</t>
  </si>
  <si>
    <t>+/-161</t>
  </si>
  <si>
    <t>+/-195</t>
  </si>
  <si>
    <t>+/-184</t>
  </si>
  <si>
    <t>+/-259</t>
  </si>
  <si>
    <t>+/-312</t>
  </si>
  <si>
    <t>+/-74</t>
  </si>
  <si>
    <t>+/-99</t>
  </si>
  <si>
    <t>+/-95</t>
  </si>
  <si>
    <t>+/-94</t>
  </si>
  <si>
    <t>+/-122</t>
  </si>
  <si>
    <t>+/-39</t>
  </si>
  <si>
    <t>+/-64</t>
  </si>
  <si>
    <t>+/-119</t>
  </si>
  <si>
    <t>+/-68</t>
  </si>
  <si>
    <t>+/-146</t>
  </si>
  <si>
    <t>+/-92</t>
  </si>
  <si>
    <t>+/-254</t>
  </si>
  <si>
    <t>+/-131</t>
  </si>
  <si>
    <t>+/-256</t>
  </si>
  <si>
    <t>+/-247</t>
  </si>
  <si>
    <t>+/-134</t>
  </si>
  <si>
    <t>R1501</t>
  </si>
  <si>
    <t>PERCENT OF PEOPLE 25 YEARS AND OVER WHO HAVE COMPLETED HIGH SCHOOL (INCLUDES EQUIVALENCY)</t>
  </si>
  <si>
    <t>R1502</t>
  </si>
  <si>
    <t>PERCENT OF PEOPLE 25 YEARS AND OVER WHO HAVE COMPLETED A BACHELOR'S DEGREE</t>
  </si>
  <si>
    <t>R1503</t>
  </si>
  <si>
    <t>PERCENT OF PEOPLE 25 YEARS AND OVER WHO HAVE COMPLETED AN ADVANCED DEGREE</t>
  </si>
  <si>
    <t>R1601</t>
  </si>
  <si>
    <t>PERCENT OF PEOPLE 5 YEARS AND OVER WHO SPEAK A LANGUAGE OTHER THAN ENGLISH AT HOME</t>
  </si>
  <si>
    <t>R1602</t>
  </si>
  <si>
    <t>PERCENT OF PEOPLE 5 YEARS AND OVER WHO SPEAK SPANISH AT HOME</t>
  </si>
  <si>
    <t>R1603</t>
  </si>
  <si>
    <t>PERCENT OF PEOPLE 5 YEARS AND OVER WHO SPEAK ENGLISH LESS THAN "VERY WELL"</t>
  </si>
  <si>
    <t>R1701</t>
  </si>
  <si>
    <t>PERCENT OF PEOPLE BELOW POVERTY LEVEL IN THE PAST 12 MONTHS (FOR WHOM POVERTY STATUS IS DETERMINED)</t>
  </si>
  <si>
    <t>R1702</t>
  </si>
  <si>
    <t>PERCENT OF RELATED CHILDREN UNDER 18 YEARS BELOW POVERTY LEVEL IN THE PAST 12 MONTHS</t>
  </si>
  <si>
    <t>R1703</t>
  </si>
  <si>
    <t>PERCENT OF PEOPLE 65 YEARS AND OVER BELOW POVERTY LEVEL IN THE PAST 12 MONTHS</t>
  </si>
  <si>
    <t>R1704</t>
  </si>
  <si>
    <t>PERCENT OF CHILDREN UNDER 18 YEARS BELOW POVERTY LEVEL IN THE PAST 12 MONTHS (FOR WHOM POVERTY STATUS IS DETERMINED)</t>
  </si>
  <si>
    <t>R1810</t>
  </si>
  <si>
    <t>PERCENT OF PEOPLE WITH A DISABILITY</t>
  </si>
  <si>
    <t>R1811</t>
  </si>
  <si>
    <t>EMPLOYMENT TO POPULATION RATIO FOR PEOPLE WITH A DISABILITY</t>
  </si>
  <si>
    <t>R1901</t>
  </si>
  <si>
    <t>MEDIAN HOUSEHOLD INCOME (IN 2019 INFLATION-ADJUSTED DOLLARS)</t>
  </si>
  <si>
    <t>+/-118</t>
  </si>
  <si>
    <t>+/-2,497</t>
  </si>
  <si>
    <t>+/-934</t>
  </si>
  <si>
    <t>+/-991</t>
  </si>
  <si>
    <t>+/-760</t>
  </si>
  <si>
    <t>+/-2,138</t>
  </si>
  <si>
    <t>+/-313</t>
  </si>
  <si>
    <t>+/-1,358</t>
  </si>
  <si>
    <t>+/-923</t>
  </si>
  <si>
    <t>+/-1,994</t>
  </si>
  <si>
    <t>+/-791</t>
  </si>
  <si>
    <t>+/-842</t>
  </si>
  <si>
    <t>+/-1,093</t>
  </si>
  <si>
    <t>+/-2,694</t>
  </si>
  <si>
    <t>+/-826</t>
  </si>
  <si>
    <t>+/-452</t>
  </si>
  <si>
    <t>+/-1,559</t>
  </si>
  <si>
    <t>+/-1,623</t>
  </si>
  <si>
    <t>+/-585</t>
  </si>
  <si>
    <t>+/-873</t>
  </si>
  <si>
    <t>+/-2,118</t>
  </si>
  <si>
    <t>+/-3,011</t>
  </si>
  <si>
    <t>+/-600</t>
  </si>
  <si>
    <t>+/-500</t>
  </si>
  <si>
    <t>+/-429</t>
  </si>
  <si>
    <t>+/-1,021</t>
  </si>
  <si>
    <t>+/-936</t>
  </si>
  <si>
    <t>+/-1,755</t>
  </si>
  <si>
    <t>+/-692</t>
  </si>
  <si>
    <t>+/-446</t>
  </si>
  <si>
    <t>+/-437</t>
  </si>
  <si>
    <t>+/-750</t>
  </si>
  <si>
    <t>+/-1,070</t>
  </si>
  <si>
    <t>+/-572</t>
  </si>
  <si>
    <t>+/-1,949</t>
  </si>
  <si>
    <t>+/-443</t>
  </si>
  <si>
    <t>+/-1,758</t>
  </si>
  <si>
    <t>+/-563</t>
  </si>
  <si>
    <t>+/-680</t>
  </si>
  <si>
    <t>+/-642</t>
  </si>
  <si>
    <t>+/-611</t>
  </si>
  <si>
    <t>+/-1,205</t>
  </si>
  <si>
    <t>+/-835</t>
  </si>
  <si>
    <t>+/-658</t>
  </si>
  <si>
    <t>+/-599</t>
  </si>
  <si>
    <t>+/-625</t>
  </si>
  <si>
    <t>+/-969</t>
  </si>
  <si>
    <t>+/-586</t>
  </si>
  <si>
    <t>+/-863</t>
  </si>
  <si>
    <t>+/-1,131</t>
  </si>
  <si>
    <t>+/-1,184</t>
  </si>
  <si>
    <t>+/-382</t>
  </si>
  <si>
    <t>R1902</t>
  </si>
  <si>
    <t>MEDIAN FAMILY INCOME (IN 2019 INFLATION-ADJUSTED DOLLARS)</t>
  </si>
  <si>
    <t>+/-4,504</t>
  </si>
  <si>
    <t>+/-1,547</t>
  </si>
  <si>
    <t>+/-1,160</t>
  </si>
  <si>
    <t>+/-1,195</t>
  </si>
  <si>
    <t>+/-1,572</t>
  </si>
  <si>
    <t>+/-2,518</t>
  </si>
  <si>
    <t>+/-2,130</t>
  </si>
  <si>
    <t>+/-1,054</t>
  </si>
  <si>
    <t>+/-1,009</t>
  </si>
  <si>
    <t>+/-1,057</t>
  </si>
  <si>
    <t>+/-1,274</t>
  </si>
  <si>
    <t>+/-4,242</t>
  </si>
  <si>
    <t>+/-376</t>
  </si>
  <si>
    <t>+/-928</t>
  </si>
  <si>
    <t>+/-2,725</t>
  </si>
  <si>
    <t>+/-900</t>
  </si>
  <si>
    <t>+/-2,581</t>
  </si>
  <si>
    <t>+/-2,587</t>
  </si>
  <si>
    <t>+/-1,056</t>
  </si>
  <si>
    <t>+/-2,623</t>
  </si>
  <si>
    <t>+/-1,316</t>
  </si>
  <si>
    <t>+/-645</t>
  </si>
  <si>
    <t>+/-551</t>
  </si>
  <si>
    <t>+/-1,124</t>
  </si>
  <si>
    <t>+/-3,255</t>
  </si>
  <si>
    <t>+/-1,512</t>
  </si>
  <si>
    <t>+/-1,190</t>
  </si>
  <si>
    <t>+/-1,497</t>
  </si>
  <si>
    <t>+/-583</t>
  </si>
  <si>
    <t>+/-1,425</t>
  </si>
  <si>
    <t>+/-1,273</t>
  </si>
  <si>
    <t>+/-557</t>
  </si>
  <si>
    <t>+/-688</t>
  </si>
  <si>
    <t>+/-997</t>
  </si>
  <si>
    <t>+/-830</t>
  </si>
  <si>
    <t>+/-1,942</t>
  </si>
  <si>
    <t>+/-1,686</t>
  </si>
  <si>
    <t>+/-702</t>
  </si>
  <si>
    <t>+/-433</t>
  </si>
  <si>
    <t>+/-970</t>
  </si>
  <si>
    <t>+/-982</t>
  </si>
  <si>
    <t>+/-884</t>
  </si>
  <si>
    <t>+/-1,177</t>
  </si>
  <si>
    <t>+/-996</t>
  </si>
  <si>
    <t>+/-1,394</t>
  </si>
  <si>
    <t>+/-1,436</t>
  </si>
  <si>
    <t>+/-1,468</t>
  </si>
  <si>
    <t>+/-515</t>
  </si>
  <si>
    <t>R1903</t>
  </si>
  <si>
    <t>PERCENT OF HOUSEHOLDS WITH RETIREMENT INCOME</t>
  </si>
  <si>
    <t>R1904</t>
  </si>
  <si>
    <t>PERCENT OF HOUSEHOLDS WITH CASH PUBLIC ASSISTANCE INCOME</t>
  </si>
  <si>
    <t>R2001</t>
  </si>
  <si>
    <t>MEDIAN EARNINGS FOR MALE FULL-TIME, YEAR-ROUND WORKERS (IN 2019 INFLATION-ADJUSTED DOLLARS)</t>
  </si>
  <si>
    <t>+/-206</t>
  </si>
  <si>
    <t>+/-4,086</t>
  </si>
  <si>
    <t>+/-519</t>
  </si>
  <si>
    <t>+/-603</t>
  </si>
  <si>
    <t>+/-1,261</t>
  </si>
  <si>
    <t>+/-1,375</t>
  </si>
  <si>
    <t>+/-2,003</t>
  </si>
  <si>
    <t>+/-272</t>
  </si>
  <si>
    <t>+/-331</t>
  </si>
  <si>
    <t>+/-427</t>
  </si>
  <si>
    <t>+/-424</t>
  </si>
  <si>
    <t>+/-2,519</t>
  </si>
  <si>
    <t>+/-1,046</t>
  </si>
  <si>
    <t>+/-3,475</t>
  </si>
  <si>
    <t>+/-2,499</t>
  </si>
  <si>
    <t>+/-833</t>
  </si>
  <si>
    <t>+/-384</t>
  </si>
  <si>
    <t>+/-1,734</t>
  </si>
  <si>
    <t>+/-1,121</t>
  </si>
  <si>
    <t>+/-523</t>
  </si>
  <si>
    <t>+/-1,840</t>
  </si>
  <si>
    <t>+/-809</t>
  </si>
  <si>
    <t>+/-387</t>
  </si>
  <si>
    <t>+/-235</t>
  </si>
  <si>
    <t>+/-805</t>
  </si>
  <si>
    <t>+/-474</t>
  </si>
  <si>
    <t>+/-412</t>
  </si>
  <si>
    <t>+/-278</t>
  </si>
  <si>
    <t>+/-457</t>
  </si>
  <si>
    <t>+/-855</t>
  </si>
  <si>
    <t>+/-229</t>
  </si>
  <si>
    <t>+/-641</t>
  </si>
  <si>
    <t>+/-308</t>
  </si>
  <si>
    <t>+/-310</t>
  </si>
  <si>
    <t>+/-891</t>
  </si>
  <si>
    <t>+/-1,477</t>
  </si>
  <si>
    <t>+/-831</t>
  </si>
  <si>
    <t>+/-1,301</t>
  </si>
  <si>
    <t>+/-979</t>
  </si>
  <si>
    <t>+/-1,089</t>
  </si>
  <si>
    <t>+/-799</t>
  </si>
  <si>
    <t>+/-735</t>
  </si>
  <si>
    <t>+/-1,704</t>
  </si>
  <si>
    <t>+/-1,213</t>
  </si>
  <si>
    <t>+/-850</t>
  </si>
  <si>
    <t>+/-377</t>
  </si>
  <si>
    <t>+/-1,269</t>
  </si>
  <si>
    <t>+/-2,259</t>
  </si>
  <si>
    <t>+/-555</t>
  </si>
  <si>
    <t>R2002</t>
  </si>
  <si>
    <t>MEDIAN EARNINGS FOR FEMALE FULL-TIME, YEAR-ROUND WORKERS (IN 2019 INFLATION-ADJUSTED DOLLARS)</t>
  </si>
  <si>
    <t>+/-182</t>
  </si>
  <si>
    <t>+/-2,962</t>
  </si>
  <si>
    <t>+/-953</t>
  </si>
  <si>
    <t>+/-726</t>
  </si>
  <si>
    <t>+/-1,100</t>
  </si>
  <si>
    <t>+/-935</t>
  </si>
  <si>
    <t>+/-1,270</t>
  </si>
  <si>
    <t>+/-451</t>
  </si>
  <si>
    <t>+/-188</t>
  </si>
  <si>
    <t>+/-1,927</t>
  </si>
  <si>
    <t>+/-789</t>
  </si>
  <si>
    <t>+/-2,365</t>
  </si>
  <si>
    <t>+/-974</t>
  </si>
  <si>
    <t>+/-716</t>
  </si>
  <si>
    <t>+/-1,852</t>
  </si>
  <si>
    <t>+/-966</t>
  </si>
  <si>
    <t>+/-1,108</t>
  </si>
  <si>
    <t>+/-1,006</t>
  </si>
  <si>
    <t>+/-616</t>
  </si>
  <si>
    <t>+/-302</t>
  </si>
  <si>
    <t>+/-335</t>
  </si>
  <si>
    <t>+/-264</t>
  </si>
  <si>
    <t>+/-289</t>
  </si>
  <si>
    <t>+/-496</t>
  </si>
  <si>
    <t>+/-632</t>
  </si>
  <si>
    <t>+/-468</t>
  </si>
  <si>
    <t>+/-358</t>
  </si>
  <si>
    <t>+/-409</t>
  </si>
  <si>
    <t>+/-276</t>
  </si>
  <si>
    <t>+/-300</t>
  </si>
  <si>
    <t>+/-341</t>
  </si>
  <si>
    <t>+/-354</t>
  </si>
  <si>
    <t>+/-845</t>
  </si>
  <si>
    <t>+/-579</t>
  </si>
  <si>
    <t>+/-904</t>
  </si>
  <si>
    <t>+/-1,383</t>
  </si>
  <si>
    <t>+/-779</t>
  </si>
  <si>
    <t>+/-1,475</t>
  </si>
  <si>
    <t>+/-768</t>
  </si>
  <si>
    <t>+/-345</t>
  </si>
  <si>
    <t>+/-1,971</t>
  </si>
  <si>
    <t>+/-581</t>
  </si>
  <si>
    <t>+/-807</t>
  </si>
  <si>
    <t>+/-808</t>
  </si>
  <si>
    <t>+/-364</t>
  </si>
  <si>
    <t>+/-686</t>
  </si>
  <si>
    <t>+/-682</t>
  </si>
  <si>
    <t>+/-1,386</t>
  </si>
  <si>
    <t>+/-516</t>
  </si>
  <si>
    <t>R2101</t>
  </si>
  <si>
    <t>PERCENT OF THE CIVILIAN POPULATION 18 YEARS AND OVER WHO ARE VETERANS</t>
  </si>
  <si>
    <t>R2201</t>
  </si>
  <si>
    <t>PERCENT OF HOUSEHOLDS THAT RECEIVE FOOD STAMPS/SNAP</t>
  </si>
  <si>
    <t>R2301</t>
  </si>
  <si>
    <t>PERCENT OF PEOPLE 16 TO 64 YEARS WHO ARE IN THE LABOR FORCE (INCLUDING ARMED FORCES)</t>
  </si>
  <si>
    <t>R2302</t>
  </si>
  <si>
    <t>PERCENT OF CHILDREN UNDER 6 YEARS OLD WITH ALL PARENTS IN THE LABOR FORCE</t>
  </si>
  <si>
    <t>R2303</t>
  </si>
  <si>
    <t>EMPLOYMENT/POPULATION RATIO FOR THE CIVILIAN POPULATION 16 TO 64 YEARS OLD</t>
  </si>
  <si>
    <t>R2304</t>
  </si>
  <si>
    <t>PERCENT OF MARRIED-COUPLE FAMILIES WITH BOTH HUSBAND AND WIFE IN THE LABOR FORCE</t>
  </si>
  <si>
    <t>R2401</t>
  </si>
  <si>
    <t>PERCENT OF CIVILIAN EMPLOYED POPULATION 16 YEARS AND OVER IN MANAGEMENT, BUSINESS, AND FINANCIAL OCCUPATIONS</t>
  </si>
  <si>
    <t>R2403</t>
  </si>
  <si>
    <t>PERCENT OF CIVILIAN EMPLOYED POPULATION 16 YEARS AND OVER IN SERVICE OCCUPATIONS</t>
  </si>
  <si>
    <t>R2404</t>
  </si>
  <si>
    <t>PERCENT OF CIVILIAN EMPLOYED POPULATION 16 YEARS AND OVER IN THE MANUFACTURING INDUSTRY</t>
  </si>
  <si>
    <t>R2405</t>
  </si>
  <si>
    <t>PERCENT OF CIVILIAN EMPLOYED POPULATION 16 YEARS AND OVER IN THE INFORMATION INDUSTRY</t>
  </si>
  <si>
    <t>R2406</t>
  </si>
  <si>
    <t>PERCENT OF CIVILIAN EMPLOYED POPULATION 16 YEARS AND OVER WHO WERE PRIVATE WAGE AND SALARY WORKERS</t>
  </si>
  <si>
    <t>R2407</t>
  </si>
  <si>
    <t>PERCENT OF CIVILIAN EMPLOYED POPULATION 16 YEARS AND OVER IN COMPUTER, ENGINEERING, AND SCIENCE OCCUPATIONS</t>
  </si>
  <si>
    <t>R2408</t>
  </si>
  <si>
    <t>PERCENT OF CIVILIAN EMPLOYED POPULATION 16 YEARS AND OVER IN HEALTHCARE PRACTITIONERS AND TECHNICAL OCCUPATIONS</t>
  </si>
  <si>
    <t>R2501</t>
  </si>
  <si>
    <t>PERCENT OF HOUSING UNITS THAT ARE MOBILE HOMES</t>
  </si>
  <si>
    <t>R2502</t>
  </si>
  <si>
    <t>PERCENT OF HOUSING UNITS THAT WERE BUILT IN 2014 OR LATER</t>
  </si>
  <si>
    <t>R2503</t>
  </si>
  <si>
    <t>PERCENT OF HOUSING UNITS THAT WERE BUILT IN 1939 OR EARLIER</t>
  </si>
  <si>
    <t>R2504</t>
  </si>
  <si>
    <t>PERCENT OF OCCUPIED HOUSING UNITS THAT WERE MOVED INTO IN 2017 OR LATER</t>
  </si>
  <si>
    <t>R2505</t>
  </si>
  <si>
    <t>PERCENT OF OCCUPIED HOUSING UNITS WITH GAS AS PRINCIPAL HEATING FUEL</t>
  </si>
  <si>
    <t>R2506</t>
  </si>
  <si>
    <t>PERCENT OF OCCUPIED HOUSING UNITS WITH ELECTRICITY AS PRINCIPAL HEATING FUEL</t>
  </si>
  <si>
    <t>R2507</t>
  </si>
  <si>
    <t>PERCENT OF OCCUPIED HOUSING UNITS WITH FUEL OIL, KEROSENE, ETC. AS PRINCIPAL HEATING FUEL</t>
  </si>
  <si>
    <t>R2509</t>
  </si>
  <si>
    <t>PERCENT OF OCCUPIED HOUSING UNITS WITH 1.01 OR MORE OCCUPANTS PER ROOM</t>
  </si>
  <si>
    <t>R2510</t>
  </si>
  <si>
    <t>MEDIAN HOUSING VALUE OF OWNER-OCCUPIED HOUSING UNITS (DOLLARS)</t>
  </si>
  <si>
    <t>+/-10,116</t>
  </si>
  <si>
    <t>+/-19,826</t>
  </si>
  <si>
    <t>+/-2,502</t>
  </si>
  <si>
    <t>+/-3,128</t>
  </si>
  <si>
    <t>+/-2,695</t>
  </si>
  <si>
    <t>+/-2,320</t>
  </si>
  <si>
    <t>+/-2,994</t>
  </si>
  <si>
    <t>+/-1,764</t>
  </si>
  <si>
    <t>+/-3,182</t>
  </si>
  <si>
    <t>+/-2,266</t>
  </si>
  <si>
    <t>+/-3,196</t>
  </si>
  <si>
    <t>+/-3,094</t>
  </si>
  <si>
    <t>+/-2,150</t>
  </si>
  <si>
    <t>+/-3,445</t>
  </si>
  <si>
    <t>+/-3,663</t>
  </si>
  <si>
    <t>+/-5,927</t>
  </si>
  <si>
    <t>+/-2,718</t>
  </si>
  <si>
    <t>+/-4,816</t>
  </si>
  <si>
    <t>+/-2,295</t>
  </si>
  <si>
    <t>+/-4,009</t>
  </si>
  <si>
    <t>+/-5,097</t>
  </si>
  <si>
    <t>+/-1,627</t>
  </si>
  <si>
    <t>+/-1,183</t>
  </si>
  <si>
    <t>+/-6,203</t>
  </si>
  <si>
    <t>+/-5,016</t>
  </si>
  <si>
    <t>+/-1,514</t>
  </si>
  <si>
    <t>+/-5,446</t>
  </si>
  <si>
    <t>+/-1,708</t>
  </si>
  <si>
    <t>+/-3,246</t>
  </si>
  <si>
    <t>+/-1,201</t>
  </si>
  <si>
    <t>+/-1,492</t>
  </si>
  <si>
    <t>+/-1,582</t>
  </si>
  <si>
    <t>+/-1,105</t>
  </si>
  <si>
    <t>+/-1,785</t>
  </si>
  <si>
    <t>+/-3,869</t>
  </si>
  <si>
    <t>+/-2,783</t>
  </si>
  <si>
    <t>+/-2,141</t>
  </si>
  <si>
    <t>+/-1,716</t>
  </si>
  <si>
    <t>+/-1,937</t>
  </si>
  <si>
    <t>+/-893</t>
  </si>
  <si>
    <t>+/-1,365</t>
  </si>
  <si>
    <t>+/-1,834</t>
  </si>
  <si>
    <t>+/-1,544</t>
  </si>
  <si>
    <t>+/-827</t>
  </si>
  <si>
    <t>+/-987</t>
  </si>
  <si>
    <t>+/-2,032</t>
  </si>
  <si>
    <t>+/-1,390</t>
  </si>
  <si>
    <t>+/-1,597</t>
  </si>
  <si>
    <t>+/-2,039</t>
  </si>
  <si>
    <t>+/-2,821</t>
  </si>
  <si>
    <t>+/-2,889</t>
  </si>
  <si>
    <t>R2511</t>
  </si>
  <si>
    <t>MEDIAN MONTHLY HOUSING COSTS FOR OWNER-OCCUPIED HOUSING UNITS WITH A MORTGAGE (DOLLARS)</t>
  </si>
  <si>
    <t>+/-53</t>
  </si>
  <si>
    <t>+/-11</t>
  </si>
  <si>
    <t>+/-16</t>
  </si>
  <si>
    <t>+/-18</t>
  </si>
  <si>
    <t>+/-23</t>
  </si>
  <si>
    <t>+/-19</t>
  </si>
  <si>
    <t>+/-24</t>
  </si>
  <si>
    <t>+/-14</t>
  </si>
  <si>
    <t>+/-37</t>
  </si>
  <si>
    <t>+/-13</t>
  </si>
  <si>
    <t>+/-33</t>
  </si>
  <si>
    <t>+/-20</t>
  </si>
  <si>
    <t>+/-30</t>
  </si>
  <si>
    <t>+/-29</t>
  </si>
  <si>
    <t>+/-31</t>
  </si>
  <si>
    <t>+/-21</t>
  </si>
  <si>
    <t>R2512</t>
  </si>
  <si>
    <t>PERCENT OF OCCUPIED HOUSING UNITS THAT ARE OWNER-OCCUPIED</t>
  </si>
  <si>
    <t>R2513</t>
  </si>
  <si>
    <t>PERCENT OF MORTGAGED OWNERS SPENDING 30 PERCENT OR MORE OF HOUSEHOLD INCOME ON SELECTED MONTHLY OWNER COSTS</t>
  </si>
  <si>
    <t>R2514</t>
  </si>
  <si>
    <t>MEDIAN MONTHLY HOUSING COSTS FOR RENTER-OCCUPIED HOUSING UNITS (DOLLARS)</t>
  </si>
  <si>
    <t>+/-49</t>
  </si>
  <si>
    <t>+/-45</t>
  </si>
  <si>
    <t>+/-27</t>
  </si>
  <si>
    <t>+/-22</t>
  </si>
  <si>
    <t>+/-25</t>
  </si>
  <si>
    <t>R2515</t>
  </si>
  <si>
    <t>PERCENT OF RENTER-OCCUPIED UNITS SPENDING 30 PERCENT OR MORE OF HOUSEHOLD INCOME ON RENT AND UTILITIES</t>
  </si>
  <si>
    <t>R2701</t>
  </si>
  <si>
    <t>PERCENT WITHOUT HEALTH INSURANCE COVERAGE</t>
  </si>
  <si>
    <t>R2702</t>
  </si>
  <si>
    <t>PERCENT OF CHILDREN WITHOUT HEALTH INSURANCE COVERAGE</t>
  </si>
  <si>
    <t>R2801</t>
  </si>
  <si>
    <t>PERCENT OF HOUSEHOLDS WITH A BROADBAND INTERNET SUBSCRIPTION</t>
  </si>
  <si>
    <t>Read Me:</t>
  </si>
  <si>
    <t>The Ranking tables allow data users to compare national and state estimates to each other for selected American Community Survey (ACS) estimates.  In addition, the results for the statistical testing is also provided so that data users may determine whether a difference between two areas is statistically significant.  The current dissemination platform for ACS, data.census.gov, currently does not have this functionality.    Therefore, the ACS Ranking tables are released in this tool.  Ranking tables are available on the FTP site.</t>
  </si>
  <si>
    <t>The ACS dissemination platform, data.census.gov, is located here:</t>
  </si>
  <si>
    <t>https://data.census.gov/</t>
  </si>
  <si>
    <t>What is data.census.gov?</t>
  </si>
  <si>
    <t>https://www.census.gov/data/what-is-data-census-gov.html</t>
  </si>
  <si>
    <t>Tutorials on data.census.gov:</t>
  </si>
  <si>
    <t>https://www.census.gov/data/what-is-data-census-gov/guidance-for-data-users/video-tutorials.html</t>
  </si>
  <si>
    <t>Webinars on how to use data.census.gov:</t>
  </si>
  <si>
    <t>https://www.census.gov/data/what-is-data-census-gov/guidance-for-data-users/webinars.html</t>
  </si>
  <si>
    <t>Explanation of this spreadsheet:</t>
  </si>
  <si>
    <t>Ranking tables display estimates for the Nation, 50 states, the District of Columbia, and Puerto Rico.  Statistical testing is also available to allow data users to compare a state against the other geographies.  
To use, simply select a geography from the "Select a Geography" cell (highlighted in blue).  Note, if you click on the blue cell, a drop down arrow will appear on the right hand side of the cell, allowing you to choose a geography.  The estimate and margin of error (in the orange boxes) will automatically update, as will the column labelled "Statistical Significance".  Any geographies that are not significantly different will change to say "Not Significantly Different" and will be highlighted in light red.  The geography selected will say "Geography Selected" and will be gray.  Note that ACS data uses a 90% confidence level margin of error.</t>
  </si>
  <si>
    <t>A list of the Ranking Tables may be found here:</t>
  </si>
  <si>
    <t>https://www.census.gov/acs/www/data/data-tables-and-tools/ranking-tables/</t>
  </si>
  <si>
    <t xml:space="preserve">Percent of Households With a Broadband Internet Subscription </t>
  </si>
  <si>
    <t xml:space="preserve">Percent of Children Without Health Insurance Coverage </t>
  </si>
  <si>
    <t xml:space="preserve">Percent Without Health Insurance Coverage </t>
  </si>
  <si>
    <t xml:space="preserve">Percent of Renter-Occupied Units Spending 30 Percent or More of Household Income on Rent and Utilities </t>
  </si>
  <si>
    <t xml:space="preserve">Median Monthly Housing Costs for Renter-Occupied Housing Units (Dollars) </t>
  </si>
  <si>
    <t xml:space="preserve">Percent of Mortgaged Owners Spending 30 Percent or More of Household Income on Selected Monthly Owner Costs </t>
  </si>
  <si>
    <t xml:space="preserve">Percent of Occupied Housing Units that are Owner-Occupied </t>
  </si>
  <si>
    <t xml:space="preserve">Median Monthly Housing Costs for Owner-Occupied Housing Units With a Mortgage (Dollars) </t>
  </si>
  <si>
    <t xml:space="preserve">Median Housing Value of Owner-Occupied Housing Units (Dollars) </t>
  </si>
  <si>
    <t xml:space="preserve">Percent of Occupied Housing Units With 1.01 Or More Occupants Per Room </t>
  </si>
  <si>
    <t xml:space="preserve">Percent of Occupied Housing Units With Fuel Oil, Kerosene, Etc. As Principal Heating Fuel </t>
  </si>
  <si>
    <t xml:space="preserve">Percent of Occupied Housing Units With Electricity As Principal Heating Fuel </t>
  </si>
  <si>
    <t xml:space="preserve">Percent of Occupied Housing Units With Gas As Principal Heating Fuel </t>
  </si>
  <si>
    <t xml:space="preserve">Percent of Occupied Housing Units That Were Moved into in 2015 or Later </t>
  </si>
  <si>
    <t xml:space="preserve">Percent of Housing Units That Were Built in 1939 or Earlier </t>
  </si>
  <si>
    <t xml:space="preserve">Percent of Housing Units That Were Built in 2014 or Later </t>
  </si>
  <si>
    <t xml:space="preserve">Percent of Housing Units That Are Mobile Homes </t>
  </si>
  <si>
    <t xml:space="preserve">Percent of Civilian Employed Population 16 Years And Over in Healthcare Practitioners and Technical Occupations </t>
  </si>
  <si>
    <t xml:space="preserve">Percent of Civilian Employed Population 16 Years And Over in Computer, Engineering, and Science Occupations </t>
  </si>
  <si>
    <t xml:space="preserve">Percent of Civilian Employed Population 16 Years And Over Who Were Private Wage And Salary Workers </t>
  </si>
  <si>
    <t xml:space="preserve">Percent of Civilian Employed Population 16 Years And Over in the Information Industry </t>
  </si>
  <si>
    <t xml:space="preserve">Percent of Civilian Employed Population 16 Years and Over in the Manufacturing Industry </t>
  </si>
  <si>
    <t xml:space="preserve">Percent of Civilian Employed Population 16 Years and Over in Service Occupations </t>
  </si>
  <si>
    <t xml:space="preserve">Percent of Civilian Employed Population 16 Years and Over in Management, Business, and Financial Occupations </t>
  </si>
  <si>
    <t xml:space="preserve">Percent of Married-Couple Families With Both Husband and Wife in the Labor Force </t>
  </si>
  <si>
    <t xml:space="preserve">Employment/Population Ratio for the Civilian Population 16 to 64 Years Old </t>
  </si>
  <si>
    <t xml:space="preserve">Percent of Children Under 6 Years Old With All Parents in the Labor Force </t>
  </si>
  <si>
    <t xml:space="preserve">Percent of People 16 to 64 Years Who Are in the Labor Force (Including Armed Forces) </t>
  </si>
  <si>
    <t xml:space="preserve">Percent of Households That Receive Food Stamps / SNAP </t>
  </si>
  <si>
    <t xml:space="preserve">Percent of The Civilian Population 18 Years and Over Who Are Veterans </t>
  </si>
  <si>
    <t xml:space="preserve">Percent of Households With Cash Public Assistance Income </t>
  </si>
  <si>
    <t xml:space="preserve">Percent of Households With Retirement Income </t>
  </si>
  <si>
    <t xml:space="preserve">Employment to Population Ratio for People With a Disability </t>
  </si>
  <si>
    <t xml:space="preserve">Percent of People With a Disability </t>
  </si>
  <si>
    <t xml:space="preserve">Percent of Children Under 18 Years Below Poverty Level in the Past 12 Months (For Whom Poverty Status is Determined) </t>
  </si>
  <si>
    <t>Percent of People 65 Years and Over Below Poverty Level in the Past 12 Months</t>
  </si>
  <si>
    <t>Percent of Related Children Under 18 Years Below Poverty Level in the Past 12 Months</t>
  </si>
  <si>
    <t>Percent of People Below Poverty Level in the Past 12 Months (For Whom Poverty Status is Determined)</t>
  </si>
  <si>
    <t xml:space="preserve">Percent of People 5 Years and Over Who Speak English Less Than “Very Well” </t>
  </si>
  <si>
    <t xml:space="preserve">Percent of People 5 Years and Over Who Speak Spanish at Home </t>
  </si>
  <si>
    <t xml:space="preserve">Percent of People 5 Years and Over Who Speak a Language Other Than English at Home </t>
  </si>
  <si>
    <t xml:space="preserve">Percent of People 25 Years and Over Who Have Completed an Advanced Degree </t>
  </si>
  <si>
    <t xml:space="preserve">Percent of People 25 Years and Over Who Have Completed a Bachelor’s Degree </t>
  </si>
  <si>
    <t xml:space="preserve">Percent of People 25 Years and Over Who Have Completed High School (Includes Equivalency) </t>
  </si>
  <si>
    <t xml:space="preserve">Total Fertility Rate (TFR) of Women (Per 1,000 Women) </t>
  </si>
  <si>
    <t xml:space="preserve">Women 15 to 50 Years Old Who Had a Birth In The Past 12 Months (Per 1,000 Women) </t>
  </si>
  <si>
    <t xml:space="preserve">Divorce Rate Per 1,000 Men 15 Years and Over (Divorces In The Last Year Per 1,000 Men) </t>
  </si>
  <si>
    <t xml:space="preserve">Divorce Rate Per 1,000 Women 15 Years and Over (Divorces In The Last Year Per 1,000 Women) </t>
  </si>
  <si>
    <t xml:space="preserve">Marriage Rate Per 1,000 Men 15 Years and Over (Marriages In The Last Year Per 1,000 Men) </t>
  </si>
  <si>
    <t xml:space="preserve">Marriage Rate Per 1,000 Women 15 Years and Over (Marriages In The Last Year Per 1,000 Women) </t>
  </si>
  <si>
    <t xml:space="preserve">Median Age at First Marriage for Women </t>
  </si>
  <si>
    <t xml:space="preserve">Median Age at First Marriage for Men </t>
  </si>
  <si>
    <t xml:space="preserve">Ratio of Unmarried Men 15 To 44 Years Per 100 Unmarried Women 15 to 44 Years </t>
  </si>
  <si>
    <t xml:space="preserve">Percent of Women 15 Years and Over Who Were Never Married </t>
  </si>
  <si>
    <t xml:space="preserve">Percent of Men 15 Years and Over Who Were Never Married </t>
  </si>
  <si>
    <t xml:space="preserve">Percent of Households That Are Multigenerational </t>
  </si>
  <si>
    <t xml:space="preserve">Average Household Size </t>
  </si>
  <si>
    <t xml:space="preserve">Percent of Households With One or More People 65 Years and Over </t>
  </si>
  <si>
    <t xml:space="preserve">Percent of Households With One or More People Under 18 Years </t>
  </si>
  <si>
    <t xml:space="preserve">Percent of Households That are Married-Couple Families With Own Children Under 18 Years </t>
  </si>
  <si>
    <t xml:space="preserve">Percent of Households That are Married-Couple Families </t>
  </si>
  <si>
    <t xml:space="preserve">Percent of Grandparents Responsible for their Grandchildren </t>
  </si>
  <si>
    <t xml:space="preserve">Percent of Workers 16 Years and Over Who Worked Outside County of Residence </t>
  </si>
  <si>
    <t>R805</t>
  </si>
  <si>
    <t xml:space="preserve">Percent of Workers 16 Years and Over Who Traveled to Work by Public Transportation (Excluding Taxicab) </t>
  </si>
  <si>
    <t>R804</t>
  </si>
  <si>
    <t xml:space="preserve">Percent of Workers 16 Years and Over Who Traveled to Work by Car, Truck, or Van–Carpooled </t>
  </si>
  <si>
    <t>R803</t>
  </si>
  <si>
    <t xml:space="preserve">Percent of Workers 16 Years and Over Who Traveled to Work by Car, Truck, or Van–Drove Alone </t>
  </si>
  <si>
    <t>R802</t>
  </si>
  <si>
    <t xml:space="preserve">Mean Travel Time to Work of Workers 16 Years and Over Who Did Not Work at Home (Minutes) </t>
  </si>
  <si>
    <t>R801</t>
  </si>
  <si>
    <t xml:space="preserve">Percent of People 1 Year and Over Who Lived in a Different State (Including Puerto Rico) 1 Year Ago </t>
  </si>
  <si>
    <t>R703</t>
  </si>
  <si>
    <t xml:space="preserve">Percent of People 1 Year and Over Who Lived in a Different House Within the Same State (Including Puerto Rico) 1 Year Ago </t>
  </si>
  <si>
    <t>R702</t>
  </si>
  <si>
    <t xml:space="preserve">Percent of People 1 Year and Over Who Lived in a Different House in Either The U.S. or Puerto Rico 1 Year Ago </t>
  </si>
  <si>
    <t>R701</t>
  </si>
  <si>
    <t xml:space="preserve">Percent of the Native Population Born in their State of Residence (Including Puerto Rico) </t>
  </si>
  <si>
    <t>R601</t>
  </si>
  <si>
    <t xml:space="preserve">Percent of Foreign-born People Born in Mexico </t>
  </si>
  <si>
    <t>R505</t>
  </si>
  <si>
    <t xml:space="preserve">Percent of Foreign-born People Born in Latin America </t>
  </si>
  <si>
    <t>R504</t>
  </si>
  <si>
    <t xml:space="preserve">Percent of Foreign-born People Born in Asia </t>
  </si>
  <si>
    <t>R503</t>
  </si>
  <si>
    <t xml:space="preserve">Percent of Foreign-born People Born in Europe </t>
  </si>
  <si>
    <t>R502</t>
  </si>
  <si>
    <t xml:space="preserve">Percent of People Who Are Foreign Born </t>
  </si>
  <si>
    <t>R501</t>
  </si>
  <si>
    <t xml:space="preserve">Percent of The Total Population Who Are White Alone, Not Hispanic or Latino </t>
  </si>
  <si>
    <t>R209</t>
  </si>
  <si>
    <t xml:space="preserve">Percent of The Total Population Who Are Two or More Races Excluding Some Other Race </t>
  </si>
  <si>
    <t>R208</t>
  </si>
  <si>
    <t xml:space="preserve">Percent of the Total Population Who Are Two or More Races </t>
  </si>
  <si>
    <t>R207</t>
  </si>
  <si>
    <t xml:space="preserve">Percent of the Total Population Who Are Some Other Race Alone </t>
  </si>
  <si>
    <t>R206</t>
  </si>
  <si>
    <t xml:space="preserve">Percent of the Total Population Who Are Native Hawaiian and Other Pacific Islander Alone </t>
  </si>
  <si>
    <t>R205</t>
  </si>
  <si>
    <t xml:space="preserve">Percent of the Total Population Who Are Asian Alone </t>
  </si>
  <si>
    <t>R204</t>
  </si>
  <si>
    <t xml:space="preserve">Percent of the Total Population Who Are American Indian and Alaska Native Alone </t>
  </si>
  <si>
    <t>R203</t>
  </si>
  <si>
    <t xml:space="preserve">Percent of the Total Population Who Are Black or African American Alone </t>
  </si>
  <si>
    <t>R202</t>
  </si>
  <si>
    <t xml:space="preserve">Percent of the Total Population Who Are White Alone </t>
  </si>
  <si>
    <t>R201</t>
  </si>
  <si>
    <t>(To return to this "Titles" worksheet, you must select this worksheet again)</t>
  </si>
  <si>
    <t>(Click on the table number to go to corresponding table)</t>
  </si>
  <si>
    <t>Table Name</t>
  </si>
  <si>
    <t>Table Number</t>
  </si>
  <si>
    <t xml:space="preserve">Median Household Income (In 2019 Inflation-Adjusted Dollars) </t>
  </si>
  <si>
    <t xml:space="preserve">Median Family Income (In 2019 Inflation-Adjusted Dollars) </t>
  </si>
  <si>
    <t xml:space="preserve">Median Earnings for Male Full-Time, Year-Round Workers (In 2019 Inflation-Adjusted Dollars) </t>
  </si>
  <si>
    <t xml:space="preserve">Median Earnings for Female Full-Time, Year-Round Workers (In 2019 Inflation-Adjusted Dollars) </t>
  </si>
  <si>
    <t>2019 American Community Survey 1-Year Estimates Ranking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</si>
</sst>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2"/>
      <color theme="1"/>
      <name val="Times New Roman"/>
      <family val="1"/>
    </font>
    <font>
      <sz val="10"/>
      <name val="MS Sans Serif"/>
      <family val="2"/>
    </font>
    <font>
      <u/>
      <sz val="10"/>
      <color indexed="12"/>
      <name val="MS Sans Serif"/>
      <family val="2"/>
    </font>
    <font>
      <sz val="11"/>
      <color theme="3"/>
      <name val="Calibri"/>
      <family val="2"/>
      <scheme val="minor"/>
    </font>
    <font>
      <sz val="10"/>
      <name val="Arial"/>
      <family val="2"/>
    </font>
    <font>
      <b/>
      <sz val="18"/>
      <color theme="1"/>
      <name val="Calibri"/>
      <family val="2"/>
      <scheme val="minor"/>
    </font>
    <font>
      <b/>
      <u/>
      <sz val="11"/>
      <name val="Calibri"/>
      <family val="2"/>
      <scheme val="minor"/>
    </font>
    <font>
      <sz val="11"/>
      <color indexed="14"/>
      <name val="Calibri"/>
      <family val="2"/>
      <scheme val="minor"/>
    </font>
    <font>
      <u/>
      <sz val="11"/>
      <color indexed="12"/>
      <name val="Calibri"/>
      <family val="2"/>
      <scheme val="minor"/>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5"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3" fillId="0" borderId="0" applyNumberFormat="0" applyFill="0" applyBorder="0" applyAlignment="0" applyProtection="0"/>
    <xf numFmtId="0" fontId="2" fillId="0" borderId="0"/>
    <xf numFmtId="0" fontId="5" fillId="0" borderId="0"/>
    <xf numFmtId="0" fontId="6" fillId="0" borderId="0" applyNumberFormat="0" applyFill="0" applyBorder="0" applyAlignment="0" applyProtection="0"/>
    <xf numFmtId="0" fontId="5" fillId="0" borderId="0"/>
    <xf numFmtId="0" fontId="8" fillId="0" borderId="0"/>
  </cellStyleXfs>
  <cellXfs count="51">
    <xf numFmtId="0" fontId="0" fillId="0" borderId="0" xfId="0"/>
    <xf numFmtId="0" fontId="1" fillId="0" borderId="0" xfId="0" applyFont="1" applyAlignment="1" applyProtection="1">
      <alignment horizontal="right"/>
      <protection locked="0"/>
    </xf>
    <xf numFmtId="2" fontId="0" fillId="0" borderId="0" xfId="0" applyNumberFormat="1"/>
    <xf numFmtId="0" fontId="1" fillId="0" borderId="0" xfId="0" applyFont="1" applyAlignment="1">
      <alignment horizontal="right"/>
    </xf>
    <xf numFmtId="49" fontId="1" fillId="0" borderId="0" xfId="0" applyNumberFormat="1" applyFont="1" applyAlignment="1">
      <alignment horizontal="right"/>
    </xf>
    <xf numFmtId="0" fontId="0" fillId="2" borderId="1" xfId="0" applyFill="1" applyBorder="1" applyProtection="1">
      <protection locked="0"/>
    </xf>
    <xf numFmtId="0" fontId="1" fillId="3" borderId="0" xfId="0" applyFont="1" applyFill="1"/>
    <xf numFmtId="0" fontId="0" fillId="3" borderId="0" xfId="0" applyFill="1"/>
    <xf numFmtId="0" fontId="1" fillId="0" borderId="0" xfId="0" applyFont="1"/>
    <xf numFmtId="164" fontId="0" fillId="4" borderId="2" xfId="0" applyNumberFormat="1" applyFill="1" applyBorder="1"/>
    <xf numFmtId="2" fontId="1" fillId="0" borderId="0" xfId="0" applyNumberFormat="1" applyFont="1"/>
    <xf numFmtId="0" fontId="0" fillId="4" borderId="3" xfId="0" applyFill="1" applyBorder="1" applyAlignment="1">
      <alignment horizontal="right"/>
    </xf>
    <xf numFmtId="165" fontId="0" fillId="0" borderId="0" xfId="0" applyNumberFormat="1"/>
    <xf numFmtId="0" fontId="1" fillId="0" borderId="4"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0" fillId="2" borderId="6" xfId="0" applyFill="1" applyBorder="1"/>
    <xf numFmtId="0" fontId="0" fillId="2" borderId="0" xfId="0" applyFill="1"/>
    <xf numFmtId="164" fontId="0" fillId="2" borderId="0" xfId="0" applyNumberFormat="1" applyFill="1"/>
    <xf numFmtId="0" fontId="0" fillId="2" borderId="0" xfId="0" applyFill="1" applyAlignment="1">
      <alignment horizontal="center"/>
    </xf>
    <xf numFmtId="0" fontId="0" fillId="0" borderId="7" xfId="0" applyBorder="1"/>
    <xf numFmtId="0" fontId="0" fillId="2" borderId="0" xfId="0" quotePrefix="1" applyFill="1" applyAlignment="1">
      <alignment horizontal="center"/>
    </xf>
    <xf numFmtId="0" fontId="0" fillId="2" borderId="8" xfId="0" applyFill="1" applyBorder="1"/>
    <xf numFmtId="0" fontId="0" fillId="2" borderId="9" xfId="0" applyFill="1" applyBorder="1"/>
    <xf numFmtId="164" fontId="0" fillId="2" borderId="9" xfId="0" applyNumberFormat="1" applyFill="1" applyBorder="1"/>
    <xf numFmtId="0" fontId="0" fillId="2" borderId="9" xfId="0" applyFill="1" applyBorder="1" applyAlignment="1">
      <alignment horizontal="center"/>
    </xf>
    <xf numFmtId="0" fontId="0" fillId="0" borderId="3" xfId="0" applyBorder="1"/>
    <xf numFmtId="2" fontId="0" fillId="4" borderId="2" xfId="0" applyNumberFormat="1" applyFill="1" applyBorder="1"/>
    <xf numFmtId="2" fontId="0" fillId="2" borderId="0" xfId="0" applyNumberFormat="1" applyFill="1"/>
    <xf numFmtId="2" fontId="0" fillId="2" borderId="9" xfId="0" applyNumberFormat="1" applyFill="1" applyBorder="1"/>
    <xf numFmtId="1" fontId="0" fillId="4" borderId="2" xfId="0" applyNumberFormat="1" applyFill="1" applyBorder="1"/>
    <xf numFmtId="1" fontId="0" fillId="2" borderId="0" xfId="0" applyNumberFormat="1" applyFill="1"/>
    <xf numFmtId="1" fontId="0" fillId="2" borderId="9" xfId="0" applyNumberFormat="1" applyFill="1" applyBorder="1"/>
    <xf numFmtId="3" fontId="0" fillId="4" borderId="2" xfId="0" applyNumberFormat="1" applyFill="1" applyBorder="1"/>
    <xf numFmtId="3" fontId="0" fillId="2" borderId="0" xfId="0" applyNumberFormat="1" applyFill="1"/>
    <xf numFmtId="3" fontId="0" fillId="2" borderId="9" xfId="0" applyNumberFormat="1" applyFill="1" applyBorder="1"/>
    <xf numFmtId="0" fontId="1"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3" fillId="0" borderId="0" xfId="1" applyAlignment="1">
      <alignment vertical="top" wrapText="1"/>
    </xf>
    <xf numFmtId="0" fontId="2" fillId="0" borderId="0" xfId="2"/>
    <xf numFmtId="0" fontId="4" fillId="0" borderId="0" xfId="2" applyFont="1"/>
    <xf numFmtId="0" fontId="7" fillId="0" borderId="0" xfId="2" applyFont="1"/>
    <xf numFmtId="0" fontId="9" fillId="0" borderId="0" xfId="2" applyFont="1" applyAlignment="1">
      <alignment horizontal="centerContinuous"/>
    </xf>
    <xf numFmtId="0" fontId="2" fillId="0" borderId="0" xfId="2" applyFont="1" applyAlignment="1">
      <alignment horizontal="centerContinuous"/>
    </xf>
    <xf numFmtId="0" fontId="2" fillId="0" borderId="0" xfId="2" applyFont="1"/>
    <xf numFmtId="0" fontId="10" fillId="0" borderId="0" xfId="5" quotePrefix="1" applyFont="1" applyAlignment="1">
      <alignment wrapText="1"/>
    </xf>
    <xf numFmtId="0" fontId="11" fillId="0" borderId="0" xfId="6" applyFont="1"/>
    <xf numFmtId="0" fontId="12" fillId="0" borderId="0" xfId="4" applyFont="1" applyAlignment="1">
      <alignment wrapText="1"/>
    </xf>
    <xf numFmtId="0" fontId="12" fillId="0" borderId="10" xfId="4" quotePrefix="1" applyFont="1" applyBorder="1" applyAlignment="1">
      <alignment vertical="top"/>
    </xf>
    <xf numFmtId="0" fontId="13" fillId="0" borderId="10" xfId="3" quotePrefix="1" applyFont="1" applyBorder="1" applyAlignment="1">
      <alignment wrapText="1"/>
    </xf>
  </cellXfs>
  <cellStyles count="7">
    <cellStyle name="Hyperlink" xfId="1" builtinId="8"/>
    <cellStyle name="Hyperlink 2" xfId="4" xr:uid="{372D5C9B-E238-455D-819E-24AB4F0724E3}"/>
    <cellStyle name="Normal" xfId="0" builtinId="0"/>
    <cellStyle name="Normal 2" xfId="2" xr:uid="{69689F17-BD6F-461A-AC9B-C30E433FE4A2}"/>
    <cellStyle name="Normal_last year excel compiled sec02_a276" xfId="6" xr:uid="{A3A9ED6A-ABEB-459D-BCF4-7F3CCC99B0D6}"/>
    <cellStyle name="Normal_Revised title_8_4_04" xfId="3" xr:uid="{A9EB45DB-A9A6-423B-B2D9-E5C38EFC2AB4}"/>
    <cellStyle name="Normal_Section 2 Titles" xfId="5" xr:uid="{65B9A023-8C06-4766-9FC8-9332F60DE4A7}"/>
  </cellStyles>
  <dxfs count="534">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ont>
        <color rgb="FF9C0006"/>
      </font>
      <fill>
        <patternFill>
          <bgColor rgb="FFFFC7CE"/>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data/what-is-data-census-gov.html" TargetMode="External"/><Relationship Id="rId2" Type="http://schemas.openxmlformats.org/officeDocument/2006/relationships/hyperlink" Target="https://www.census.gov/acs/www/data/data-tables-and-tools/ranking-tables/" TargetMode="External"/><Relationship Id="rId1" Type="http://schemas.openxmlformats.org/officeDocument/2006/relationships/hyperlink" Target="https://data.census.gov/" TargetMode="External"/><Relationship Id="rId5" Type="http://schemas.openxmlformats.org/officeDocument/2006/relationships/hyperlink" Target="https://www.census.gov/data/what-is-data-census-gov/guidance-for-data-users/webinars.html" TargetMode="External"/><Relationship Id="rId4" Type="http://schemas.openxmlformats.org/officeDocument/2006/relationships/hyperlink" Target="https://www.census.gov/data/what-is-data-census-gov/guidance-for-data-users/video-tutorials.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3225-11B1-4D61-A369-8D12310F661A}">
  <dimension ref="A1:C97"/>
  <sheetViews>
    <sheetView tabSelected="1" workbookViewId="0"/>
  </sheetViews>
  <sheetFormatPr defaultRowHeight="15" x14ac:dyDescent="0.25"/>
  <cols>
    <col min="1" max="1" width="8.7109375" style="40"/>
    <col min="2" max="2" width="112.85546875" style="40" customWidth="1"/>
    <col min="3" max="256" width="8.7109375" style="40"/>
    <col min="257" max="257" width="112.85546875" style="40" customWidth="1"/>
    <col min="258" max="512" width="8.7109375" style="40"/>
    <col min="513" max="513" width="112.85546875" style="40" customWidth="1"/>
    <col min="514" max="768" width="8.7109375" style="40"/>
    <col min="769" max="769" width="112.85546875" style="40" customWidth="1"/>
    <col min="770" max="1024" width="8.7109375" style="40"/>
    <col min="1025" max="1025" width="112.85546875" style="40" customWidth="1"/>
    <col min="1026" max="1280" width="8.7109375" style="40"/>
    <col min="1281" max="1281" width="112.85546875" style="40" customWidth="1"/>
    <col min="1282" max="1536" width="8.7109375" style="40"/>
    <col min="1537" max="1537" width="112.85546875" style="40" customWidth="1"/>
    <col min="1538" max="1792" width="8.7109375" style="40"/>
    <col min="1793" max="1793" width="112.85546875" style="40" customWidth="1"/>
    <col min="1794" max="2048" width="8.7109375" style="40"/>
    <col min="2049" max="2049" width="112.85546875" style="40" customWidth="1"/>
    <col min="2050" max="2304" width="8.7109375" style="40"/>
    <col min="2305" max="2305" width="112.85546875" style="40" customWidth="1"/>
    <col min="2306" max="2560" width="8.7109375" style="40"/>
    <col min="2561" max="2561" width="112.85546875" style="40" customWidth="1"/>
    <col min="2562" max="2816" width="8.7109375" style="40"/>
    <col min="2817" max="2817" width="112.85546875" style="40" customWidth="1"/>
    <col min="2818" max="3072" width="8.7109375" style="40"/>
    <col min="3073" max="3073" width="112.85546875" style="40" customWidth="1"/>
    <col min="3074" max="3328" width="8.7109375" style="40"/>
    <col min="3329" max="3329" width="112.85546875" style="40" customWidth="1"/>
    <col min="3330" max="3584" width="8.7109375" style="40"/>
    <col min="3585" max="3585" width="112.85546875" style="40" customWidth="1"/>
    <col min="3586" max="3840" width="8.7109375" style="40"/>
    <col min="3841" max="3841" width="112.85546875" style="40" customWidth="1"/>
    <col min="3842" max="4096" width="8.7109375" style="40"/>
    <col min="4097" max="4097" width="112.85546875" style="40" customWidth="1"/>
    <col min="4098" max="4352" width="8.7109375" style="40"/>
    <col min="4353" max="4353" width="112.85546875" style="40" customWidth="1"/>
    <col min="4354" max="4608" width="8.7109375" style="40"/>
    <col min="4609" max="4609" width="112.85546875" style="40" customWidth="1"/>
    <col min="4610" max="4864" width="8.7109375" style="40"/>
    <col min="4865" max="4865" width="112.85546875" style="40" customWidth="1"/>
    <col min="4866" max="5120" width="8.7109375" style="40"/>
    <col min="5121" max="5121" width="112.85546875" style="40" customWidth="1"/>
    <col min="5122" max="5376" width="8.7109375" style="40"/>
    <col min="5377" max="5377" width="112.85546875" style="40" customWidth="1"/>
    <col min="5378" max="5632" width="8.7109375" style="40"/>
    <col min="5633" max="5633" width="112.85546875" style="40" customWidth="1"/>
    <col min="5634" max="5888" width="8.7109375" style="40"/>
    <col min="5889" max="5889" width="112.85546875" style="40" customWidth="1"/>
    <col min="5890" max="6144" width="8.7109375" style="40"/>
    <col min="6145" max="6145" width="112.85546875" style="40" customWidth="1"/>
    <col min="6146" max="6400" width="8.7109375" style="40"/>
    <col min="6401" max="6401" width="112.85546875" style="40" customWidth="1"/>
    <col min="6402" max="6656" width="8.7109375" style="40"/>
    <col min="6657" max="6657" width="112.85546875" style="40" customWidth="1"/>
    <col min="6658" max="6912" width="8.7109375" style="40"/>
    <col min="6913" max="6913" width="112.85546875" style="40" customWidth="1"/>
    <col min="6914" max="7168" width="8.7109375" style="40"/>
    <col min="7169" max="7169" width="112.85546875" style="40" customWidth="1"/>
    <col min="7170" max="7424" width="8.7109375" style="40"/>
    <col min="7425" max="7425" width="112.85546875" style="40" customWidth="1"/>
    <col min="7426" max="7680" width="8.7109375" style="40"/>
    <col min="7681" max="7681" width="112.85546875" style="40" customWidth="1"/>
    <col min="7682" max="7936" width="8.7109375" style="40"/>
    <col min="7937" max="7937" width="112.85546875" style="40" customWidth="1"/>
    <col min="7938" max="8192" width="8.7109375" style="40"/>
    <col min="8193" max="8193" width="112.85546875" style="40" customWidth="1"/>
    <col min="8194" max="8448" width="8.7109375" style="40"/>
    <col min="8449" max="8449" width="112.85546875" style="40" customWidth="1"/>
    <col min="8450" max="8704" width="8.7109375" style="40"/>
    <col min="8705" max="8705" width="112.85546875" style="40" customWidth="1"/>
    <col min="8706" max="8960" width="8.7109375" style="40"/>
    <col min="8961" max="8961" width="112.85546875" style="40" customWidth="1"/>
    <col min="8962" max="9216" width="8.7109375" style="40"/>
    <col min="9217" max="9217" width="112.85546875" style="40" customWidth="1"/>
    <col min="9218" max="9472" width="8.7109375" style="40"/>
    <col min="9473" max="9473" width="112.85546875" style="40" customWidth="1"/>
    <col min="9474" max="9728" width="8.7109375" style="40"/>
    <col min="9729" max="9729" width="112.85546875" style="40" customWidth="1"/>
    <col min="9730" max="9984" width="8.7109375" style="40"/>
    <col min="9985" max="9985" width="112.85546875" style="40" customWidth="1"/>
    <col min="9986" max="10240" width="8.7109375" style="40"/>
    <col min="10241" max="10241" width="112.85546875" style="40" customWidth="1"/>
    <col min="10242" max="10496" width="8.7109375" style="40"/>
    <col min="10497" max="10497" width="112.85546875" style="40" customWidth="1"/>
    <col min="10498" max="10752" width="8.7109375" style="40"/>
    <col min="10753" max="10753" width="112.85546875" style="40" customWidth="1"/>
    <col min="10754" max="11008" width="8.7109375" style="40"/>
    <col min="11009" max="11009" width="112.85546875" style="40" customWidth="1"/>
    <col min="11010" max="11264" width="8.7109375" style="40"/>
    <col min="11265" max="11265" width="112.85546875" style="40" customWidth="1"/>
    <col min="11266" max="11520" width="8.7109375" style="40"/>
    <col min="11521" max="11521" width="112.85546875" style="40" customWidth="1"/>
    <col min="11522" max="11776" width="8.7109375" style="40"/>
    <col min="11777" max="11777" width="112.85546875" style="40" customWidth="1"/>
    <col min="11778" max="12032" width="8.7109375" style="40"/>
    <col min="12033" max="12033" width="112.85546875" style="40" customWidth="1"/>
    <col min="12034" max="12288" width="8.7109375" style="40"/>
    <col min="12289" max="12289" width="112.85546875" style="40" customWidth="1"/>
    <col min="12290" max="12544" width="8.7109375" style="40"/>
    <col min="12545" max="12545" width="112.85546875" style="40" customWidth="1"/>
    <col min="12546" max="12800" width="8.7109375" style="40"/>
    <col min="12801" max="12801" width="112.85546875" style="40" customWidth="1"/>
    <col min="12802" max="13056" width="8.7109375" style="40"/>
    <col min="13057" max="13057" width="112.85546875" style="40" customWidth="1"/>
    <col min="13058" max="13312" width="8.7109375" style="40"/>
    <col min="13313" max="13313" width="112.85546875" style="40" customWidth="1"/>
    <col min="13314" max="13568" width="8.7109375" style="40"/>
    <col min="13569" max="13569" width="112.85546875" style="40" customWidth="1"/>
    <col min="13570" max="13824" width="8.7109375" style="40"/>
    <col min="13825" max="13825" width="112.85546875" style="40" customWidth="1"/>
    <col min="13826" max="14080" width="8.7109375" style="40"/>
    <col min="14081" max="14081" width="112.85546875" style="40" customWidth="1"/>
    <col min="14082" max="14336" width="8.7109375" style="40"/>
    <col min="14337" max="14337" width="112.85546875" style="40" customWidth="1"/>
    <col min="14338" max="14592" width="8.7109375" style="40"/>
    <col min="14593" max="14593" width="112.85546875" style="40" customWidth="1"/>
    <col min="14594" max="14848" width="8.7109375" style="40"/>
    <col min="14849" max="14849" width="112.85546875" style="40" customWidth="1"/>
    <col min="14850" max="15104" width="8.7109375" style="40"/>
    <col min="15105" max="15105" width="112.85546875" style="40" customWidth="1"/>
    <col min="15106" max="15360" width="8.7109375" style="40"/>
    <col min="15361" max="15361" width="112.85546875" style="40" customWidth="1"/>
    <col min="15362" max="15616" width="8.7109375" style="40"/>
    <col min="15617" max="15617" width="112.85546875" style="40" customWidth="1"/>
    <col min="15618" max="15872" width="8.7109375" style="40"/>
    <col min="15873" max="15873" width="112.85546875" style="40" customWidth="1"/>
    <col min="15874" max="16128" width="8.7109375" style="40"/>
    <col min="16129" max="16129" width="112.85546875" style="40" customWidth="1"/>
    <col min="16130" max="16384" width="8.7109375" style="40"/>
  </cols>
  <sheetData>
    <row r="1" spans="1:2" ht="23.25" x14ac:dyDescent="0.35">
      <c r="A1" s="43" t="s">
        <v>798</v>
      </c>
      <c r="B1" s="44"/>
    </row>
    <row r="2" spans="1:2" x14ac:dyDescent="0.25">
      <c r="A2" s="45"/>
      <c r="B2" s="44"/>
    </row>
    <row r="3" spans="1:2" ht="30" x14ac:dyDescent="0.25">
      <c r="A3" s="46" t="s">
        <v>793</v>
      </c>
      <c r="B3" s="46" t="s">
        <v>792</v>
      </c>
    </row>
    <row r="4" spans="1:2" x14ac:dyDescent="0.25">
      <c r="A4" s="46"/>
      <c r="B4" s="46"/>
    </row>
    <row r="5" spans="1:2" x14ac:dyDescent="0.25">
      <c r="A5" s="47" t="s">
        <v>791</v>
      </c>
      <c r="B5" s="46"/>
    </row>
    <row r="6" spans="1:2" x14ac:dyDescent="0.25">
      <c r="A6" s="47" t="s">
        <v>790</v>
      </c>
      <c r="B6" s="46"/>
    </row>
    <row r="7" spans="1:2" x14ac:dyDescent="0.25">
      <c r="A7" s="48"/>
      <c r="B7" s="46"/>
    </row>
    <row r="8" spans="1:2" x14ac:dyDescent="0.25">
      <c r="A8" s="49" t="s">
        <v>789</v>
      </c>
      <c r="B8" s="50" t="s">
        <v>788</v>
      </c>
    </row>
    <row r="9" spans="1:2" x14ac:dyDescent="0.25">
      <c r="A9" s="49" t="s">
        <v>787</v>
      </c>
      <c r="B9" s="50" t="s">
        <v>786</v>
      </c>
    </row>
    <row r="10" spans="1:2" x14ac:dyDescent="0.25">
      <c r="A10" s="49" t="s">
        <v>785</v>
      </c>
      <c r="B10" s="50" t="s">
        <v>784</v>
      </c>
    </row>
    <row r="11" spans="1:2" x14ac:dyDescent="0.25">
      <c r="A11" s="49" t="s">
        <v>783</v>
      </c>
      <c r="B11" s="50" t="s">
        <v>782</v>
      </c>
    </row>
    <row r="12" spans="1:2" x14ac:dyDescent="0.25">
      <c r="A12" s="49" t="s">
        <v>781</v>
      </c>
      <c r="B12" s="50" t="s">
        <v>780</v>
      </c>
    </row>
    <row r="13" spans="1:2" x14ac:dyDescent="0.25">
      <c r="A13" s="49" t="s">
        <v>779</v>
      </c>
      <c r="B13" s="50" t="s">
        <v>778</v>
      </c>
    </row>
    <row r="14" spans="1:2" x14ac:dyDescent="0.25">
      <c r="A14" s="49" t="s">
        <v>777</v>
      </c>
      <c r="B14" s="50" t="s">
        <v>776</v>
      </c>
    </row>
    <row r="15" spans="1:2" x14ac:dyDescent="0.25">
      <c r="A15" s="49" t="s">
        <v>775</v>
      </c>
      <c r="B15" s="50" t="s">
        <v>774</v>
      </c>
    </row>
    <row r="16" spans="1:2" x14ac:dyDescent="0.25">
      <c r="A16" s="49" t="s">
        <v>773</v>
      </c>
      <c r="B16" s="50" t="s">
        <v>772</v>
      </c>
    </row>
    <row r="17" spans="1:2" x14ac:dyDescent="0.25">
      <c r="A17" s="49" t="s">
        <v>771</v>
      </c>
      <c r="B17" s="50" t="s">
        <v>770</v>
      </c>
    </row>
    <row r="18" spans="1:2" x14ac:dyDescent="0.25">
      <c r="A18" s="49" t="s">
        <v>769</v>
      </c>
      <c r="B18" s="50" t="s">
        <v>768</v>
      </c>
    </row>
    <row r="19" spans="1:2" x14ac:dyDescent="0.25">
      <c r="A19" s="49" t="s">
        <v>767</v>
      </c>
      <c r="B19" s="50" t="s">
        <v>766</v>
      </c>
    </row>
    <row r="20" spans="1:2" x14ac:dyDescent="0.25">
      <c r="A20" s="49" t="s">
        <v>765</v>
      </c>
      <c r="B20" s="50" t="s">
        <v>764</v>
      </c>
    </row>
    <row r="21" spans="1:2" x14ac:dyDescent="0.25">
      <c r="A21" s="49" t="s">
        <v>763</v>
      </c>
      <c r="B21" s="50" t="s">
        <v>762</v>
      </c>
    </row>
    <row r="22" spans="1:2" x14ac:dyDescent="0.25">
      <c r="A22" s="49" t="s">
        <v>761</v>
      </c>
      <c r="B22" s="50" t="s">
        <v>760</v>
      </c>
    </row>
    <row r="23" spans="1:2" x14ac:dyDescent="0.25">
      <c r="A23" s="49" t="s">
        <v>759</v>
      </c>
      <c r="B23" s="50" t="s">
        <v>758</v>
      </c>
    </row>
    <row r="24" spans="1:2" ht="15" customHeight="1" x14ac:dyDescent="0.25">
      <c r="A24" s="49" t="s">
        <v>757</v>
      </c>
      <c r="B24" s="50" t="s">
        <v>756</v>
      </c>
    </row>
    <row r="25" spans="1:2" x14ac:dyDescent="0.25">
      <c r="A25" s="49" t="s">
        <v>755</v>
      </c>
      <c r="B25" s="50" t="s">
        <v>754</v>
      </c>
    </row>
    <row r="26" spans="1:2" x14ac:dyDescent="0.25">
      <c r="A26" s="49" t="s">
        <v>753</v>
      </c>
      <c r="B26" s="50" t="s">
        <v>752</v>
      </c>
    </row>
    <row r="27" spans="1:2" x14ac:dyDescent="0.25">
      <c r="A27" s="49" t="s">
        <v>751</v>
      </c>
      <c r="B27" s="50" t="s">
        <v>750</v>
      </c>
    </row>
    <row r="28" spans="1:2" x14ac:dyDescent="0.25">
      <c r="A28" s="49" t="s">
        <v>749</v>
      </c>
      <c r="B28" s="50" t="s">
        <v>748</v>
      </c>
    </row>
    <row r="29" spans="1:2" x14ac:dyDescent="0.25">
      <c r="A29" s="49" t="s">
        <v>747</v>
      </c>
      <c r="B29" s="50" t="s">
        <v>746</v>
      </c>
    </row>
    <row r="30" spans="1:2" x14ac:dyDescent="0.25">
      <c r="A30" s="49" t="s">
        <v>745</v>
      </c>
      <c r="B30" s="50" t="s">
        <v>744</v>
      </c>
    </row>
    <row r="31" spans="1:2" x14ac:dyDescent="0.25">
      <c r="A31" s="49" t="s">
        <v>180</v>
      </c>
      <c r="B31" s="50" t="s">
        <v>743</v>
      </c>
    </row>
    <row r="32" spans="1:2" x14ac:dyDescent="0.25">
      <c r="A32" s="49" t="s">
        <v>196</v>
      </c>
      <c r="B32" s="50" t="s">
        <v>742</v>
      </c>
    </row>
    <row r="33" spans="1:2" x14ac:dyDescent="0.25">
      <c r="A33" s="49" t="s">
        <v>198</v>
      </c>
      <c r="B33" s="50" t="s">
        <v>741</v>
      </c>
    </row>
    <row r="34" spans="1:2" x14ac:dyDescent="0.25">
      <c r="A34" s="49" t="s">
        <v>200</v>
      </c>
      <c r="B34" s="50" t="s">
        <v>740</v>
      </c>
    </row>
    <row r="35" spans="1:2" x14ac:dyDescent="0.25">
      <c r="A35" s="49" t="s">
        <v>202</v>
      </c>
      <c r="B35" s="50" t="s">
        <v>739</v>
      </c>
    </row>
    <row r="36" spans="1:2" x14ac:dyDescent="0.25">
      <c r="A36" s="49" t="s">
        <v>204</v>
      </c>
      <c r="B36" s="50" t="s">
        <v>738</v>
      </c>
    </row>
    <row r="37" spans="1:2" x14ac:dyDescent="0.25">
      <c r="A37" s="49" t="s">
        <v>210</v>
      </c>
      <c r="B37" s="50" t="s">
        <v>737</v>
      </c>
    </row>
    <row r="38" spans="1:2" x14ac:dyDescent="0.25">
      <c r="A38" s="49" t="s">
        <v>212</v>
      </c>
      <c r="B38" s="50" t="s">
        <v>736</v>
      </c>
    </row>
    <row r="39" spans="1:2" x14ac:dyDescent="0.25">
      <c r="A39" s="49" t="s">
        <v>214</v>
      </c>
      <c r="B39" s="50" t="s">
        <v>735</v>
      </c>
    </row>
    <row r="40" spans="1:2" x14ac:dyDescent="0.25">
      <c r="A40" s="49" t="s">
        <v>216</v>
      </c>
      <c r="B40" s="50" t="s">
        <v>734</v>
      </c>
    </row>
    <row r="41" spans="1:2" x14ac:dyDescent="0.25">
      <c r="A41" s="49" t="s">
        <v>222</v>
      </c>
      <c r="B41" s="50" t="s">
        <v>733</v>
      </c>
    </row>
    <row r="42" spans="1:2" x14ac:dyDescent="0.25">
      <c r="A42" s="49" t="s">
        <v>224</v>
      </c>
      <c r="B42" s="50" t="s">
        <v>732</v>
      </c>
    </row>
    <row r="43" spans="1:2" x14ac:dyDescent="0.25">
      <c r="A43" s="49" t="s">
        <v>226</v>
      </c>
      <c r="B43" s="50" t="s">
        <v>731</v>
      </c>
    </row>
    <row r="44" spans="1:2" x14ac:dyDescent="0.25">
      <c r="A44" s="49" t="s">
        <v>230</v>
      </c>
      <c r="B44" s="50" t="s">
        <v>730</v>
      </c>
    </row>
    <row r="45" spans="1:2" x14ac:dyDescent="0.25">
      <c r="A45" s="49" t="s">
        <v>233</v>
      </c>
      <c r="B45" s="50" t="s">
        <v>729</v>
      </c>
    </row>
    <row r="46" spans="1:2" x14ac:dyDescent="0.25">
      <c r="A46" s="49" t="s">
        <v>235</v>
      </c>
      <c r="B46" s="50" t="s">
        <v>728</v>
      </c>
    </row>
    <row r="47" spans="1:2" x14ac:dyDescent="0.25">
      <c r="A47" s="49" t="s">
        <v>237</v>
      </c>
      <c r="B47" s="50" t="s">
        <v>727</v>
      </c>
    </row>
    <row r="48" spans="1:2" x14ac:dyDescent="0.25">
      <c r="A48" s="49" t="s">
        <v>250</v>
      </c>
      <c r="B48" s="50" t="s">
        <v>726</v>
      </c>
    </row>
    <row r="49" spans="1:3" x14ac:dyDescent="0.25">
      <c r="A49" s="49" t="s">
        <v>302</v>
      </c>
      <c r="B49" s="50" t="s">
        <v>725</v>
      </c>
    </row>
    <row r="50" spans="1:3" x14ac:dyDescent="0.25">
      <c r="A50" s="49" t="s">
        <v>304</v>
      </c>
      <c r="B50" s="50" t="s">
        <v>724</v>
      </c>
    </row>
    <row r="51" spans="1:3" x14ac:dyDescent="0.25">
      <c r="A51" s="49" t="s">
        <v>306</v>
      </c>
      <c r="B51" s="50" t="s">
        <v>723</v>
      </c>
    </row>
    <row r="52" spans="1:3" x14ac:dyDescent="0.25">
      <c r="A52" s="49" t="s">
        <v>308</v>
      </c>
      <c r="B52" s="50" t="s">
        <v>722</v>
      </c>
    </row>
    <row r="53" spans="1:3" x14ac:dyDescent="0.25">
      <c r="A53" s="49" t="s">
        <v>310</v>
      </c>
      <c r="B53" s="50" t="s">
        <v>721</v>
      </c>
    </row>
    <row r="54" spans="1:3" x14ac:dyDescent="0.25">
      <c r="A54" s="49" t="s">
        <v>312</v>
      </c>
      <c r="B54" s="50" t="s">
        <v>720</v>
      </c>
    </row>
    <row r="55" spans="1:3" x14ac:dyDescent="0.25">
      <c r="A55" s="49" t="s">
        <v>314</v>
      </c>
      <c r="B55" s="50" t="s">
        <v>719</v>
      </c>
    </row>
    <row r="56" spans="1:3" x14ac:dyDescent="0.25">
      <c r="A56" s="49" t="s">
        <v>316</v>
      </c>
      <c r="B56" s="50" t="s">
        <v>718</v>
      </c>
    </row>
    <row r="57" spans="1:3" x14ac:dyDescent="0.25">
      <c r="A57" s="49" t="s">
        <v>318</v>
      </c>
      <c r="B57" s="50" t="s">
        <v>717</v>
      </c>
    </row>
    <row r="58" spans="1:3" x14ac:dyDescent="0.25">
      <c r="A58" s="49" t="s">
        <v>320</v>
      </c>
      <c r="B58" s="50" t="s">
        <v>716</v>
      </c>
    </row>
    <row r="59" spans="1:3" x14ac:dyDescent="0.25">
      <c r="A59" s="49" t="s">
        <v>322</v>
      </c>
      <c r="B59" s="50" t="s">
        <v>715</v>
      </c>
    </row>
    <row r="60" spans="1:3" x14ac:dyDescent="0.25">
      <c r="A60" s="49" t="s">
        <v>324</v>
      </c>
      <c r="B60" s="50" t="s">
        <v>714</v>
      </c>
    </row>
    <row r="61" spans="1:3" x14ac:dyDescent="0.25">
      <c r="A61" s="49" t="s">
        <v>326</v>
      </c>
      <c r="B61" s="50" t="s">
        <v>794</v>
      </c>
      <c r="C61" s="42"/>
    </row>
    <row r="62" spans="1:3" x14ac:dyDescent="0.25">
      <c r="A62" s="49" t="s">
        <v>380</v>
      </c>
      <c r="B62" s="50" t="s">
        <v>795</v>
      </c>
      <c r="C62" s="42"/>
    </row>
    <row r="63" spans="1:3" x14ac:dyDescent="0.25">
      <c r="A63" s="49" t="s">
        <v>430</v>
      </c>
      <c r="B63" s="50" t="s">
        <v>713</v>
      </c>
    </row>
    <row r="64" spans="1:3" x14ac:dyDescent="0.25">
      <c r="A64" s="49" t="s">
        <v>432</v>
      </c>
      <c r="B64" s="50" t="s">
        <v>712</v>
      </c>
    </row>
    <row r="65" spans="1:3" x14ac:dyDescent="0.25">
      <c r="A65" s="49" t="s">
        <v>434</v>
      </c>
      <c r="B65" s="50" t="s">
        <v>796</v>
      </c>
      <c r="C65" s="42"/>
    </row>
    <row r="66" spans="1:3" x14ac:dyDescent="0.25">
      <c r="A66" s="49" t="s">
        <v>485</v>
      </c>
      <c r="B66" s="50" t="s">
        <v>797</v>
      </c>
      <c r="C66" s="42"/>
    </row>
    <row r="67" spans="1:3" x14ac:dyDescent="0.25">
      <c r="A67" s="49" t="s">
        <v>536</v>
      </c>
      <c r="B67" s="50" t="s">
        <v>711</v>
      </c>
    </row>
    <row r="68" spans="1:3" x14ac:dyDescent="0.25">
      <c r="A68" s="49" t="s">
        <v>538</v>
      </c>
      <c r="B68" s="50" t="s">
        <v>710</v>
      </c>
    </row>
    <row r="69" spans="1:3" x14ac:dyDescent="0.25">
      <c r="A69" s="49" t="s">
        <v>540</v>
      </c>
      <c r="B69" s="50" t="s">
        <v>709</v>
      </c>
    </row>
    <row r="70" spans="1:3" x14ac:dyDescent="0.25">
      <c r="A70" s="49" t="s">
        <v>542</v>
      </c>
      <c r="B70" s="50" t="s">
        <v>708</v>
      </c>
    </row>
    <row r="71" spans="1:3" x14ac:dyDescent="0.25">
      <c r="A71" s="49" t="s">
        <v>544</v>
      </c>
      <c r="B71" s="50" t="s">
        <v>707</v>
      </c>
    </row>
    <row r="72" spans="1:3" x14ac:dyDescent="0.25">
      <c r="A72" s="49" t="s">
        <v>546</v>
      </c>
      <c r="B72" s="50" t="s">
        <v>706</v>
      </c>
    </row>
    <row r="73" spans="1:3" x14ac:dyDescent="0.25">
      <c r="A73" s="49" t="s">
        <v>548</v>
      </c>
      <c r="B73" s="50" t="s">
        <v>705</v>
      </c>
    </row>
    <row r="74" spans="1:3" x14ac:dyDescent="0.25">
      <c r="A74" s="49" t="s">
        <v>550</v>
      </c>
      <c r="B74" s="50" t="s">
        <v>704</v>
      </c>
    </row>
    <row r="75" spans="1:3" x14ac:dyDescent="0.25">
      <c r="A75" s="49" t="s">
        <v>552</v>
      </c>
      <c r="B75" s="50" t="s">
        <v>703</v>
      </c>
    </row>
    <row r="76" spans="1:3" x14ac:dyDescent="0.25">
      <c r="A76" s="49" t="s">
        <v>554</v>
      </c>
      <c r="B76" s="50" t="s">
        <v>702</v>
      </c>
    </row>
    <row r="77" spans="1:3" x14ac:dyDescent="0.25">
      <c r="A77" s="49" t="s">
        <v>556</v>
      </c>
      <c r="B77" s="50" t="s">
        <v>701</v>
      </c>
    </row>
    <row r="78" spans="1:3" x14ac:dyDescent="0.25">
      <c r="A78" s="49" t="s">
        <v>558</v>
      </c>
      <c r="B78" s="50" t="s">
        <v>700</v>
      </c>
    </row>
    <row r="79" spans="1:3" x14ac:dyDescent="0.25">
      <c r="A79" s="49" t="s">
        <v>560</v>
      </c>
      <c r="B79" s="50" t="s">
        <v>699</v>
      </c>
    </row>
    <row r="80" spans="1:3" x14ac:dyDescent="0.25">
      <c r="A80" s="49" t="s">
        <v>562</v>
      </c>
      <c r="B80" s="50" t="s">
        <v>698</v>
      </c>
    </row>
    <row r="81" spans="1:2" x14ac:dyDescent="0.25">
      <c r="A81" s="49" t="s">
        <v>564</v>
      </c>
      <c r="B81" s="50" t="s">
        <v>697</v>
      </c>
    </row>
    <row r="82" spans="1:2" x14ac:dyDescent="0.25">
      <c r="A82" s="49" t="s">
        <v>566</v>
      </c>
      <c r="B82" s="50" t="s">
        <v>696</v>
      </c>
    </row>
    <row r="83" spans="1:2" x14ac:dyDescent="0.25">
      <c r="A83" s="49" t="s">
        <v>568</v>
      </c>
      <c r="B83" s="50" t="s">
        <v>695</v>
      </c>
    </row>
    <row r="84" spans="1:2" x14ac:dyDescent="0.25">
      <c r="A84" s="49" t="s">
        <v>570</v>
      </c>
      <c r="B84" s="50" t="s">
        <v>694</v>
      </c>
    </row>
    <row r="85" spans="1:2" x14ac:dyDescent="0.25">
      <c r="A85" s="49" t="s">
        <v>572</v>
      </c>
      <c r="B85" s="50" t="s">
        <v>693</v>
      </c>
    </row>
    <row r="86" spans="1:2" x14ac:dyDescent="0.25">
      <c r="A86" s="49" t="s">
        <v>574</v>
      </c>
      <c r="B86" s="50" t="s">
        <v>692</v>
      </c>
    </row>
    <row r="87" spans="1:2" x14ac:dyDescent="0.25">
      <c r="A87" s="49" t="s">
        <v>576</v>
      </c>
      <c r="B87" s="50" t="s">
        <v>691</v>
      </c>
    </row>
    <row r="88" spans="1:2" x14ac:dyDescent="0.25">
      <c r="A88" s="49" t="s">
        <v>578</v>
      </c>
      <c r="B88" s="50" t="s">
        <v>690</v>
      </c>
    </row>
    <row r="89" spans="1:2" x14ac:dyDescent="0.25">
      <c r="A89" s="49" t="s">
        <v>631</v>
      </c>
      <c r="B89" s="50" t="s">
        <v>689</v>
      </c>
    </row>
    <row r="90" spans="1:2" x14ac:dyDescent="0.25">
      <c r="A90" s="49" t="s">
        <v>649</v>
      </c>
      <c r="B90" s="50" t="s">
        <v>688</v>
      </c>
    </row>
    <row r="91" spans="1:2" x14ac:dyDescent="0.25">
      <c r="A91" s="49" t="s">
        <v>651</v>
      </c>
      <c r="B91" s="50" t="s">
        <v>687</v>
      </c>
    </row>
    <row r="92" spans="1:2" x14ac:dyDescent="0.25">
      <c r="A92" s="49" t="s">
        <v>653</v>
      </c>
      <c r="B92" s="50" t="s">
        <v>686</v>
      </c>
    </row>
    <row r="93" spans="1:2" x14ac:dyDescent="0.25">
      <c r="A93" s="49" t="s">
        <v>660</v>
      </c>
      <c r="B93" s="50" t="s">
        <v>685</v>
      </c>
    </row>
    <row r="94" spans="1:2" x14ac:dyDescent="0.25">
      <c r="A94" s="49" t="s">
        <v>662</v>
      </c>
      <c r="B94" s="50" t="s">
        <v>684</v>
      </c>
    </row>
    <row r="95" spans="1:2" x14ac:dyDescent="0.25">
      <c r="A95" s="49" t="s">
        <v>664</v>
      </c>
      <c r="B95" s="50" t="s">
        <v>683</v>
      </c>
    </row>
    <row r="96" spans="1:2" x14ac:dyDescent="0.25">
      <c r="A96" s="49" t="s">
        <v>666</v>
      </c>
      <c r="B96" s="50" t="s">
        <v>682</v>
      </c>
    </row>
    <row r="97" spans="1:1" ht="15.75" x14ac:dyDescent="0.25">
      <c r="A97" s="41"/>
    </row>
  </sheetData>
  <hyperlinks>
    <hyperlink ref="A8:A16" location="'20.01'!A1" display="20.01" xr:uid="{9963DE8D-EC14-4F9E-BBE4-46E5F9CE6EDE}"/>
    <hyperlink ref="A8" location="'R0201'!A1" display="R201" xr:uid="{9BC60F94-C193-49AF-A081-64D4E8C74908}"/>
    <hyperlink ref="A9" location="'R0202'!A1" display="R202" xr:uid="{E593F793-9F8A-4170-AA2A-E1A329277E67}"/>
    <hyperlink ref="A10" location="'R0203'!A1" display="R203" xr:uid="{AFAFD2D7-F26F-4C54-8DAF-611F68A9489D}"/>
    <hyperlink ref="A11" location="'R0204'!A1" display="R204" xr:uid="{A52656A4-E60A-42C7-A33E-A502EFE4613E}"/>
    <hyperlink ref="A12" location="'R0205'!A1" display="R205" xr:uid="{4F0BEA3A-1AC7-489C-B376-69FA5F677A3D}"/>
    <hyperlink ref="A13" location="'R0206'!A1" display="R206" xr:uid="{508B086E-A2D5-49BB-AC8B-3ED72D5D4834}"/>
    <hyperlink ref="A14" location="'R0207'!A1" display="R207" xr:uid="{450D80D7-8D90-4A56-966B-6E40E7B77B03}"/>
    <hyperlink ref="A15" location="'R0208'!A1" display="R208" xr:uid="{CCF18352-55F4-4D9C-8EA7-4F0CBACB883A}"/>
    <hyperlink ref="A16" location="'R0209'!A1" display="R209" xr:uid="{E44ED74F-664B-4516-B9E3-5AD2ABD8227D}"/>
    <hyperlink ref="A17" location="'R0501'!A1" display="R501" xr:uid="{5CF2B8E1-7B3A-4931-8F88-0D861C396B0C}"/>
    <hyperlink ref="A18" location="'R0502'!A1" display="R502" xr:uid="{9CCE831B-AD38-4BC4-A32F-6A9162F9B9C0}"/>
    <hyperlink ref="A19" location="'R0503'!A1" display="R503" xr:uid="{34F8E450-E0E0-4638-91F3-703E4820D8BF}"/>
    <hyperlink ref="A20" location="'R0504'!A1" display="R504" xr:uid="{5B351B55-8FB5-46A5-B8EA-1AEB3906E046}"/>
    <hyperlink ref="A21" location="'R0505'!A1" display="R505" xr:uid="{352FD131-6302-45DD-8D43-AD9A1536D0BC}"/>
    <hyperlink ref="A22" location="'R0601'!A1" display="R601" xr:uid="{E753BFCD-9139-4E31-A022-A5A4FA6BFB82}"/>
    <hyperlink ref="A23" location="'R0701'!A1" display="R701" xr:uid="{AF9B85B3-693C-4FA3-B249-D42444E3DB6C}"/>
    <hyperlink ref="A24" location="'R0702'!A1" display="R702" xr:uid="{03761963-3EFB-4384-B665-2BE772333519}"/>
    <hyperlink ref="A25" location="'R0703'!A1" display="R703" xr:uid="{3F556905-2D69-46BC-88C3-8039C3CAC805}"/>
    <hyperlink ref="A26" location="'R0801'!A1" display="R801" xr:uid="{CEE8392E-691F-4A79-9E20-04917C974049}"/>
    <hyperlink ref="A27" location="'R0802'!A1" display="R802" xr:uid="{F5B5C21F-CD8F-40E6-9784-3B4AD001A2E2}"/>
    <hyperlink ref="A28" location="'R0803'!A1" display="R803" xr:uid="{9555D598-F886-4119-96BE-C8E400B0C23C}"/>
    <hyperlink ref="A29" location="'R0804'!A1" display="R804" xr:uid="{E23A2541-09A3-4FDD-8F09-7E22F007CCC3}"/>
    <hyperlink ref="A30" location="'R0805'!A1" display="R805" xr:uid="{CD42D463-1D80-4FF2-BF0A-7C50278814CF}"/>
    <hyperlink ref="A31" location="'R1001'!A1" display="R1001" xr:uid="{D3A03971-F6C2-4B50-A837-51CD9F5DF0A3}"/>
    <hyperlink ref="A32" location="'R1101'!A1" display="R1101" xr:uid="{08360BD7-3E7B-4BEE-AE0D-DEF1A7E93A66}"/>
    <hyperlink ref="A33" location="'R1102'!A1" display="R1102" xr:uid="{56AA8B61-89B2-4DD8-8CD0-0A7D194A5C74}"/>
    <hyperlink ref="A34" location="'R1103'!A1" display="R1103" xr:uid="{0B8AA32E-9E36-4F6E-898D-ED5CF9E60B6A}"/>
    <hyperlink ref="A35" location="'R1104'!A1" display="R1104" xr:uid="{B5501740-0A60-487A-AA38-D86070E6D49F}"/>
    <hyperlink ref="A36" location="'R1105'!A1" display="R1105" xr:uid="{15A24F19-7D53-49CB-BCFF-CAAE85822CCB}"/>
    <hyperlink ref="A37" location="'R1106'!A1" display="R1106" xr:uid="{9DAD2EC4-F397-4C1E-8B3E-439077E69301}"/>
    <hyperlink ref="A38" location="'R1201'!A1" display="R1201" xr:uid="{8E905E5B-032B-4180-830D-C8B9BA7DE26C}"/>
    <hyperlink ref="A39" location="'R1202'!A1" display="R1202" xr:uid="{BAC954A1-D11A-4F88-9C1C-77B78C8194CF}"/>
    <hyperlink ref="A40" location="'R1203'!A1" display="R1203" xr:uid="{307BE1A6-A2B6-4A03-A511-CDE6AB6147D7}"/>
    <hyperlink ref="A41" location="'R1204'!A1" display="R1204" xr:uid="{1D324290-88B9-4AE1-96FE-2A4FBE87DA6A}"/>
    <hyperlink ref="A42" location="'R1205'!A1" display="R1205" xr:uid="{F125E025-C09E-4A58-A4E1-5DC06D47DB4F}"/>
    <hyperlink ref="A43" location="'R1251'!A1" display="R1251" xr:uid="{DDBC04F3-EAAD-4FB3-B9E9-CBE1C25E52D2}"/>
    <hyperlink ref="A44" location="'R1252'!A1" display="R1252" xr:uid="{12CC27BA-68A7-45FC-B19A-2F2ECF94BB17}"/>
    <hyperlink ref="A45" location="'R1253'!A1" display="R1253" xr:uid="{2A847864-87DA-4A21-A9D1-5CF183BFB57D}"/>
    <hyperlink ref="A46" location="'R1254'!A1" display="R1254" xr:uid="{116F31AD-6E79-458C-B6DA-6C850ED20CCA}"/>
    <hyperlink ref="A47" location="'R1303'!A1" display="R1303" xr:uid="{A5CA7852-7B88-456D-A819-69189C33A3FC}"/>
    <hyperlink ref="A48" location="'R1304'!A1" display="R1304" xr:uid="{745E45E6-9B3B-4DA9-B855-F93A69D2E3EB}"/>
    <hyperlink ref="A49" location="'R1501'!A1" display="R1501" xr:uid="{8B7C817D-D6C3-458C-A495-4B506F4FE71D}"/>
    <hyperlink ref="A50" location="'R1502'!A1" display="R1502" xr:uid="{E7C3D6F4-4090-48BC-B555-F037A521E9F4}"/>
    <hyperlink ref="A51" location="'R1503'!A1" display="R1503" xr:uid="{571231EB-52C9-4CE8-8DF3-B3BB096BA72E}"/>
    <hyperlink ref="A52" location="'R1601'!A1" display="R1601" xr:uid="{79F57CA1-F177-4E9B-92BB-288C872B3175}"/>
    <hyperlink ref="A53" location="'R1602'!A1" display="R1602" xr:uid="{9EE1877A-305F-491D-BFB9-061BD8D63B2A}"/>
    <hyperlink ref="A54" location="'R1603'!A1" display="R1603" xr:uid="{B5647CDC-50E9-4025-AE12-EBB7E81EAD86}"/>
    <hyperlink ref="A55" location="'R1701'!A1" display="R1701" xr:uid="{01005F84-0C45-4DCE-B228-BB7BDD86ACFC}"/>
    <hyperlink ref="A56" location="'R1702'!A1" display="R1702" xr:uid="{86C3F7EE-B174-491F-990F-E2D3287CC29D}"/>
    <hyperlink ref="A57" location="'R1703'!A1" display="R1703" xr:uid="{25EEC189-D693-4166-BB08-8856761E4F16}"/>
    <hyperlink ref="A58" location="'R1704'!A1" display="R1704" xr:uid="{64D67694-8BFF-4886-BCB9-CC9AF656C164}"/>
    <hyperlink ref="A59" location="'R1810'!A1" display="R1810" xr:uid="{B6F44E6E-B8D7-444E-BC30-A29E60EBCF76}"/>
    <hyperlink ref="A60" location="'R1811'!A1" display="R1811" xr:uid="{E9B56D49-4183-484E-B9C7-266479D5B83F}"/>
    <hyperlink ref="A61" location="'R1901'!A1" display="R1901" xr:uid="{CA418547-19DC-477F-BFBB-4814F66731F0}"/>
    <hyperlink ref="A62" location="'R1902'!A1" display="R1902" xr:uid="{49861CB7-F689-4858-90C9-934FC3E6FCE1}"/>
    <hyperlink ref="A63" location="'R1903'!A1" display="R1903" xr:uid="{42259641-B684-43FB-9B35-431CEF4D3F4C}"/>
    <hyperlink ref="A64" location="'R1904'!A1" display="R1904" xr:uid="{9722A79B-5B0D-4035-9566-34C949F5A06E}"/>
    <hyperlink ref="A65" location="'R2001'!A1" display="R2001" xr:uid="{78F04CE3-380F-4E9A-ACA9-378A8E09D527}"/>
    <hyperlink ref="A66" location="'R2002'!A1" display="R2002" xr:uid="{CD201B7F-B87B-4238-8086-0D2D713B0A12}"/>
    <hyperlink ref="A67" location="'R2101'!A1" display="R2101" xr:uid="{6C850671-EC45-4DDF-BB4C-D8B79C6E7692}"/>
    <hyperlink ref="A68" location="'R2201'!A1" display="R2201" xr:uid="{9C7D9ABA-626E-4CCF-B07A-B4ED9118BC3D}"/>
    <hyperlink ref="A69" location="'R2301'!A1" display="R2301" xr:uid="{B04DD40A-55C0-441E-B1D5-66DE5F9A2DAA}"/>
    <hyperlink ref="A70" location="'R2302'!A1" display="R2302" xr:uid="{4F649C98-A944-4B7E-B83E-14BF365549E9}"/>
    <hyperlink ref="A71" location="'R2303'!A1" display="R2303" xr:uid="{4BC01D30-F40B-4690-BBBC-FD7DB372A849}"/>
    <hyperlink ref="A72" location="'R2304'!A1" display="R2304" xr:uid="{B36A2760-6B69-46F3-953B-47954237880A}"/>
    <hyperlink ref="A73" location="'R2401'!A1" display="R2401" xr:uid="{4BFD9DD7-3D0A-4A9A-B600-F55727B8CB23}"/>
    <hyperlink ref="A74" location="'R2403'!A1" display="R2403" xr:uid="{3974D715-B9AD-4629-9890-6E6F78864FC6}"/>
    <hyperlink ref="A75" location="'R2404'!A1" display="R2404" xr:uid="{48500AC2-9E21-44C1-933B-715AEE57331E}"/>
    <hyperlink ref="A76" location="'R2405'!A1" display="R2405" xr:uid="{AD1D5893-C411-4427-9CF3-7B20CE1C054A}"/>
    <hyperlink ref="A77" location="'R2406'!A1" display="R2406" xr:uid="{E067BF15-653F-459E-B6EF-51ADA5A181B5}"/>
    <hyperlink ref="A78" location="'R2407'!A1" display="R2407" xr:uid="{A25268AD-FE8D-4192-ADF4-E1D2F25A4100}"/>
    <hyperlink ref="A79" location="'R2408'!A1" display="R2408" xr:uid="{305FBFD3-2446-47DB-8D0B-A18547E3C5A3}"/>
    <hyperlink ref="A80" location="'R2501'!A1" display="R2501" xr:uid="{3685E147-B574-4D3D-9250-7483A89FC864}"/>
    <hyperlink ref="A81" location="'R2502'!A1" display="R2502" xr:uid="{4A346C7A-1D66-43C1-85A9-A9C77C55C889}"/>
    <hyperlink ref="A82" location="'R2503'!A1" display="R2503" xr:uid="{BE6A1C78-FA3D-4461-A632-389903CB8B7A}"/>
    <hyperlink ref="A83" location="'R2504'!A1" display="R2504" xr:uid="{2659715F-00C3-4C4F-9DF0-6D72B51380C5}"/>
    <hyperlink ref="A84" location="'R2505'!A1" display="R2505" xr:uid="{70F2FB80-AB8A-478E-9D66-FF8EEF6EACFC}"/>
    <hyperlink ref="A85" location="'R2506'!A1" display="R2506" xr:uid="{B8D49240-9E26-435E-8F85-BF4D23A522C4}"/>
    <hyperlink ref="A86" location="'R2507'!A1" display="R2507" xr:uid="{0B384BFA-BB7C-41CA-BA89-E4818FE44AFF}"/>
    <hyperlink ref="A87" location="'R2509'!A1" display="R2509" xr:uid="{75F2135B-4E72-4958-9357-23D741110F3F}"/>
    <hyperlink ref="A88" location="'R2510'!A1" display="R2510" xr:uid="{155EE556-367C-4EAE-A90E-BE948986D0BC}"/>
    <hyperlink ref="A89" location="'R2511'!A1" display="R2511" xr:uid="{BC3AEC76-2246-43D5-BF70-AD58C358C127}"/>
    <hyperlink ref="A90" location="'R2512'!A1" display="R2512" xr:uid="{A70703FF-D6A9-4AF0-9359-163CD7DD96C2}"/>
    <hyperlink ref="A91" location="'R2513'!A1" display="R2513" xr:uid="{DB28740B-B019-44A1-8432-65E2285D6777}"/>
    <hyperlink ref="A92" location="'R2514'!A1" display="R2514" xr:uid="{F7000E17-0F52-4D73-80B8-71A3157011CD}"/>
    <hyperlink ref="A93" location="'R2515'!A1" display="R2515" xr:uid="{1E6C53CA-9700-4E29-B998-0BE03FDFEE71}"/>
    <hyperlink ref="A94" location="'R2701'!A1" display="R2701" xr:uid="{798827F3-7EE5-4608-B875-858710B9164B}"/>
    <hyperlink ref="A95" location="'R2702'!A1" display="R2702" xr:uid="{7D6F5EE3-3A4B-4D43-9D71-BC2D5CA38B50}"/>
    <hyperlink ref="A96" location="'R2801'!A1" display="R2801" xr:uid="{E0ADCEBB-89EF-4F86-A994-A356787EBF26}"/>
  </hyperlinks>
  <pageMargins left="0.7" right="0.7" top="0.75" bottom="0.75" header="0.3" footer="0.3"/>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D1532-8138-47F3-9FE6-40818BB3226C}">
  <sheetPr codeName="Sheet16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108</v>
      </c>
    </row>
    <row r="2" spans="1:16" x14ac:dyDescent="0.25">
      <c r="A2" s="3" t="s">
        <v>2</v>
      </c>
      <c r="B2" t="s">
        <v>109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2.9</v>
      </c>
      <c r="C6" t="s">
        <v>9</v>
      </c>
      <c r="H6" s="8" t="s">
        <v>10</v>
      </c>
      <c r="I6">
        <f>VLOOKUP($B$4,$B$9:$K$62,6,FALSE)</f>
        <v>2.9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21.8</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21.8</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-18.900000000000002</v>
      </c>
      <c r="M11" s="2">
        <f t="shared" ref="M11:M62" si="7">IF(AND(ISNUMBER(K11),ISNUMBER($I$7)),SQRT(K11^2+($I$7)^2),"N/A")</f>
        <v>0.49010685399991183</v>
      </c>
      <c r="N11" s="2">
        <f>IF(AND(ISNUMBER(L11),ISNUMBER(M11),M11&lt;&gt;0),L11/M11,"NA")</f>
        <v>-38.563019157457859</v>
      </c>
      <c r="O11" t="s">
        <v>30</v>
      </c>
    </row>
    <row r="12" spans="1:16" x14ac:dyDescent="0.25">
      <c r="A12" s="16">
        <v>2</v>
      </c>
      <c r="B12" s="17" t="s">
        <v>32</v>
      </c>
      <c r="C12" s="18">
        <v>7.5</v>
      </c>
      <c r="D12" s="19" t="s">
        <v>78</v>
      </c>
      <c r="E12" s="20" t="str">
        <f t="shared" si="0"/>
        <v>Significantly Different</v>
      </c>
      <c r="G12">
        <f t="shared" si="1"/>
        <v>7.5</v>
      </c>
      <c r="H12">
        <f t="shared" si="2"/>
        <v>6</v>
      </c>
      <c r="I12" t="str">
        <f t="shared" si="3"/>
        <v>+/-</v>
      </c>
      <c r="J12" t="str">
        <f t="shared" si="4"/>
        <v>0.7</v>
      </c>
      <c r="K12" s="2">
        <f t="shared" si="5"/>
        <v>0.42553191489361697</v>
      </c>
      <c r="L12" s="2">
        <f t="shared" si="6"/>
        <v>-4.5999999999999996</v>
      </c>
      <c r="M12" s="2">
        <f t="shared" si="7"/>
        <v>0.42985214661796195</v>
      </c>
      <c r="N12" s="2">
        <f t="shared" ref="N12:N62" si="8">IF(AND(ISNUMBER(L12),ISNUMBER(M12),M12&lt;&gt;0),L12/M12,"NA")</f>
        <v>-10.701354026477212</v>
      </c>
      <c r="O12" t="s">
        <v>32</v>
      </c>
    </row>
    <row r="13" spans="1:16" x14ac:dyDescent="0.25">
      <c r="A13" s="16">
        <v>3</v>
      </c>
      <c r="B13" s="17" t="s">
        <v>81</v>
      </c>
      <c r="C13" s="18">
        <v>7.3</v>
      </c>
      <c r="D13" s="19" t="s">
        <v>29</v>
      </c>
      <c r="E13" s="20" t="str">
        <f t="shared" si="0"/>
        <v>Significantly Different</v>
      </c>
      <c r="G13">
        <f t="shared" si="1"/>
        <v>7.3</v>
      </c>
      <c r="H13">
        <f t="shared" si="2"/>
        <v>6</v>
      </c>
      <c r="I13" t="str">
        <f t="shared" si="3"/>
        <v>+/-</v>
      </c>
      <c r="J13" t="str">
        <f t="shared" si="4"/>
        <v>0.2</v>
      </c>
      <c r="K13" s="2">
        <f t="shared" si="5"/>
        <v>0.12158054711246201</v>
      </c>
      <c r="L13" s="2">
        <f t="shared" si="6"/>
        <v>-4.4000000000000004</v>
      </c>
      <c r="M13" s="2">
        <f t="shared" si="7"/>
        <v>0.1359311840425404</v>
      </c>
      <c r="N13" s="2">
        <f t="shared" si="8"/>
        <v>-32.369320042286958</v>
      </c>
      <c r="O13" t="s">
        <v>34</v>
      </c>
    </row>
    <row r="14" spans="1:16" x14ac:dyDescent="0.25">
      <c r="A14" s="16">
        <v>4</v>
      </c>
      <c r="B14" s="17" t="s">
        <v>75</v>
      </c>
      <c r="C14" s="18">
        <v>5.3</v>
      </c>
      <c r="D14" s="19" t="s">
        <v>29</v>
      </c>
      <c r="E14" s="20" t="str">
        <f t="shared" si="0"/>
        <v>Significantly Different</v>
      </c>
      <c r="G14">
        <f t="shared" si="1"/>
        <v>5.3</v>
      </c>
      <c r="H14">
        <f t="shared" si="2"/>
        <v>6</v>
      </c>
      <c r="I14" t="str">
        <f t="shared" si="3"/>
        <v>+/-</v>
      </c>
      <c r="J14" t="str">
        <f t="shared" si="4"/>
        <v>0.2</v>
      </c>
      <c r="K14" s="2">
        <f t="shared" si="5"/>
        <v>0.12158054711246201</v>
      </c>
      <c r="L14" s="2">
        <f t="shared" si="6"/>
        <v>-2.4</v>
      </c>
      <c r="M14" s="2">
        <f t="shared" si="7"/>
        <v>0.1359311840425404</v>
      </c>
      <c r="N14" s="2">
        <f t="shared" si="8"/>
        <v>-17.655992750338338</v>
      </c>
      <c r="O14" t="s">
        <v>37</v>
      </c>
    </row>
    <row r="15" spans="1:16" x14ac:dyDescent="0.25">
      <c r="A15" s="16">
        <v>5</v>
      </c>
      <c r="B15" s="17" t="s">
        <v>60</v>
      </c>
      <c r="C15" s="18">
        <v>4.4000000000000004</v>
      </c>
      <c r="D15" s="19" t="s">
        <v>29</v>
      </c>
      <c r="E15" s="20" t="str">
        <f t="shared" si="0"/>
        <v>Significantly Different</v>
      </c>
      <c r="G15">
        <f t="shared" si="1"/>
        <v>4.4000000000000004</v>
      </c>
      <c r="H15">
        <f t="shared" si="2"/>
        <v>6</v>
      </c>
      <c r="I15" t="str">
        <f t="shared" si="3"/>
        <v>+/-</v>
      </c>
      <c r="J15" t="str">
        <f t="shared" si="4"/>
        <v>0.2</v>
      </c>
      <c r="K15" s="2">
        <f t="shared" si="5"/>
        <v>0.12158054711246201</v>
      </c>
      <c r="L15" s="2">
        <f t="shared" si="6"/>
        <v>-1.5000000000000004</v>
      </c>
      <c r="M15" s="2">
        <f t="shared" si="7"/>
        <v>0.1359311840425404</v>
      </c>
      <c r="N15" s="2">
        <f t="shared" si="8"/>
        <v>-11.034995468961466</v>
      </c>
      <c r="O15" t="s">
        <v>40</v>
      </c>
    </row>
    <row r="16" spans="1:16" x14ac:dyDescent="0.25">
      <c r="A16" s="16">
        <v>6</v>
      </c>
      <c r="B16" s="17" t="s">
        <v>40</v>
      </c>
      <c r="C16" s="18">
        <v>3.9</v>
      </c>
      <c r="D16" s="19" t="s">
        <v>27</v>
      </c>
      <c r="E16" s="20" t="str">
        <f t="shared" si="0"/>
        <v>Significantly Different</v>
      </c>
      <c r="G16">
        <f t="shared" si="1"/>
        <v>3.9</v>
      </c>
      <c r="H16">
        <f t="shared" si="2"/>
        <v>6</v>
      </c>
      <c r="I16" t="str">
        <f t="shared" si="3"/>
        <v>+/-</v>
      </c>
      <c r="J16" t="str">
        <f t="shared" si="4"/>
        <v>0.1</v>
      </c>
      <c r="K16" s="2">
        <f t="shared" si="5"/>
        <v>6.0790273556231005E-2</v>
      </c>
      <c r="L16" s="2">
        <f t="shared" si="6"/>
        <v>-1</v>
      </c>
      <c r="M16" s="2">
        <f t="shared" si="7"/>
        <v>8.5970429323592404E-2</v>
      </c>
      <c r="N16" s="2">
        <f t="shared" si="8"/>
        <v>-11.631906550518707</v>
      </c>
      <c r="O16" t="s">
        <v>42</v>
      </c>
    </row>
    <row r="17" spans="1:15" x14ac:dyDescent="0.25">
      <c r="A17" s="16">
        <v>6</v>
      </c>
      <c r="B17" s="17" t="s">
        <v>74</v>
      </c>
      <c r="C17" s="18">
        <v>3.9</v>
      </c>
      <c r="D17" s="19" t="s">
        <v>36</v>
      </c>
      <c r="E17" s="20" t="str">
        <f t="shared" si="0"/>
        <v>Significantly Different</v>
      </c>
      <c r="G17">
        <f t="shared" si="1"/>
        <v>3.9</v>
      </c>
      <c r="H17">
        <f t="shared" si="2"/>
        <v>6</v>
      </c>
      <c r="I17" t="str">
        <f t="shared" si="3"/>
        <v>+/-</v>
      </c>
      <c r="J17" t="str">
        <f t="shared" si="4"/>
        <v>0.3</v>
      </c>
      <c r="K17" s="2">
        <f t="shared" si="5"/>
        <v>0.18237082066869301</v>
      </c>
      <c r="L17" s="2">
        <f t="shared" si="6"/>
        <v>-1</v>
      </c>
      <c r="M17" s="2">
        <f t="shared" si="7"/>
        <v>0.19223572402239389</v>
      </c>
      <c r="N17" s="2">
        <f t="shared" si="8"/>
        <v>-5.2019467509769841</v>
      </c>
      <c r="O17" t="s">
        <v>44</v>
      </c>
    </row>
    <row r="18" spans="1:15" x14ac:dyDescent="0.25">
      <c r="A18" s="16">
        <v>8</v>
      </c>
      <c r="B18" s="17" t="s">
        <v>42</v>
      </c>
      <c r="C18" s="18">
        <v>3.4</v>
      </c>
      <c r="D18" s="19" t="s">
        <v>29</v>
      </c>
      <c r="E18" s="20" t="str">
        <f t="shared" si="0"/>
        <v>Significantly Different</v>
      </c>
      <c r="G18">
        <f t="shared" si="1"/>
        <v>3.4</v>
      </c>
      <c r="H18">
        <f t="shared" si="2"/>
        <v>6</v>
      </c>
      <c r="I18" t="str">
        <f t="shared" si="3"/>
        <v>+/-</v>
      </c>
      <c r="J18" t="str">
        <f t="shared" si="4"/>
        <v>0.2</v>
      </c>
      <c r="K18" s="2">
        <f t="shared" si="5"/>
        <v>0.12158054711246201</v>
      </c>
      <c r="L18" s="2">
        <f t="shared" si="6"/>
        <v>-0.5</v>
      </c>
      <c r="M18" s="2">
        <f t="shared" si="7"/>
        <v>0.1359311840425404</v>
      </c>
      <c r="N18" s="2">
        <f t="shared" si="8"/>
        <v>-3.6783318229871544</v>
      </c>
      <c r="O18" t="s">
        <v>46</v>
      </c>
    </row>
    <row r="19" spans="1:15" x14ac:dyDescent="0.25">
      <c r="A19" s="16">
        <v>8</v>
      </c>
      <c r="B19" s="17" t="s">
        <v>59</v>
      </c>
      <c r="C19" s="18">
        <v>3.4</v>
      </c>
      <c r="D19" s="19" t="s">
        <v>29</v>
      </c>
      <c r="E19" s="20" t="str">
        <f t="shared" si="0"/>
        <v>Significantly Different</v>
      </c>
      <c r="G19">
        <f t="shared" si="1"/>
        <v>3.4</v>
      </c>
      <c r="H19">
        <f t="shared" si="2"/>
        <v>6</v>
      </c>
      <c r="I19" t="str">
        <f t="shared" si="3"/>
        <v>+/-</v>
      </c>
      <c r="J19" t="str">
        <f t="shared" si="4"/>
        <v>0.2</v>
      </c>
      <c r="K19" s="2">
        <f t="shared" si="5"/>
        <v>0.12158054711246201</v>
      </c>
      <c r="L19" s="2">
        <f t="shared" si="6"/>
        <v>-0.5</v>
      </c>
      <c r="M19" s="2">
        <f t="shared" si="7"/>
        <v>0.1359311840425404</v>
      </c>
      <c r="N19" s="2">
        <f t="shared" si="8"/>
        <v>-3.6783318229871544</v>
      </c>
      <c r="O19" t="s">
        <v>48</v>
      </c>
    </row>
    <row r="20" spans="1:15" x14ac:dyDescent="0.25">
      <c r="A20" s="16">
        <v>8</v>
      </c>
      <c r="B20" s="17" t="s">
        <v>84</v>
      </c>
      <c r="C20" s="18">
        <v>3.4</v>
      </c>
      <c r="D20" s="21" t="s">
        <v>29</v>
      </c>
      <c r="E20" s="20" t="str">
        <f t="shared" si="0"/>
        <v>Significantly Different</v>
      </c>
      <c r="G20">
        <f t="shared" si="1"/>
        <v>3.4</v>
      </c>
      <c r="H20">
        <f t="shared" si="2"/>
        <v>6</v>
      </c>
      <c r="I20" t="str">
        <f t="shared" si="3"/>
        <v>+/-</v>
      </c>
      <c r="J20" t="str">
        <f t="shared" si="4"/>
        <v>0.2</v>
      </c>
      <c r="K20" s="2">
        <f t="shared" si="5"/>
        <v>0.12158054711246201</v>
      </c>
      <c r="L20" s="2">
        <f t="shared" si="6"/>
        <v>-0.5</v>
      </c>
      <c r="M20" s="2">
        <f t="shared" si="7"/>
        <v>0.1359311840425404</v>
      </c>
      <c r="N20" s="2">
        <f t="shared" si="8"/>
        <v>-3.6783318229871544</v>
      </c>
      <c r="O20" t="s">
        <v>50</v>
      </c>
    </row>
    <row r="21" spans="1:15" x14ac:dyDescent="0.25">
      <c r="A21" s="16">
        <v>11</v>
      </c>
      <c r="B21" s="17" t="s">
        <v>69</v>
      </c>
      <c r="C21" s="18">
        <v>3.3</v>
      </c>
      <c r="D21" s="19" t="s">
        <v>39</v>
      </c>
      <c r="E21" s="20" t="str">
        <f t="shared" si="0"/>
        <v>Not Significantly Different</v>
      </c>
      <c r="G21">
        <f t="shared" si="1"/>
        <v>3.3</v>
      </c>
      <c r="H21">
        <f t="shared" si="2"/>
        <v>6</v>
      </c>
      <c r="I21" t="str">
        <f t="shared" si="3"/>
        <v>+/-</v>
      </c>
      <c r="J21" t="str">
        <f t="shared" si="4"/>
        <v>0.5</v>
      </c>
      <c r="K21" s="2">
        <f t="shared" si="5"/>
        <v>0.303951367781155</v>
      </c>
      <c r="L21" s="2">
        <f t="shared" si="6"/>
        <v>-0.39999999999999991</v>
      </c>
      <c r="M21" s="2">
        <f t="shared" si="7"/>
        <v>0.30997079109986531</v>
      </c>
      <c r="N21" s="2">
        <f t="shared" si="8"/>
        <v>-1.2904441692092508</v>
      </c>
      <c r="O21" t="s">
        <v>52</v>
      </c>
    </row>
    <row r="22" spans="1:15" x14ac:dyDescent="0.25">
      <c r="A22" s="16">
        <v>12</v>
      </c>
      <c r="B22" s="17" t="s">
        <v>45</v>
      </c>
      <c r="C22" s="18">
        <v>3.2</v>
      </c>
      <c r="D22" s="19" t="s">
        <v>36</v>
      </c>
      <c r="E22" s="20" t="str">
        <f t="shared" si="0"/>
        <v>Not Significantly Different</v>
      </c>
      <c r="G22">
        <f t="shared" si="1"/>
        <v>3.2</v>
      </c>
      <c r="H22">
        <f t="shared" si="2"/>
        <v>6</v>
      </c>
      <c r="I22" t="str">
        <f t="shared" si="3"/>
        <v>+/-</v>
      </c>
      <c r="J22" t="str">
        <f t="shared" si="4"/>
        <v>0.3</v>
      </c>
      <c r="K22" s="2">
        <f t="shared" si="5"/>
        <v>0.18237082066869301</v>
      </c>
      <c r="L22" s="2">
        <f t="shared" si="6"/>
        <v>-0.30000000000000027</v>
      </c>
      <c r="M22" s="2">
        <f t="shared" si="7"/>
        <v>0.19223572402239389</v>
      </c>
      <c r="N22" s="2">
        <f t="shared" si="8"/>
        <v>-1.5605840252930965</v>
      </c>
      <c r="O22" t="s">
        <v>54</v>
      </c>
    </row>
    <row r="23" spans="1:15" x14ac:dyDescent="0.25">
      <c r="A23" s="16">
        <v>13</v>
      </c>
      <c r="B23" s="17" t="s">
        <v>34</v>
      </c>
      <c r="C23" s="18">
        <v>3.1</v>
      </c>
      <c r="D23" s="19" t="s">
        <v>29</v>
      </c>
      <c r="E23" s="20" t="str">
        <f t="shared" si="0"/>
        <v>Not Significantly Different</v>
      </c>
      <c r="G23">
        <f t="shared" si="1"/>
        <v>3.1</v>
      </c>
      <c r="H23">
        <f t="shared" si="2"/>
        <v>6</v>
      </c>
      <c r="I23" t="str">
        <f t="shared" si="3"/>
        <v>+/-</v>
      </c>
      <c r="J23" t="str">
        <f t="shared" si="4"/>
        <v>0.2</v>
      </c>
      <c r="K23" s="2">
        <f t="shared" si="5"/>
        <v>0.12158054711246201</v>
      </c>
      <c r="L23" s="2">
        <f t="shared" si="6"/>
        <v>-0.20000000000000018</v>
      </c>
      <c r="M23" s="2">
        <f t="shared" si="7"/>
        <v>0.1359311840425404</v>
      </c>
      <c r="N23" s="2">
        <f t="shared" si="8"/>
        <v>-1.471332729194863</v>
      </c>
      <c r="O23" t="s">
        <v>43</v>
      </c>
    </row>
    <row r="24" spans="1:15" x14ac:dyDescent="0.25">
      <c r="A24" s="16">
        <v>13</v>
      </c>
      <c r="B24" s="17" t="s">
        <v>66</v>
      </c>
      <c r="C24" s="18">
        <v>3.1</v>
      </c>
      <c r="D24" s="19" t="s">
        <v>29</v>
      </c>
      <c r="E24" s="20" t="str">
        <f t="shared" si="0"/>
        <v>Not Significantly Different</v>
      </c>
      <c r="G24">
        <f t="shared" si="1"/>
        <v>3.1</v>
      </c>
      <c r="H24">
        <f t="shared" si="2"/>
        <v>6</v>
      </c>
      <c r="I24" t="str">
        <f t="shared" si="3"/>
        <v>+/-</v>
      </c>
      <c r="J24" t="str">
        <f t="shared" si="4"/>
        <v>0.2</v>
      </c>
      <c r="K24" s="2">
        <f t="shared" si="5"/>
        <v>0.12158054711246201</v>
      </c>
      <c r="L24" s="2">
        <f t="shared" si="6"/>
        <v>-0.20000000000000018</v>
      </c>
      <c r="M24" s="2">
        <f t="shared" si="7"/>
        <v>0.1359311840425404</v>
      </c>
      <c r="N24" s="2">
        <f t="shared" si="8"/>
        <v>-1.471332729194863</v>
      </c>
      <c r="O24" t="s">
        <v>57</v>
      </c>
    </row>
    <row r="25" spans="1:15" x14ac:dyDescent="0.25">
      <c r="A25" s="16">
        <v>13</v>
      </c>
      <c r="B25" s="17" t="s">
        <v>68</v>
      </c>
      <c r="C25" s="18">
        <v>3.1</v>
      </c>
      <c r="D25" s="19" t="s">
        <v>29</v>
      </c>
      <c r="E25" s="20" t="str">
        <f t="shared" si="0"/>
        <v>Not Significantly Different</v>
      </c>
      <c r="G25">
        <f t="shared" si="1"/>
        <v>3.1</v>
      </c>
      <c r="H25">
        <f t="shared" si="2"/>
        <v>6</v>
      </c>
      <c r="I25" t="str">
        <f t="shared" si="3"/>
        <v>+/-</v>
      </c>
      <c r="J25" t="str">
        <f t="shared" si="4"/>
        <v>0.2</v>
      </c>
      <c r="K25" s="2">
        <f t="shared" si="5"/>
        <v>0.12158054711246201</v>
      </c>
      <c r="L25" s="2">
        <f t="shared" si="6"/>
        <v>-0.20000000000000018</v>
      </c>
      <c r="M25" s="2">
        <f t="shared" si="7"/>
        <v>0.1359311840425404</v>
      </c>
      <c r="N25" s="2">
        <f t="shared" si="8"/>
        <v>-1.471332729194863</v>
      </c>
      <c r="O25" t="s">
        <v>58</v>
      </c>
    </row>
    <row r="26" spans="1:15" x14ac:dyDescent="0.25">
      <c r="A26" s="16">
        <v>13</v>
      </c>
      <c r="B26" s="17" t="s">
        <v>53</v>
      </c>
      <c r="C26" s="18">
        <v>3.1</v>
      </c>
      <c r="D26" s="19" t="s">
        <v>39</v>
      </c>
      <c r="E26" s="20" t="str">
        <f t="shared" si="0"/>
        <v>Not Significantly Different</v>
      </c>
      <c r="G26">
        <f t="shared" si="1"/>
        <v>3.1</v>
      </c>
      <c r="H26">
        <f t="shared" si="2"/>
        <v>6</v>
      </c>
      <c r="I26" t="str">
        <f t="shared" si="3"/>
        <v>+/-</v>
      </c>
      <c r="J26" t="str">
        <f t="shared" si="4"/>
        <v>0.5</v>
      </c>
      <c r="K26" s="2">
        <f t="shared" si="5"/>
        <v>0.303951367781155</v>
      </c>
      <c r="L26" s="2">
        <f t="shared" si="6"/>
        <v>-0.20000000000000018</v>
      </c>
      <c r="M26" s="2">
        <f t="shared" si="7"/>
        <v>0.30997079109986531</v>
      </c>
      <c r="N26" s="2">
        <f t="shared" si="8"/>
        <v>-0.64522208460462616</v>
      </c>
      <c r="O26" t="s">
        <v>41</v>
      </c>
    </row>
    <row r="27" spans="1:15" x14ac:dyDescent="0.25">
      <c r="A27" s="16">
        <v>17</v>
      </c>
      <c r="B27" s="17" t="s">
        <v>44</v>
      </c>
      <c r="C27" s="18">
        <v>3</v>
      </c>
      <c r="D27" s="19" t="s">
        <v>36</v>
      </c>
      <c r="E27" s="20" t="str">
        <f t="shared" si="0"/>
        <v>Not Significantly Different</v>
      </c>
      <c r="G27">
        <f t="shared" si="1"/>
        <v>3</v>
      </c>
      <c r="H27">
        <f t="shared" si="2"/>
        <v>6</v>
      </c>
      <c r="I27" t="str">
        <f t="shared" si="3"/>
        <v>+/-</v>
      </c>
      <c r="J27" t="str">
        <f t="shared" si="4"/>
        <v>0.3</v>
      </c>
      <c r="K27" s="2">
        <f t="shared" si="5"/>
        <v>0.18237082066869301</v>
      </c>
      <c r="L27" s="2">
        <f t="shared" si="6"/>
        <v>-0.10000000000000009</v>
      </c>
      <c r="M27" s="2">
        <f t="shared" si="7"/>
        <v>0.19223572402239389</v>
      </c>
      <c r="N27" s="2">
        <f t="shared" si="8"/>
        <v>-0.52019467509769879</v>
      </c>
      <c r="O27" t="s">
        <v>59</v>
      </c>
    </row>
    <row r="28" spans="1:15" x14ac:dyDescent="0.25">
      <c r="A28" s="16">
        <v>17</v>
      </c>
      <c r="B28" s="17" t="s">
        <v>62</v>
      </c>
      <c r="C28" s="18">
        <v>3</v>
      </c>
      <c r="D28" s="19" t="s">
        <v>29</v>
      </c>
      <c r="E28" s="20" t="str">
        <f t="shared" si="0"/>
        <v>Not Significantly Different</v>
      </c>
      <c r="G28">
        <f t="shared" si="1"/>
        <v>3</v>
      </c>
      <c r="H28">
        <f t="shared" si="2"/>
        <v>6</v>
      </c>
      <c r="I28" t="str">
        <f t="shared" si="3"/>
        <v>+/-</v>
      </c>
      <c r="J28" t="str">
        <f t="shared" si="4"/>
        <v>0.2</v>
      </c>
      <c r="K28" s="2">
        <f t="shared" si="5"/>
        <v>0.12158054711246201</v>
      </c>
      <c r="L28" s="2">
        <f t="shared" si="6"/>
        <v>-0.10000000000000009</v>
      </c>
      <c r="M28" s="2">
        <f t="shared" si="7"/>
        <v>0.1359311840425404</v>
      </c>
      <c r="N28" s="2">
        <f t="shared" si="8"/>
        <v>-0.73566636459743151</v>
      </c>
      <c r="O28" t="s">
        <v>49</v>
      </c>
    </row>
    <row r="29" spans="1:15" x14ac:dyDescent="0.25">
      <c r="A29" s="16">
        <v>19</v>
      </c>
      <c r="B29" s="17" t="s">
        <v>48</v>
      </c>
      <c r="C29" s="18">
        <v>2.9</v>
      </c>
      <c r="D29" s="19" t="s">
        <v>39</v>
      </c>
      <c r="E29" s="20" t="str">
        <f t="shared" si="0"/>
        <v>Not Significantly Different</v>
      </c>
      <c r="G29">
        <f t="shared" si="1"/>
        <v>2.9</v>
      </c>
      <c r="H29">
        <f t="shared" si="2"/>
        <v>6</v>
      </c>
      <c r="I29" t="str">
        <f t="shared" si="3"/>
        <v>+/-</v>
      </c>
      <c r="J29" t="str">
        <f t="shared" si="4"/>
        <v>0.5</v>
      </c>
      <c r="K29" s="2">
        <f t="shared" si="5"/>
        <v>0.303951367781155</v>
      </c>
      <c r="L29" s="2">
        <f t="shared" si="6"/>
        <v>0</v>
      </c>
      <c r="M29" s="2">
        <f t="shared" si="7"/>
        <v>0.30997079109986531</v>
      </c>
      <c r="N29" s="2">
        <f t="shared" si="8"/>
        <v>0</v>
      </c>
      <c r="O29" t="s">
        <v>63</v>
      </c>
    </row>
    <row r="30" spans="1:15" x14ac:dyDescent="0.25">
      <c r="A30" s="16">
        <v>20</v>
      </c>
      <c r="B30" s="17" t="s">
        <v>46</v>
      </c>
      <c r="C30" s="18">
        <v>2.8</v>
      </c>
      <c r="D30" s="19" t="s">
        <v>61</v>
      </c>
      <c r="E30" s="20" t="str">
        <f t="shared" si="0"/>
        <v>Not Significantly Different</v>
      </c>
      <c r="G30">
        <f t="shared" si="1"/>
        <v>2.8</v>
      </c>
      <c r="H30">
        <f t="shared" si="2"/>
        <v>6</v>
      </c>
      <c r="I30" t="str">
        <f t="shared" si="3"/>
        <v>+/-</v>
      </c>
      <c r="J30" t="str">
        <f t="shared" si="4"/>
        <v>0.4</v>
      </c>
      <c r="K30" s="2">
        <f t="shared" si="5"/>
        <v>0.24316109422492402</v>
      </c>
      <c r="L30" s="2">
        <f t="shared" si="6"/>
        <v>0.10000000000000009</v>
      </c>
      <c r="M30" s="2">
        <f t="shared" si="7"/>
        <v>0.25064471888253259</v>
      </c>
      <c r="N30" s="2">
        <f t="shared" si="8"/>
        <v>0.39897110318476803</v>
      </c>
      <c r="O30" t="s">
        <v>28</v>
      </c>
    </row>
    <row r="31" spans="1:15" x14ac:dyDescent="0.25">
      <c r="A31" s="16">
        <v>20</v>
      </c>
      <c r="B31" s="17" t="s">
        <v>71</v>
      </c>
      <c r="C31" s="18">
        <v>2.8</v>
      </c>
      <c r="D31" s="19" t="s">
        <v>27</v>
      </c>
      <c r="E31" s="20" t="str">
        <f t="shared" si="0"/>
        <v>Not Significantly Different</v>
      </c>
      <c r="G31">
        <f t="shared" si="1"/>
        <v>2.8</v>
      </c>
      <c r="H31">
        <f t="shared" si="2"/>
        <v>6</v>
      </c>
      <c r="I31" t="str">
        <f t="shared" si="3"/>
        <v>+/-</v>
      </c>
      <c r="J31" t="str">
        <f t="shared" si="4"/>
        <v>0.1</v>
      </c>
      <c r="K31" s="2">
        <f t="shared" si="5"/>
        <v>6.0790273556231005E-2</v>
      </c>
      <c r="L31" s="2">
        <f t="shared" si="6"/>
        <v>0.10000000000000009</v>
      </c>
      <c r="M31" s="2">
        <f t="shared" si="7"/>
        <v>8.5970429323592404E-2</v>
      </c>
      <c r="N31" s="2">
        <f t="shared" si="8"/>
        <v>1.1631906550518718</v>
      </c>
      <c r="O31" t="s">
        <v>66</v>
      </c>
    </row>
    <row r="32" spans="1:15" x14ac:dyDescent="0.25">
      <c r="A32" s="16">
        <v>20</v>
      </c>
      <c r="B32" s="17" t="s">
        <v>65</v>
      </c>
      <c r="C32" s="18">
        <v>2.8</v>
      </c>
      <c r="D32" s="19" t="s">
        <v>27</v>
      </c>
      <c r="E32" s="20" t="str">
        <f t="shared" si="0"/>
        <v>Not Significantly Different</v>
      </c>
      <c r="G32">
        <f t="shared" si="1"/>
        <v>2.8</v>
      </c>
      <c r="H32">
        <f t="shared" si="2"/>
        <v>6</v>
      </c>
      <c r="I32" t="str">
        <f t="shared" si="3"/>
        <v>+/-</v>
      </c>
      <c r="J32" t="str">
        <f t="shared" si="4"/>
        <v>0.1</v>
      </c>
      <c r="K32" s="2">
        <f t="shared" si="5"/>
        <v>6.0790273556231005E-2</v>
      </c>
      <c r="L32" s="2">
        <f t="shared" si="6"/>
        <v>0.10000000000000009</v>
      </c>
      <c r="M32" s="2">
        <f t="shared" si="7"/>
        <v>8.5970429323592404E-2</v>
      </c>
      <c r="N32" s="2">
        <f t="shared" si="8"/>
        <v>1.1631906550518718</v>
      </c>
      <c r="O32" t="s">
        <v>68</v>
      </c>
    </row>
    <row r="33" spans="1:15" x14ac:dyDescent="0.25">
      <c r="A33" s="16">
        <v>23</v>
      </c>
      <c r="B33" s="17" t="s">
        <v>56</v>
      </c>
      <c r="C33" s="18">
        <v>2.7</v>
      </c>
      <c r="D33" s="19" t="s">
        <v>61</v>
      </c>
      <c r="E33" s="20" t="str">
        <f t="shared" si="0"/>
        <v>Not Significantly Different</v>
      </c>
      <c r="G33">
        <f t="shared" si="1"/>
        <v>2.7</v>
      </c>
      <c r="H33">
        <f t="shared" si="2"/>
        <v>6</v>
      </c>
      <c r="I33" t="str">
        <f t="shared" si="3"/>
        <v>+/-</v>
      </c>
      <c r="J33" t="str">
        <f t="shared" si="4"/>
        <v>0.4</v>
      </c>
      <c r="K33" s="2">
        <f t="shared" si="5"/>
        <v>0.24316109422492402</v>
      </c>
      <c r="L33" s="2">
        <f t="shared" si="6"/>
        <v>0.19999999999999973</v>
      </c>
      <c r="M33" s="2">
        <f t="shared" si="7"/>
        <v>0.25064471888253259</v>
      </c>
      <c r="N33" s="2">
        <f t="shared" si="8"/>
        <v>0.79794220636953428</v>
      </c>
      <c r="O33" t="s">
        <v>71</v>
      </c>
    </row>
    <row r="34" spans="1:15" x14ac:dyDescent="0.25">
      <c r="A34" s="16">
        <v>23</v>
      </c>
      <c r="B34" s="17" t="s">
        <v>47</v>
      </c>
      <c r="C34" s="18">
        <v>2.7</v>
      </c>
      <c r="D34" s="19" t="s">
        <v>29</v>
      </c>
      <c r="E34" s="20" t="str">
        <f t="shared" si="0"/>
        <v>Not Significantly Different</v>
      </c>
      <c r="G34">
        <f t="shared" si="1"/>
        <v>2.7</v>
      </c>
      <c r="H34">
        <f t="shared" si="2"/>
        <v>6</v>
      </c>
      <c r="I34" t="str">
        <f t="shared" si="3"/>
        <v>+/-</v>
      </c>
      <c r="J34" t="str">
        <f t="shared" si="4"/>
        <v>0.2</v>
      </c>
      <c r="K34" s="2">
        <f t="shared" si="5"/>
        <v>0.12158054711246201</v>
      </c>
      <c r="L34" s="2">
        <f t="shared" si="6"/>
        <v>0.19999999999999973</v>
      </c>
      <c r="M34" s="2">
        <f t="shared" si="7"/>
        <v>0.1359311840425404</v>
      </c>
      <c r="N34" s="2">
        <f t="shared" si="8"/>
        <v>1.4713327291948597</v>
      </c>
      <c r="O34" t="s">
        <v>62</v>
      </c>
    </row>
    <row r="35" spans="1:15" x14ac:dyDescent="0.25">
      <c r="A35" s="16">
        <v>25</v>
      </c>
      <c r="B35" s="17" t="s">
        <v>43</v>
      </c>
      <c r="C35" s="18">
        <v>2.6</v>
      </c>
      <c r="D35" s="19" t="s">
        <v>29</v>
      </c>
      <c r="E35" s="20" t="str">
        <f t="shared" si="0"/>
        <v>Significantly Different</v>
      </c>
      <c r="G35">
        <f t="shared" si="1"/>
        <v>2.6</v>
      </c>
      <c r="H35">
        <f t="shared" si="2"/>
        <v>6</v>
      </c>
      <c r="I35" t="str">
        <f t="shared" si="3"/>
        <v>+/-</v>
      </c>
      <c r="J35" t="str">
        <f t="shared" si="4"/>
        <v>0.2</v>
      </c>
      <c r="K35" s="2">
        <f t="shared" si="5"/>
        <v>0.12158054711246201</v>
      </c>
      <c r="L35" s="2">
        <f t="shared" si="6"/>
        <v>0.29999999999999982</v>
      </c>
      <c r="M35" s="2">
        <f t="shared" si="7"/>
        <v>0.1359311840425404</v>
      </c>
      <c r="N35" s="2">
        <f t="shared" si="8"/>
        <v>2.2069990937922914</v>
      </c>
      <c r="O35" t="s">
        <v>72</v>
      </c>
    </row>
    <row r="36" spans="1:15" x14ac:dyDescent="0.25">
      <c r="A36" s="16">
        <v>25</v>
      </c>
      <c r="B36" s="17" t="s">
        <v>64</v>
      </c>
      <c r="C36" s="18">
        <v>2.6</v>
      </c>
      <c r="D36" s="19" t="s">
        <v>27</v>
      </c>
      <c r="E36" s="20" t="str">
        <f t="shared" si="0"/>
        <v>Significantly Different</v>
      </c>
      <c r="G36">
        <f t="shared" si="1"/>
        <v>2.6</v>
      </c>
      <c r="H36">
        <f t="shared" si="2"/>
        <v>6</v>
      </c>
      <c r="I36" t="str">
        <f t="shared" si="3"/>
        <v>+/-</v>
      </c>
      <c r="J36" t="str">
        <f t="shared" si="4"/>
        <v>0.1</v>
      </c>
      <c r="K36" s="2">
        <f t="shared" si="5"/>
        <v>6.0790273556231005E-2</v>
      </c>
      <c r="L36" s="2">
        <f t="shared" si="6"/>
        <v>0.29999999999999982</v>
      </c>
      <c r="M36" s="2">
        <f t="shared" si="7"/>
        <v>8.5970429323592404E-2</v>
      </c>
      <c r="N36" s="2">
        <f t="shared" si="8"/>
        <v>3.4895719651556099</v>
      </c>
      <c r="O36" t="s">
        <v>64</v>
      </c>
    </row>
    <row r="37" spans="1:15" x14ac:dyDescent="0.25">
      <c r="A37" s="16">
        <v>25</v>
      </c>
      <c r="B37" s="17" t="s">
        <v>80</v>
      </c>
      <c r="C37" s="18">
        <v>2.6</v>
      </c>
      <c r="D37" s="19" t="s">
        <v>27</v>
      </c>
      <c r="E37" s="20" t="str">
        <f t="shared" si="0"/>
        <v>Significantly Different</v>
      </c>
      <c r="G37">
        <f t="shared" si="1"/>
        <v>2.6</v>
      </c>
      <c r="H37">
        <f t="shared" si="2"/>
        <v>6</v>
      </c>
      <c r="I37" t="str">
        <f t="shared" si="3"/>
        <v>+/-</v>
      </c>
      <c r="J37" t="str">
        <f t="shared" si="4"/>
        <v>0.1</v>
      </c>
      <c r="K37" s="2">
        <f t="shared" si="5"/>
        <v>6.0790273556231005E-2</v>
      </c>
      <c r="L37" s="2">
        <f t="shared" si="6"/>
        <v>0.29999999999999982</v>
      </c>
      <c r="M37" s="2">
        <f t="shared" si="7"/>
        <v>8.5970429323592404E-2</v>
      </c>
      <c r="N37" s="2">
        <f t="shared" si="8"/>
        <v>3.4895719651556099</v>
      </c>
      <c r="O37" t="s">
        <v>45</v>
      </c>
    </row>
    <row r="38" spans="1:15" x14ac:dyDescent="0.25">
      <c r="A38" s="16">
        <v>28</v>
      </c>
      <c r="B38" s="17" t="s">
        <v>37</v>
      </c>
      <c r="C38" s="18">
        <v>2.5</v>
      </c>
      <c r="D38" s="19" t="s">
        <v>29</v>
      </c>
      <c r="E38" s="20" t="str">
        <f t="shared" si="0"/>
        <v>Significantly Different</v>
      </c>
      <c r="G38">
        <f t="shared" si="1"/>
        <v>2.5</v>
      </c>
      <c r="H38">
        <f t="shared" si="2"/>
        <v>6</v>
      </c>
      <c r="I38" t="str">
        <f t="shared" si="3"/>
        <v>+/-</v>
      </c>
      <c r="J38" t="str">
        <f t="shared" si="4"/>
        <v>0.2</v>
      </c>
      <c r="K38" s="2">
        <f t="shared" si="5"/>
        <v>0.12158054711246201</v>
      </c>
      <c r="L38" s="2">
        <f t="shared" si="6"/>
        <v>0.39999999999999991</v>
      </c>
      <c r="M38" s="2">
        <f t="shared" si="7"/>
        <v>0.1359311840425404</v>
      </c>
      <c r="N38" s="2">
        <f t="shared" si="8"/>
        <v>2.9426654583897229</v>
      </c>
      <c r="O38" t="s">
        <v>51</v>
      </c>
    </row>
    <row r="39" spans="1:15" x14ac:dyDescent="0.25">
      <c r="A39" s="16">
        <v>28</v>
      </c>
      <c r="B39" s="17" t="s">
        <v>50</v>
      </c>
      <c r="C39" s="18">
        <v>2.5</v>
      </c>
      <c r="D39" s="19" t="s">
        <v>27</v>
      </c>
      <c r="E39" s="20" t="str">
        <f t="shared" si="0"/>
        <v>Significantly Different</v>
      </c>
      <c r="G39">
        <f t="shared" si="1"/>
        <v>2.5</v>
      </c>
      <c r="H39">
        <f t="shared" si="2"/>
        <v>6</v>
      </c>
      <c r="I39" t="str">
        <f t="shared" si="3"/>
        <v>+/-</v>
      </c>
      <c r="J39" t="str">
        <f t="shared" si="4"/>
        <v>0.1</v>
      </c>
      <c r="K39" s="2">
        <f t="shared" si="5"/>
        <v>6.0790273556231005E-2</v>
      </c>
      <c r="L39" s="2">
        <f t="shared" si="6"/>
        <v>0.39999999999999991</v>
      </c>
      <c r="M39" s="2">
        <f t="shared" si="7"/>
        <v>8.5970429323592404E-2</v>
      </c>
      <c r="N39" s="2">
        <f t="shared" si="8"/>
        <v>4.6527626202074819</v>
      </c>
      <c r="O39" t="s">
        <v>74</v>
      </c>
    </row>
    <row r="40" spans="1:15" x14ac:dyDescent="0.25">
      <c r="A40" s="16">
        <v>28</v>
      </c>
      <c r="B40" s="17" t="s">
        <v>77</v>
      </c>
      <c r="C40" s="18">
        <v>2.5</v>
      </c>
      <c r="D40" s="19" t="s">
        <v>36</v>
      </c>
      <c r="E40" s="20" t="str">
        <f t="shared" si="0"/>
        <v>Significantly Different</v>
      </c>
      <c r="G40">
        <f t="shared" si="1"/>
        <v>2.5</v>
      </c>
      <c r="H40">
        <f t="shared" si="2"/>
        <v>6</v>
      </c>
      <c r="I40" t="str">
        <f t="shared" si="3"/>
        <v>+/-</v>
      </c>
      <c r="J40" t="str">
        <f t="shared" si="4"/>
        <v>0.3</v>
      </c>
      <c r="K40" s="2">
        <f t="shared" si="5"/>
        <v>0.18237082066869301</v>
      </c>
      <c r="L40" s="2">
        <f t="shared" si="6"/>
        <v>0.39999999999999991</v>
      </c>
      <c r="M40" s="2">
        <f t="shared" si="7"/>
        <v>0.19223572402239389</v>
      </c>
      <c r="N40" s="2">
        <f t="shared" si="8"/>
        <v>2.0807787003907929</v>
      </c>
      <c r="O40" t="s">
        <v>35</v>
      </c>
    </row>
    <row r="41" spans="1:15" x14ac:dyDescent="0.25">
      <c r="A41" s="16">
        <v>28</v>
      </c>
      <c r="B41" s="17" t="s">
        <v>82</v>
      </c>
      <c r="C41" s="18">
        <v>2.5</v>
      </c>
      <c r="D41" s="19" t="s">
        <v>29</v>
      </c>
      <c r="E41" s="20" t="str">
        <f t="shared" si="0"/>
        <v>Significantly Different</v>
      </c>
      <c r="G41">
        <f t="shared" si="1"/>
        <v>2.5</v>
      </c>
      <c r="H41">
        <f t="shared" si="2"/>
        <v>6</v>
      </c>
      <c r="I41" t="str">
        <f t="shared" si="3"/>
        <v>+/-</v>
      </c>
      <c r="J41" t="str">
        <f t="shared" si="4"/>
        <v>0.2</v>
      </c>
      <c r="K41" s="2">
        <f t="shared" si="5"/>
        <v>0.12158054711246201</v>
      </c>
      <c r="L41" s="2">
        <f t="shared" si="6"/>
        <v>0.39999999999999991</v>
      </c>
      <c r="M41" s="2">
        <f t="shared" si="7"/>
        <v>0.1359311840425404</v>
      </c>
      <c r="N41" s="2">
        <f t="shared" si="8"/>
        <v>2.9426654583897229</v>
      </c>
      <c r="O41" t="s">
        <v>76</v>
      </c>
    </row>
    <row r="42" spans="1:15" x14ac:dyDescent="0.25">
      <c r="A42" s="16">
        <v>32</v>
      </c>
      <c r="B42" s="17" t="s">
        <v>51</v>
      </c>
      <c r="C42" s="18">
        <v>2.4</v>
      </c>
      <c r="D42" s="19" t="s">
        <v>29</v>
      </c>
      <c r="E42" s="20" t="str">
        <f t="shared" si="0"/>
        <v>Significantly Different</v>
      </c>
      <c r="G42">
        <f t="shared" si="1"/>
        <v>2.4</v>
      </c>
      <c r="H42">
        <f t="shared" si="2"/>
        <v>6</v>
      </c>
      <c r="I42" t="str">
        <f t="shared" si="3"/>
        <v>+/-</v>
      </c>
      <c r="J42" t="str">
        <f t="shared" si="4"/>
        <v>0.2</v>
      </c>
      <c r="K42" s="2">
        <f t="shared" si="5"/>
        <v>0.12158054711246201</v>
      </c>
      <c r="L42" s="2">
        <f t="shared" si="6"/>
        <v>0.5</v>
      </c>
      <c r="M42" s="2">
        <f t="shared" si="7"/>
        <v>0.1359311840425404</v>
      </c>
      <c r="N42" s="2">
        <f t="shared" si="8"/>
        <v>3.6783318229871544</v>
      </c>
      <c r="O42" t="s">
        <v>77</v>
      </c>
    </row>
    <row r="43" spans="1:15" x14ac:dyDescent="0.25">
      <c r="A43" s="16">
        <v>32</v>
      </c>
      <c r="B43" s="17" t="s">
        <v>31</v>
      </c>
      <c r="C43" s="18">
        <v>2.4</v>
      </c>
      <c r="D43" s="19" t="s">
        <v>61</v>
      </c>
      <c r="E43" s="20" t="str">
        <f t="shared" si="0"/>
        <v>Significantly Different</v>
      </c>
      <c r="G43">
        <f t="shared" si="1"/>
        <v>2.4</v>
      </c>
      <c r="H43">
        <f t="shared" si="2"/>
        <v>6</v>
      </c>
      <c r="I43" t="str">
        <f t="shared" si="3"/>
        <v>+/-</v>
      </c>
      <c r="J43" t="str">
        <f t="shared" si="4"/>
        <v>0.4</v>
      </c>
      <c r="K43" s="2">
        <f t="shared" si="5"/>
        <v>0.24316109422492402</v>
      </c>
      <c r="L43" s="2">
        <f t="shared" si="6"/>
        <v>0.5</v>
      </c>
      <c r="M43" s="2">
        <f t="shared" si="7"/>
        <v>0.25064471888253259</v>
      </c>
      <c r="N43" s="2">
        <f t="shared" si="8"/>
        <v>1.9948555159238384</v>
      </c>
      <c r="O43" t="s">
        <v>80</v>
      </c>
    </row>
    <row r="44" spans="1:15" x14ac:dyDescent="0.25">
      <c r="A44" s="16">
        <v>34</v>
      </c>
      <c r="B44" s="17" t="s">
        <v>52</v>
      </c>
      <c r="C44" s="18">
        <v>2.2999999999999998</v>
      </c>
      <c r="D44" s="19" t="s">
        <v>27</v>
      </c>
      <c r="E44" s="20" t="str">
        <f t="shared" si="0"/>
        <v>Significantly Different</v>
      </c>
      <c r="G44">
        <f t="shared" si="1"/>
        <v>2.2999999999999998</v>
      </c>
      <c r="H44">
        <f t="shared" si="2"/>
        <v>6</v>
      </c>
      <c r="I44" t="str">
        <f t="shared" si="3"/>
        <v>+/-</v>
      </c>
      <c r="J44" t="str">
        <f t="shared" si="4"/>
        <v>0.1</v>
      </c>
      <c r="K44" s="2">
        <f t="shared" si="5"/>
        <v>6.0790273556231005E-2</v>
      </c>
      <c r="L44" s="2">
        <f t="shared" si="6"/>
        <v>0.60000000000000009</v>
      </c>
      <c r="M44" s="2">
        <f t="shared" si="7"/>
        <v>8.5970429323592404E-2</v>
      </c>
      <c r="N44" s="2">
        <f t="shared" si="8"/>
        <v>6.979143930311225</v>
      </c>
      <c r="O44" t="s">
        <v>82</v>
      </c>
    </row>
    <row r="45" spans="1:15" x14ac:dyDescent="0.25">
      <c r="A45" s="16">
        <v>34</v>
      </c>
      <c r="B45" s="17" t="s">
        <v>57</v>
      </c>
      <c r="C45" s="18">
        <v>2.2999999999999998</v>
      </c>
      <c r="D45" s="19" t="s">
        <v>27</v>
      </c>
      <c r="E45" s="20" t="str">
        <f t="shared" si="0"/>
        <v>Significantly Different</v>
      </c>
      <c r="G45">
        <f t="shared" si="1"/>
        <v>2.2999999999999998</v>
      </c>
      <c r="H45">
        <f t="shared" si="2"/>
        <v>6</v>
      </c>
      <c r="I45" t="str">
        <f t="shared" si="3"/>
        <v>+/-</v>
      </c>
      <c r="J45" t="str">
        <f t="shared" si="4"/>
        <v>0.1</v>
      </c>
      <c r="K45" s="2">
        <f t="shared" si="5"/>
        <v>6.0790273556231005E-2</v>
      </c>
      <c r="L45" s="2">
        <f t="shared" si="6"/>
        <v>0.60000000000000009</v>
      </c>
      <c r="M45" s="2">
        <f t="shared" si="7"/>
        <v>8.5970429323592404E-2</v>
      </c>
      <c r="N45" s="2">
        <f t="shared" si="8"/>
        <v>6.979143930311225</v>
      </c>
      <c r="O45" t="s">
        <v>53</v>
      </c>
    </row>
    <row r="46" spans="1:15" x14ac:dyDescent="0.25">
      <c r="A46" s="16">
        <v>34</v>
      </c>
      <c r="B46" s="17" t="s">
        <v>58</v>
      </c>
      <c r="C46" s="18">
        <v>2.2999999999999998</v>
      </c>
      <c r="D46" s="19" t="s">
        <v>27</v>
      </c>
      <c r="E46" s="20" t="str">
        <f t="shared" si="0"/>
        <v>Significantly Different</v>
      </c>
      <c r="G46">
        <f t="shared" si="1"/>
        <v>2.2999999999999998</v>
      </c>
      <c r="H46">
        <f t="shared" si="2"/>
        <v>6</v>
      </c>
      <c r="I46" t="str">
        <f t="shared" si="3"/>
        <v>+/-</v>
      </c>
      <c r="J46" t="str">
        <f t="shared" si="4"/>
        <v>0.1</v>
      </c>
      <c r="K46" s="2">
        <f t="shared" si="5"/>
        <v>6.0790273556231005E-2</v>
      </c>
      <c r="L46" s="2">
        <f t="shared" si="6"/>
        <v>0.60000000000000009</v>
      </c>
      <c r="M46" s="2">
        <f t="shared" si="7"/>
        <v>8.5970429323592404E-2</v>
      </c>
      <c r="N46" s="2">
        <f t="shared" si="8"/>
        <v>6.979143930311225</v>
      </c>
      <c r="O46" t="s">
        <v>65</v>
      </c>
    </row>
    <row r="47" spans="1:15" x14ac:dyDescent="0.25">
      <c r="A47" s="16">
        <v>34</v>
      </c>
      <c r="B47" s="17" t="s">
        <v>76</v>
      </c>
      <c r="C47" s="18">
        <v>2.2999999999999998</v>
      </c>
      <c r="D47" s="19" t="s">
        <v>27</v>
      </c>
      <c r="E47" s="20" t="str">
        <f t="shared" si="0"/>
        <v>Significantly Different</v>
      </c>
      <c r="G47">
        <f t="shared" si="1"/>
        <v>2.2999999999999998</v>
      </c>
      <c r="H47">
        <f t="shared" si="2"/>
        <v>6</v>
      </c>
      <c r="I47" t="str">
        <f t="shared" si="3"/>
        <v>+/-</v>
      </c>
      <c r="J47" t="str">
        <f t="shared" si="4"/>
        <v>0.1</v>
      </c>
      <c r="K47" s="2">
        <f t="shared" si="5"/>
        <v>6.0790273556231005E-2</v>
      </c>
      <c r="L47" s="2">
        <f t="shared" si="6"/>
        <v>0.60000000000000009</v>
      </c>
      <c r="M47" s="2">
        <f t="shared" si="7"/>
        <v>8.5970429323592404E-2</v>
      </c>
      <c r="N47" s="2">
        <f t="shared" si="8"/>
        <v>6.979143930311225</v>
      </c>
      <c r="O47" t="s">
        <v>81</v>
      </c>
    </row>
    <row r="48" spans="1:15" x14ac:dyDescent="0.25">
      <c r="A48" s="16">
        <v>34</v>
      </c>
      <c r="B48" s="17" t="s">
        <v>79</v>
      </c>
      <c r="C48" s="18">
        <v>2.2999999999999998</v>
      </c>
      <c r="D48" s="19" t="s">
        <v>27</v>
      </c>
      <c r="E48" s="20" t="str">
        <f t="shared" si="0"/>
        <v>Significantly Different</v>
      </c>
      <c r="G48">
        <f t="shared" si="1"/>
        <v>2.2999999999999998</v>
      </c>
      <c r="H48">
        <f t="shared" si="2"/>
        <v>6</v>
      </c>
      <c r="I48" t="str">
        <f t="shared" si="3"/>
        <v>+/-</v>
      </c>
      <c r="J48" t="str">
        <f t="shared" si="4"/>
        <v>0.1</v>
      </c>
      <c r="K48" s="2">
        <f t="shared" si="5"/>
        <v>6.0790273556231005E-2</v>
      </c>
      <c r="L48" s="2">
        <f t="shared" si="6"/>
        <v>0.60000000000000009</v>
      </c>
      <c r="M48" s="2">
        <f t="shared" si="7"/>
        <v>8.5970429323592404E-2</v>
      </c>
      <c r="N48" s="2">
        <f t="shared" si="8"/>
        <v>6.979143930311225</v>
      </c>
      <c r="O48" t="s">
        <v>60</v>
      </c>
    </row>
    <row r="49" spans="1:15" x14ac:dyDescent="0.25">
      <c r="A49" s="16">
        <v>34</v>
      </c>
      <c r="B49" s="17" t="s">
        <v>38</v>
      </c>
      <c r="C49" s="18">
        <v>2.2999999999999998</v>
      </c>
      <c r="D49" s="19" t="s">
        <v>61</v>
      </c>
      <c r="E49" s="20" t="str">
        <f t="shared" si="0"/>
        <v>Significantly Different</v>
      </c>
      <c r="G49">
        <f t="shared" si="1"/>
        <v>2.2999999999999998</v>
      </c>
      <c r="H49">
        <f t="shared" si="2"/>
        <v>6</v>
      </c>
      <c r="I49" t="str">
        <f t="shared" si="3"/>
        <v>+/-</v>
      </c>
      <c r="J49" t="str">
        <f t="shared" si="4"/>
        <v>0.4</v>
      </c>
      <c r="K49" s="2">
        <f t="shared" si="5"/>
        <v>0.24316109422492402</v>
      </c>
      <c r="L49" s="2">
        <f t="shared" si="6"/>
        <v>0.60000000000000009</v>
      </c>
      <c r="M49" s="2">
        <f t="shared" si="7"/>
        <v>0.25064471888253259</v>
      </c>
      <c r="N49" s="2">
        <f t="shared" si="8"/>
        <v>2.3938266191086064</v>
      </c>
      <c r="O49" t="s">
        <v>67</v>
      </c>
    </row>
    <row r="50" spans="1:15" x14ac:dyDescent="0.25">
      <c r="A50" s="16">
        <v>40</v>
      </c>
      <c r="B50" s="17" t="s">
        <v>67</v>
      </c>
      <c r="C50" s="18">
        <v>2.2000000000000002</v>
      </c>
      <c r="D50" s="19" t="s">
        <v>27</v>
      </c>
      <c r="E50" s="20" t="str">
        <f t="shared" si="0"/>
        <v>Significantly Different</v>
      </c>
      <c r="G50">
        <f t="shared" si="1"/>
        <v>2.2000000000000002</v>
      </c>
      <c r="H50">
        <f t="shared" si="2"/>
        <v>6</v>
      </c>
      <c r="I50" t="str">
        <f t="shared" si="3"/>
        <v>+/-</v>
      </c>
      <c r="J50" t="str">
        <f t="shared" si="4"/>
        <v>0.1</v>
      </c>
      <c r="K50" s="2">
        <f t="shared" si="5"/>
        <v>6.0790273556231005E-2</v>
      </c>
      <c r="L50" s="2">
        <f t="shared" si="6"/>
        <v>0.69999999999999973</v>
      </c>
      <c r="M50" s="2">
        <f t="shared" si="7"/>
        <v>8.5970429323592404E-2</v>
      </c>
      <c r="N50" s="2">
        <f t="shared" si="8"/>
        <v>8.1423345853630913</v>
      </c>
      <c r="O50" t="s">
        <v>69</v>
      </c>
    </row>
    <row r="51" spans="1:15" x14ac:dyDescent="0.25">
      <c r="A51" s="16">
        <v>40</v>
      </c>
      <c r="B51" s="17" t="s">
        <v>85</v>
      </c>
      <c r="C51" s="18">
        <v>2.2000000000000002</v>
      </c>
      <c r="D51" s="19" t="s">
        <v>29</v>
      </c>
      <c r="E51" s="20" t="str">
        <f t="shared" si="0"/>
        <v>Significantly Different</v>
      </c>
      <c r="G51">
        <f t="shared" si="1"/>
        <v>2.2000000000000002</v>
      </c>
      <c r="H51">
        <f t="shared" si="2"/>
        <v>6</v>
      </c>
      <c r="I51" t="str">
        <f t="shared" si="3"/>
        <v>+/-</v>
      </c>
      <c r="J51" t="str">
        <f t="shared" si="4"/>
        <v>0.2</v>
      </c>
      <c r="K51" s="2">
        <f t="shared" si="5"/>
        <v>0.12158054711246201</v>
      </c>
      <c r="L51" s="2">
        <f t="shared" si="6"/>
        <v>0.69999999999999973</v>
      </c>
      <c r="M51" s="2">
        <f t="shared" si="7"/>
        <v>0.1359311840425404</v>
      </c>
      <c r="N51" s="2">
        <f t="shared" si="8"/>
        <v>5.1496645521820144</v>
      </c>
      <c r="O51" t="s">
        <v>85</v>
      </c>
    </row>
    <row r="52" spans="1:15" x14ac:dyDescent="0.25">
      <c r="A52" s="16">
        <v>42</v>
      </c>
      <c r="B52" s="17" t="s">
        <v>49</v>
      </c>
      <c r="C52" s="18">
        <v>2.1</v>
      </c>
      <c r="D52" s="19" t="s">
        <v>29</v>
      </c>
      <c r="E52" s="20" t="str">
        <f t="shared" si="0"/>
        <v>Significantly Different</v>
      </c>
      <c r="G52">
        <f t="shared" si="1"/>
        <v>2.1</v>
      </c>
      <c r="H52">
        <f t="shared" si="2"/>
        <v>6</v>
      </c>
      <c r="I52" t="str">
        <f t="shared" si="3"/>
        <v>+/-</v>
      </c>
      <c r="J52" t="str">
        <f t="shared" si="4"/>
        <v>0.2</v>
      </c>
      <c r="K52" s="2">
        <f t="shared" si="5"/>
        <v>0.12158054711246201</v>
      </c>
      <c r="L52" s="2">
        <f t="shared" si="6"/>
        <v>0.79999999999999982</v>
      </c>
      <c r="M52" s="2">
        <f t="shared" si="7"/>
        <v>0.1359311840425404</v>
      </c>
      <c r="N52" s="2">
        <f t="shared" si="8"/>
        <v>5.8853309167794459</v>
      </c>
      <c r="O52" t="s">
        <v>56</v>
      </c>
    </row>
    <row r="53" spans="1:15" x14ac:dyDescent="0.25">
      <c r="A53" s="16">
        <v>42</v>
      </c>
      <c r="B53" s="17" t="s">
        <v>35</v>
      </c>
      <c r="C53" s="18">
        <v>2.1</v>
      </c>
      <c r="D53" s="19" t="s">
        <v>29</v>
      </c>
      <c r="E53" s="20" t="str">
        <f t="shared" si="0"/>
        <v>Significantly Different</v>
      </c>
      <c r="G53">
        <f t="shared" si="1"/>
        <v>2.1</v>
      </c>
      <c r="H53">
        <f t="shared" si="2"/>
        <v>6</v>
      </c>
      <c r="I53" t="str">
        <f t="shared" si="3"/>
        <v>+/-</v>
      </c>
      <c r="J53" t="str">
        <f t="shared" si="4"/>
        <v>0.2</v>
      </c>
      <c r="K53" s="2">
        <f t="shared" si="5"/>
        <v>0.12158054711246201</v>
      </c>
      <c r="L53" s="2">
        <f t="shared" si="6"/>
        <v>0.79999999999999982</v>
      </c>
      <c r="M53" s="2">
        <f t="shared" si="7"/>
        <v>0.1359311840425404</v>
      </c>
      <c r="N53" s="2">
        <f t="shared" si="8"/>
        <v>5.8853309167794459</v>
      </c>
      <c r="O53" t="s">
        <v>73</v>
      </c>
    </row>
    <row r="54" spans="1:15" x14ac:dyDescent="0.25">
      <c r="A54" s="16">
        <v>42</v>
      </c>
      <c r="B54" s="17" t="s">
        <v>73</v>
      </c>
      <c r="C54" s="18">
        <v>2.1</v>
      </c>
      <c r="D54" s="19" t="s">
        <v>27</v>
      </c>
      <c r="E54" s="20" t="str">
        <f t="shared" si="0"/>
        <v>Significantly Different</v>
      </c>
      <c r="G54">
        <f t="shared" si="1"/>
        <v>2.1</v>
      </c>
      <c r="H54">
        <f t="shared" si="2"/>
        <v>6</v>
      </c>
      <c r="I54" t="str">
        <f t="shared" si="3"/>
        <v>+/-</v>
      </c>
      <c r="J54" t="str">
        <f t="shared" si="4"/>
        <v>0.1</v>
      </c>
      <c r="K54" s="2">
        <f t="shared" si="5"/>
        <v>6.0790273556231005E-2</v>
      </c>
      <c r="L54" s="2">
        <f t="shared" si="6"/>
        <v>0.79999999999999982</v>
      </c>
      <c r="M54" s="2">
        <f t="shared" si="7"/>
        <v>8.5970429323592404E-2</v>
      </c>
      <c r="N54" s="2">
        <f t="shared" si="8"/>
        <v>9.3055252404149638</v>
      </c>
      <c r="O54" t="s">
        <v>79</v>
      </c>
    </row>
    <row r="55" spans="1:15" x14ac:dyDescent="0.25">
      <c r="A55" s="16">
        <v>42</v>
      </c>
      <c r="B55" s="17" t="s">
        <v>55</v>
      </c>
      <c r="C55" s="18">
        <v>2.1</v>
      </c>
      <c r="D55" s="19" t="s">
        <v>27</v>
      </c>
      <c r="E55" s="20" t="str">
        <f t="shared" si="0"/>
        <v>Significantly Different</v>
      </c>
      <c r="G55">
        <f t="shared" si="1"/>
        <v>2.1</v>
      </c>
      <c r="H55">
        <f t="shared" si="2"/>
        <v>6</v>
      </c>
      <c r="I55" t="str">
        <f t="shared" si="3"/>
        <v>+/-</v>
      </c>
      <c r="J55" t="str">
        <f t="shared" si="4"/>
        <v>0.1</v>
      </c>
      <c r="K55" s="2">
        <f t="shared" si="5"/>
        <v>6.0790273556231005E-2</v>
      </c>
      <c r="L55" s="2">
        <f t="shared" si="6"/>
        <v>0.79999999999999982</v>
      </c>
      <c r="M55" s="2">
        <f t="shared" si="7"/>
        <v>8.5970429323592404E-2</v>
      </c>
      <c r="N55" s="2">
        <f t="shared" si="8"/>
        <v>9.3055252404149638</v>
      </c>
      <c r="O55" t="s">
        <v>47</v>
      </c>
    </row>
    <row r="56" spans="1:15" x14ac:dyDescent="0.25">
      <c r="A56" s="16">
        <v>46</v>
      </c>
      <c r="B56" s="17" t="s">
        <v>41</v>
      </c>
      <c r="C56" s="18">
        <v>2</v>
      </c>
      <c r="D56" s="19" t="s">
        <v>29</v>
      </c>
      <c r="E56" s="20" t="str">
        <f t="shared" si="0"/>
        <v>Significantly Different</v>
      </c>
      <c r="G56">
        <f t="shared" si="1"/>
        <v>2</v>
      </c>
      <c r="H56">
        <f t="shared" si="2"/>
        <v>6</v>
      </c>
      <c r="I56" t="str">
        <f t="shared" si="3"/>
        <v>+/-</v>
      </c>
      <c r="J56" t="str">
        <f t="shared" si="4"/>
        <v>0.2</v>
      </c>
      <c r="K56" s="2">
        <f t="shared" si="5"/>
        <v>0.12158054711246201</v>
      </c>
      <c r="L56" s="2">
        <f t="shared" si="6"/>
        <v>0.89999999999999991</v>
      </c>
      <c r="M56" s="2">
        <f t="shared" si="7"/>
        <v>0.1359311840425404</v>
      </c>
      <c r="N56" s="2">
        <f t="shared" si="8"/>
        <v>6.6209972813768774</v>
      </c>
      <c r="O56" t="s">
        <v>31</v>
      </c>
    </row>
    <row r="57" spans="1:15" x14ac:dyDescent="0.25">
      <c r="A57" s="16">
        <v>46</v>
      </c>
      <c r="B57" s="17" t="s">
        <v>28</v>
      </c>
      <c r="C57" s="18">
        <v>2</v>
      </c>
      <c r="D57" s="19" t="s">
        <v>29</v>
      </c>
      <c r="E57" s="20" t="str">
        <f t="shared" si="0"/>
        <v>Significantly Different</v>
      </c>
      <c r="G57">
        <f t="shared" si="1"/>
        <v>2</v>
      </c>
      <c r="H57">
        <f t="shared" si="2"/>
        <v>6</v>
      </c>
      <c r="I57" t="str">
        <f t="shared" si="3"/>
        <v>+/-</v>
      </c>
      <c r="J57" t="str">
        <f t="shared" si="4"/>
        <v>0.2</v>
      </c>
      <c r="K57" s="2">
        <f t="shared" si="5"/>
        <v>0.12158054711246201</v>
      </c>
      <c r="L57" s="2">
        <f t="shared" si="6"/>
        <v>0.89999999999999991</v>
      </c>
      <c r="M57" s="2">
        <f t="shared" si="7"/>
        <v>0.1359311840425404</v>
      </c>
      <c r="N57" s="2">
        <f t="shared" si="8"/>
        <v>6.6209972813768774</v>
      </c>
      <c r="O57" t="s">
        <v>84</v>
      </c>
    </row>
    <row r="58" spans="1:15" x14ac:dyDescent="0.25">
      <c r="A58" s="16">
        <v>48</v>
      </c>
      <c r="B58" s="17" t="s">
        <v>63</v>
      </c>
      <c r="C58" s="18">
        <v>1.8</v>
      </c>
      <c r="D58" s="19" t="s">
        <v>29</v>
      </c>
      <c r="E58" s="20" t="str">
        <f t="shared" si="0"/>
        <v>Significantly Different</v>
      </c>
      <c r="G58">
        <f t="shared" si="1"/>
        <v>1.8</v>
      </c>
      <c r="H58">
        <f t="shared" si="2"/>
        <v>6</v>
      </c>
      <c r="I58" t="str">
        <f t="shared" si="3"/>
        <v>+/-</v>
      </c>
      <c r="J58" t="str">
        <f t="shared" si="4"/>
        <v>0.2</v>
      </c>
      <c r="K58" s="2">
        <f t="shared" si="5"/>
        <v>0.12158054711246201</v>
      </c>
      <c r="L58" s="2">
        <f t="shared" si="6"/>
        <v>1.0999999999999999</v>
      </c>
      <c r="M58" s="2">
        <f t="shared" si="7"/>
        <v>0.1359311840425404</v>
      </c>
      <c r="N58" s="2">
        <f t="shared" si="8"/>
        <v>8.0923300105717377</v>
      </c>
      <c r="O58" t="s">
        <v>75</v>
      </c>
    </row>
    <row r="59" spans="1:15" x14ac:dyDescent="0.25">
      <c r="A59" s="16">
        <v>49</v>
      </c>
      <c r="B59" s="17" t="s">
        <v>30</v>
      </c>
      <c r="C59" s="18">
        <v>1.7</v>
      </c>
      <c r="D59" s="19" t="s">
        <v>27</v>
      </c>
      <c r="E59" s="20" t="str">
        <f t="shared" si="0"/>
        <v>Significantly Different</v>
      </c>
      <c r="G59">
        <f t="shared" si="1"/>
        <v>1.7</v>
      </c>
      <c r="H59">
        <f t="shared" si="2"/>
        <v>6</v>
      </c>
      <c r="I59" t="str">
        <f t="shared" si="3"/>
        <v>+/-</v>
      </c>
      <c r="J59" t="str">
        <f t="shared" si="4"/>
        <v>0.1</v>
      </c>
      <c r="K59" s="2">
        <f t="shared" si="5"/>
        <v>6.0790273556231005E-2</v>
      </c>
      <c r="L59" s="2">
        <f t="shared" si="6"/>
        <v>1.2</v>
      </c>
      <c r="M59" s="2">
        <f t="shared" si="7"/>
        <v>8.5970429323592404E-2</v>
      </c>
      <c r="N59" s="2">
        <f t="shared" si="8"/>
        <v>13.958287860622448</v>
      </c>
      <c r="O59" t="s">
        <v>33</v>
      </c>
    </row>
    <row r="60" spans="1:15" x14ac:dyDescent="0.25">
      <c r="A60" s="16">
        <v>49</v>
      </c>
      <c r="B60" s="17" t="s">
        <v>33</v>
      </c>
      <c r="C60" s="18">
        <v>1.7</v>
      </c>
      <c r="D60" s="19" t="s">
        <v>29</v>
      </c>
      <c r="E60" s="20" t="str">
        <f t="shared" si="0"/>
        <v>Significantly Different</v>
      </c>
      <c r="G60">
        <f t="shared" si="1"/>
        <v>1.7</v>
      </c>
      <c r="H60">
        <f t="shared" si="2"/>
        <v>6</v>
      </c>
      <c r="I60" t="str">
        <f t="shared" si="3"/>
        <v>+/-</v>
      </c>
      <c r="J60" t="str">
        <f t="shared" si="4"/>
        <v>0.2</v>
      </c>
      <c r="K60" s="2">
        <f t="shared" si="5"/>
        <v>0.12158054711246201</v>
      </c>
      <c r="L60" s="2">
        <f t="shared" si="6"/>
        <v>1.2</v>
      </c>
      <c r="M60" s="2">
        <f t="shared" si="7"/>
        <v>0.1359311840425404</v>
      </c>
      <c r="N60" s="2">
        <f t="shared" si="8"/>
        <v>8.8279963751691692</v>
      </c>
      <c r="O60" t="s">
        <v>55</v>
      </c>
    </row>
    <row r="61" spans="1:15" x14ac:dyDescent="0.25">
      <c r="A61" s="16">
        <v>51</v>
      </c>
      <c r="B61" s="17" t="s">
        <v>72</v>
      </c>
      <c r="C61" s="18">
        <v>1.4</v>
      </c>
      <c r="D61" s="19" t="s">
        <v>29</v>
      </c>
      <c r="E61" s="20" t="str">
        <f t="shared" si="0"/>
        <v>Significantly Different</v>
      </c>
      <c r="G61">
        <f t="shared" si="1"/>
        <v>1.4</v>
      </c>
      <c r="H61">
        <f t="shared" si="2"/>
        <v>6</v>
      </c>
      <c r="I61" t="str">
        <f t="shared" si="3"/>
        <v>+/-</v>
      </c>
      <c r="J61" t="str">
        <f t="shared" si="4"/>
        <v>0.2</v>
      </c>
      <c r="K61" s="2">
        <f t="shared" si="5"/>
        <v>0.12158054711246201</v>
      </c>
      <c r="L61" s="2">
        <f t="shared" si="6"/>
        <v>1.5</v>
      </c>
      <c r="M61" s="2">
        <f t="shared" si="7"/>
        <v>0.1359311840425404</v>
      </c>
      <c r="N61" s="2">
        <f t="shared" si="8"/>
        <v>11.034995468961462</v>
      </c>
      <c r="O61" t="s">
        <v>38</v>
      </c>
    </row>
    <row r="62" spans="1:15" ht="15.75" thickBot="1" x14ac:dyDescent="0.3">
      <c r="A62" s="22"/>
      <c r="B62" s="23" t="s">
        <v>86</v>
      </c>
      <c r="C62" s="24">
        <v>6.7</v>
      </c>
      <c r="D62" s="25" t="s">
        <v>61</v>
      </c>
      <c r="E62" s="26" t="str">
        <f t="shared" si="0"/>
        <v>Significantly Different</v>
      </c>
      <c r="G62">
        <f t="shared" si="1"/>
        <v>6.7</v>
      </c>
      <c r="H62">
        <f t="shared" si="2"/>
        <v>6</v>
      </c>
      <c r="I62" t="str">
        <f t="shared" si="3"/>
        <v>+/-</v>
      </c>
      <c r="J62" t="str">
        <f t="shared" si="4"/>
        <v>0.4</v>
      </c>
      <c r="K62" s="2">
        <f t="shared" si="5"/>
        <v>0.24316109422492402</v>
      </c>
      <c r="L62" s="2">
        <f t="shared" si="6"/>
        <v>-3.8000000000000003</v>
      </c>
      <c r="M62" s="2">
        <f t="shared" si="7"/>
        <v>0.25064471888253259</v>
      </c>
      <c r="N62" s="2">
        <f t="shared" si="8"/>
        <v>-15.160901921021173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91" priority="5" operator="equal">
      <formula>"State Selected"</formula>
    </cfRule>
    <cfRule type="cellIs" dxfId="490" priority="6" operator="equal">
      <formula>"Not Significantly Different"</formula>
    </cfRule>
  </conditionalFormatting>
  <conditionalFormatting sqref="E10:E62">
    <cfRule type="cellIs" dxfId="489" priority="1" operator="equal">
      <formula>"OTHER ERROR"</formula>
    </cfRule>
    <cfRule type="cellIs" dxfId="488" priority="2" operator="equal">
      <formula>"Statistical Test not applicable"</formula>
    </cfRule>
    <cfRule type="cellIs" dxfId="487" priority="3" operator="equal">
      <formula>"Geography Selected"</formula>
    </cfRule>
    <cfRule type="cellIs" dxfId="48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D9ACB51-7D27-4B00-A6EA-B65121AB2617}">
      <formula1>$O$10:$O$62</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FA40-3B03-458B-A0F9-2A77EA811ECA}">
  <sheetPr codeName="Sheet163"/>
  <dimension ref="A1:P73"/>
  <sheetViews>
    <sheetView zoomScaleNormal="100" workbookViewId="0">
      <pane ySplit="9" topLeftCell="A52"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110</v>
      </c>
    </row>
    <row r="2" spans="1:16" x14ac:dyDescent="0.25">
      <c r="A2" s="3" t="s">
        <v>2</v>
      </c>
      <c r="B2" t="s">
        <v>111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60</v>
      </c>
      <c r="C6" t="s">
        <v>9</v>
      </c>
      <c r="H6" s="8" t="s">
        <v>10</v>
      </c>
      <c r="I6">
        <f>VLOOKUP($B$4,$B$9:$K$62,6,FALSE)</f>
        <v>60</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60</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60</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28</v>
      </c>
      <c r="C11" s="18">
        <v>92.8</v>
      </c>
      <c r="D11" s="21" t="s">
        <v>27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92.8</v>
      </c>
      <c r="H11">
        <f t="shared" ref="H11:H62" si="2">LEN(TRIM(D11))</f>
        <v>6</v>
      </c>
      <c r="I11" t="str">
        <f t="shared" ref="I11:I62" si="3">IF(H11&gt;=3,MID(TRIM(D11),1,3),"NO")</f>
        <v>+/-</v>
      </c>
      <c r="J11" t="str">
        <f t="shared" ref="J11:J62" si="4">IF(TRIM(I11)="+/-",MID(TRIM(D11),4,H11-3),D11)</f>
        <v>0.1</v>
      </c>
      <c r="K11" s="2">
        <f t="shared" ref="K11:K62" si="5">IF(TRIM(J11)="*****",0,IF(ISERROR(VALUE(J11)),"NA",VALUE(J11/$I$4)))</f>
        <v>6.0790273556231005E-2</v>
      </c>
      <c r="L11" s="2">
        <f t="shared" ref="L11:L62" si="6">IF(AND(ISNUMBER(G11),ISNUMBER($I$6)),$I$6-G11,"N/A")</f>
        <v>-32.799999999999997</v>
      </c>
      <c r="M11" s="2">
        <f t="shared" ref="M11:M62" si="7">IF(AND(ISNUMBER(K11),ISNUMBER($I$7)),SQRT(K11^2+($I$7)^2),"N/A")</f>
        <v>8.5970429323592404E-2</v>
      </c>
      <c r="N11" s="2">
        <f>IF(AND(ISNUMBER(L11),ISNUMBER(M11),M11&lt;&gt;0),L11/M11,"NA")</f>
        <v>-381.52653485701353</v>
      </c>
      <c r="O11" t="s">
        <v>30</v>
      </c>
    </row>
    <row r="12" spans="1:16" x14ac:dyDescent="0.25">
      <c r="A12" s="16">
        <v>2</v>
      </c>
      <c r="B12" s="17" t="s">
        <v>31</v>
      </c>
      <c r="C12" s="18">
        <v>92.5</v>
      </c>
      <c r="D12" s="19" t="s">
        <v>27</v>
      </c>
      <c r="E12" s="20" t="str">
        <f t="shared" si="0"/>
        <v>Significantly Different</v>
      </c>
      <c r="G12">
        <f t="shared" si="1"/>
        <v>92.5</v>
      </c>
      <c r="H12">
        <f t="shared" si="2"/>
        <v>6</v>
      </c>
      <c r="I12" t="str">
        <f t="shared" si="3"/>
        <v>+/-</v>
      </c>
      <c r="J12" t="str">
        <f t="shared" si="4"/>
        <v>0.1</v>
      </c>
      <c r="K12" s="2">
        <f t="shared" si="5"/>
        <v>6.0790273556231005E-2</v>
      </c>
      <c r="L12" s="2">
        <f t="shared" si="6"/>
        <v>-32.5</v>
      </c>
      <c r="M12" s="2">
        <f t="shared" si="7"/>
        <v>8.5970429323592404E-2</v>
      </c>
      <c r="N12" s="2">
        <f t="shared" ref="N12:N62" si="8">IF(AND(ISNUMBER(L12),ISNUMBER(M12),M12&lt;&gt;0),L12/M12,"NA")</f>
        <v>-378.03696289185797</v>
      </c>
      <c r="O12" t="s">
        <v>32</v>
      </c>
    </row>
    <row r="13" spans="1:16" x14ac:dyDescent="0.25">
      <c r="A13" s="16">
        <v>3</v>
      </c>
      <c r="B13" s="17" t="s">
        <v>33</v>
      </c>
      <c r="C13" s="18">
        <v>92</v>
      </c>
      <c r="D13" s="19" t="s">
        <v>27</v>
      </c>
      <c r="E13" s="20" t="str">
        <f t="shared" si="0"/>
        <v>Significantly Different</v>
      </c>
      <c r="G13">
        <f t="shared" si="1"/>
        <v>92</v>
      </c>
      <c r="H13">
        <f t="shared" si="2"/>
        <v>6</v>
      </c>
      <c r="I13" t="str">
        <f t="shared" si="3"/>
        <v>+/-</v>
      </c>
      <c r="J13" t="str">
        <f t="shared" si="4"/>
        <v>0.1</v>
      </c>
      <c r="K13" s="2">
        <f t="shared" si="5"/>
        <v>6.0790273556231005E-2</v>
      </c>
      <c r="L13" s="2">
        <f t="shared" si="6"/>
        <v>-32</v>
      </c>
      <c r="M13" s="2">
        <f t="shared" si="7"/>
        <v>8.5970429323592404E-2</v>
      </c>
      <c r="N13" s="2">
        <f t="shared" si="8"/>
        <v>-372.22100961659862</v>
      </c>
      <c r="O13" t="s">
        <v>34</v>
      </c>
    </row>
    <row r="14" spans="1:16" x14ac:dyDescent="0.25">
      <c r="A14" s="16">
        <v>4</v>
      </c>
      <c r="B14" s="17" t="s">
        <v>35</v>
      </c>
      <c r="C14" s="18">
        <v>89.7</v>
      </c>
      <c r="D14" s="19" t="s">
        <v>27</v>
      </c>
      <c r="E14" s="20" t="str">
        <f t="shared" si="0"/>
        <v>Significantly Different</v>
      </c>
      <c r="G14">
        <f t="shared" si="1"/>
        <v>89.7</v>
      </c>
      <c r="H14">
        <f t="shared" si="2"/>
        <v>6</v>
      </c>
      <c r="I14" t="str">
        <f t="shared" si="3"/>
        <v>+/-</v>
      </c>
      <c r="J14" t="str">
        <f t="shared" si="4"/>
        <v>0.1</v>
      </c>
      <c r="K14" s="2">
        <f t="shared" si="5"/>
        <v>6.0790273556231005E-2</v>
      </c>
      <c r="L14" s="2">
        <f t="shared" si="6"/>
        <v>-29.700000000000003</v>
      </c>
      <c r="M14" s="2">
        <f t="shared" si="7"/>
        <v>8.5970429323592404E-2</v>
      </c>
      <c r="N14" s="2">
        <f t="shared" si="8"/>
        <v>-345.46762455040562</v>
      </c>
      <c r="O14" t="s">
        <v>37</v>
      </c>
    </row>
    <row r="15" spans="1:16" x14ac:dyDescent="0.25">
      <c r="A15" s="16">
        <v>5</v>
      </c>
      <c r="B15" s="17" t="s">
        <v>45</v>
      </c>
      <c r="C15" s="18">
        <v>85.8</v>
      </c>
      <c r="D15" s="19" t="s">
        <v>27</v>
      </c>
      <c r="E15" s="20" t="str">
        <f t="shared" si="0"/>
        <v>Significantly Different</v>
      </c>
      <c r="G15">
        <f t="shared" si="1"/>
        <v>85.8</v>
      </c>
      <c r="H15">
        <f t="shared" si="2"/>
        <v>6</v>
      </c>
      <c r="I15" t="str">
        <f t="shared" si="3"/>
        <v>+/-</v>
      </c>
      <c r="J15" t="str">
        <f t="shared" si="4"/>
        <v>0.1</v>
      </c>
      <c r="K15" s="2">
        <f t="shared" si="5"/>
        <v>6.0790273556231005E-2</v>
      </c>
      <c r="L15" s="2">
        <f t="shared" si="6"/>
        <v>-25.799999999999997</v>
      </c>
      <c r="M15" s="2">
        <f t="shared" si="7"/>
        <v>8.5970429323592404E-2</v>
      </c>
      <c r="N15" s="2">
        <f t="shared" si="8"/>
        <v>-300.10318900338262</v>
      </c>
      <c r="O15" t="s">
        <v>40</v>
      </c>
    </row>
    <row r="16" spans="1:16" x14ac:dyDescent="0.25">
      <c r="A16" s="16">
        <v>6</v>
      </c>
      <c r="B16" s="17" t="s">
        <v>41</v>
      </c>
      <c r="C16" s="18">
        <v>85.1</v>
      </c>
      <c r="D16" s="19" t="s">
        <v>27</v>
      </c>
      <c r="E16" s="20" t="str">
        <f t="shared" si="0"/>
        <v>Significantly Different</v>
      </c>
      <c r="G16">
        <f t="shared" si="1"/>
        <v>85.1</v>
      </c>
      <c r="H16">
        <f t="shared" si="2"/>
        <v>6</v>
      </c>
      <c r="I16" t="str">
        <f t="shared" si="3"/>
        <v>+/-</v>
      </c>
      <c r="J16" t="str">
        <f t="shared" si="4"/>
        <v>0.1</v>
      </c>
      <c r="K16" s="2">
        <f t="shared" si="5"/>
        <v>6.0790273556231005E-2</v>
      </c>
      <c r="L16" s="2">
        <f t="shared" si="6"/>
        <v>-25.099999999999994</v>
      </c>
      <c r="M16" s="2">
        <f t="shared" si="7"/>
        <v>8.5970429323592404E-2</v>
      </c>
      <c r="N16" s="2">
        <f t="shared" si="8"/>
        <v>-291.96085441801949</v>
      </c>
      <c r="O16" t="s">
        <v>42</v>
      </c>
    </row>
    <row r="17" spans="1:15" x14ac:dyDescent="0.25">
      <c r="A17" s="16">
        <v>7</v>
      </c>
      <c r="B17" s="17" t="s">
        <v>49</v>
      </c>
      <c r="C17" s="18">
        <v>84.2</v>
      </c>
      <c r="D17" s="19" t="s">
        <v>27</v>
      </c>
      <c r="E17" s="20" t="str">
        <f t="shared" si="0"/>
        <v>Significantly Different</v>
      </c>
      <c r="G17">
        <f t="shared" si="1"/>
        <v>84.2</v>
      </c>
      <c r="H17">
        <f t="shared" si="2"/>
        <v>6</v>
      </c>
      <c r="I17" t="str">
        <f t="shared" si="3"/>
        <v>+/-</v>
      </c>
      <c r="J17" t="str">
        <f t="shared" si="4"/>
        <v>0.1</v>
      </c>
      <c r="K17" s="2">
        <f t="shared" si="5"/>
        <v>6.0790273556231005E-2</v>
      </c>
      <c r="L17" s="2">
        <f t="shared" si="6"/>
        <v>-24.200000000000003</v>
      </c>
      <c r="M17" s="2">
        <f t="shared" si="7"/>
        <v>8.5970429323592404E-2</v>
      </c>
      <c r="N17" s="2">
        <f t="shared" si="8"/>
        <v>-281.49213852255275</v>
      </c>
      <c r="O17" t="s">
        <v>44</v>
      </c>
    </row>
    <row r="18" spans="1:15" x14ac:dyDescent="0.25">
      <c r="A18" s="16">
        <v>8</v>
      </c>
      <c r="B18" s="17" t="s">
        <v>38</v>
      </c>
      <c r="C18" s="18">
        <v>83.7</v>
      </c>
      <c r="D18" s="19" t="s">
        <v>27</v>
      </c>
      <c r="E18" s="20" t="str">
        <f t="shared" si="0"/>
        <v>Significantly Different</v>
      </c>
      <c r="G18">
        <f t="shared" si="1"/>
        <v>83.7</v>
      </c>
      <c r="H18">
        <f t="shared" si="2"/>
        <v>6</v>
      </c>
      <c r="I18" t="str">
        <f t="shared" si="3"/>
        <v>+/-</v>
      </c>
      <c r="J18" t="str">
        <f t="shared" si="4"/>
        <v>0.1</v>
      </c>
      <c r="K18" s="2">
        <f t="shared" si="5"/>
        <v>6.0790273556231005E-2</v>
      </c>
      <c r="L18" s="2">
        <f t="shared" si="6"/>
        <v>-23.700000000000003</v>
      </c>
      <c r="M18" s="2">
        <f t="shared" si="7"/>
        <v>8.5970429323592404E-2</v>
      </c>
      <c r="N18" s="2">
        <f t="shared" si="8"/>
        <v>-275.6761852472934</v>
      </c>
      <c r="O18" t="s">
        <v>46</v>
      </c>
    </row>
    <row r="19" spans="1:15" x14ac:dyDescent="0.25">
      <c r="A19" s="16">
        <v>9</v>
      </c>
      <c r="B19" s="17" t="s">
        <v>53</v>
      </c>
      <c r="C19" s="18">
        <v>83.6</v>
      </c>
      <c r="D19" s="19" t="s">
        <v>27</v>
      </c>
      <c r="E19" s="20" t="str">
        <f t="shared" si="0"/>
        <v>Significantly Different</v>
      </c>
      <c r="G19">
        <f t="shared" si="1"/>
        <v>83.6</v>
      </c>
      <c r="H19">
        <f t="shared" si="2"/>
        <v>6</v>
      </c>
      <c r="I19" t="str">
        <f t="shared" si="3"/>
        <v>+/-</v>
      </c>
      <c r="J19" t="str">
        <f t="shared" si="4"/>
        <v>0.1</v>
      </c>
      <c r="K19" s="2">
        <f t="shared" si="5"/>
        <v>6.0790273556231005E-2</v>
      </c>
      <c r="L19" s="2">
        <f t="shared" si="6"/>
        <v>-23.599999999999994</v>
      </c>
      <c r="M19" s="2">
        <f t="shared" si="7"/>
        <v>8.5970429323592404E-2</v>
      </c>
      <c r="N19" s="2">
        <f t="shared" si="8"/>
        <v>-274.5129945922414</v>
      </c>
      <c r="O19" t="s">
        <v>48</v>
      </c>
    </row>
    <row r="20" spans="1:15" x14ac:dyDescent="0.25">
      <c r="A20" s="16">
        <v>10</v>
      </c>
      <c r="B20" s="17" t="s">
        <v>43</v>
      </c>
      <c r="C20" s="18">
        <v>81.599999999999994</v>
      </c>
      <c r="D20" s="21" t="s">
        <v>27</v>
      </c>
      <c r="E20" s="20" t="str">
        <f t="shared" si="0"/>
        <v>Significantly Different</v>
      </c>
      <c r="G20">
        <f t="shared" si="1"/>
        <v>81.599999999999994</v>
      </c>
      <c r="H20">
        <f t="shared" si="2"/>
        <v>6</v>
      </c>
      <c r="I20" t="str">
        <f t="shared" si="3"/>
        <v>+/-</v>
      </c>
      <c r="J20" t="str">
        <f t="shared" si="4"/>
        <v>0.1</v>
      </c>
      <c r="K20" s="2">
        <f t="shared" si="5"/>
        <v>6.0790273556231005E-2</v>
      </c>
      <c r="L20" s="2">
        <f t="shared" si="6"/>
        <v>-21.599999999999994</v>
      </c>
      <c r="M20" s="2">
        <f t="shared" si="7"/>
        <v>8.5970429323592404E-2</v>
      </c>
      <c r="N20" s="2">
        <f t="shared" si="8"/>
        <v>-251.24918149120401</v>
      </c>
      <c r="O20" t="s">
        <v>50</v>
      </c>
    </row>
    <row r="21" spans="1:15" x14ac:dyDescent="0.25">
      <c r="A21" s="16">
        <v>11</v>
      </c>
      <c r="B21" s="17" t="s">
        <v>56</v>
      </c>
      <c r="C21" s="18">
        <v>81.5</v>
      </c>
      <c r="D21" s="19" t="s">
        <v>27</v>
      </c>
      <c r="E21" s="20" t="str">
        <f t="shared" si="0"/>
        <v>Significantly Different</v>
      </c>
      <c r="G21">
        <f t="shared" si="1"/>
        <v>81.5</v>
      </c>
      <c r="H21">
        <f t="shared" si="2"/>
        <v>6</v>
      </c>
      <c r="I21" t="str">
        <f t="shared" si="3"/>
        <v>+/-</v>
      </c>
      <c r="J21" t="str">
        <f t="shared" si="4"/>
        <v>0.1</v>
      </c>
      <c r="K21" s="2">
        <f t="shared" si="5"/>
        <v>6.0790273556231005E-2</v>
      </c>
      <c r="L21" s="2">
        <f t="shared" si="6"/>
        <v>-21.5</v>
      </c>
      <c r="M21" s="2">
        <f t="shared" si="7"/>
        <v>8.5970429323592404E-2</v>
      </c>
      <c r="N21" s="2">
        <f t="shared" si="8"/>
        <v>-250.08599083615221</v>
      </c>
      <c r="O21" t="s">
        <v>52</v>
      </c>
    </row>
    <row r="22" spans="1:15" x14ac:dyDescent="0.25">
      <c r="A22" s="16">
        <v>12</v>
      </c>
      <c r="B22" s="17" t="s">
        <v>55</v>
      </c>
      <c r="C22" s="18">
        <v>80.8</v>
      </c>
      <c r="D22" s="19" t="s">
        <v>27</v>
      </c>
      <c r="E22" s="20" t="str">
        <f t="shared" si="0"/>
        <v>Significantly Different</v>
      </c>
      <c r="G22">
        <f t="shared" si="1"/>
        <v>80.8</v>
      </c>
      <c r="H22">
        <f t="shared" si="2"/>
        <v>6</v>
      </c>
      <c r="I22" t="str">
        <f t="shared" si="3"/>
        <v>+/-</v>
      </c>
      <c r="J22" t="str">
        <f t="shared" si="4"/>
        <v>0.1</v>
      </c>
      <c r="K22" s="2">
        <f t="shared" si="5"/>
        <v>6.0790273556231005E-2</v>
      </c>
      <c r="L22" s="2">
        <f t="shared" si="6"/>
        <v>-20.799999999999997</v>
      </c>
      <c r="M22" s="2">
        <f t="shared" si="7"/>
        <v>8.5970429323592404E-2</v>
      </c>
      <c r="N22" s="2">
        <f t="shared" si="8"/>
        <v>-241.94365625078908</v>
      </c>
      <c r="O22" t="s">
        <v>54</v>
      </c>
    </row>
    <row r="23" spans="1:15" x14ac:dyDescent="0.25">
      <c r="A23" s="16">
        <v>13</v>
      </c>
      <c r="B23" s="17" t="s">
        <v>64</v>
      </c>
      <c r="C23" s="18">
        <v>79.099999999999994</v>
      </c>
      <c r="D23" s="19" t="s">
        <v>27</v>
      </c>
      <c r="E23" s="20" t="str">
        <f t="shared" si="0"/>
        <v>Significantly Different</v>
      </c>
      <c r="G23">
        <f t="shared" si="1"/>
        <v>79.099999999999994</v>
      </c>
      <c r="H23">
        <f t="shared" si="2"/>
        <v>6</v>
      </c>
      <c r="I23" t="str">
        <f t="shared" si="3"/>
        <v>+/-</v>
      </c>
      <c r="J23" t="str">
        <f t="shared" si="4"/>
        <v>0.1</v>
      </c>
      <c r="K23" s="2">
        <f t="shared" si="5"/>
        <v>6.0790273556231005E-2</v>
      </c>
      <c r="L23" s="2">
        <f t="shared" si="6"/>
        <v>-19.099999999999994</v>
      </c>
      <c r="M23" s="2">
        <f t="shared" si="7"/>
        <v>8.5970429323592404E-2</v>
      </c>
      <c r="N23" s="2">
        <f t="shared" si="8"/>
        <v>-222.16941511490722</v>
      </c>
      <c r="O23" t="s">
        <v>43</v>
      </c>
    </row>
    <row r="24" spans="1:15" x14ac:dyDescent="0.25">
      <c r="A24" s="16">
        <v>14</v>
      </c>
      <c r="B24" s="17" t="s">
        <v>62</v>
      </c>
      <c r="C24" s="18">
        <v>78.900000000000006</v>
      </c>
      <c r="D24" s="19" t="s">
        <v>27</v>
      </c>
      <c r="E24" s="20" t="str">
        <f t="shared" si="0"/>
        <v>Significantly Different</v>
      </c>
      <c r="G24">
        <f t="shared" si="1"/>
        <v>78.900000000000006</v>
      </c>
      <c r="H24">
        <f t="shared" si="2"/>
        <v>6</v>
      </c>
      <c r="I24" t="str">
        <f t="shared" si="3"/>
        <v>+/-</v>
      </c>
      <c r="J24" t="str">
        <f t="shared" si="4"/>
        <v>0.1</v>
      </c>
      <c r="K24" s="2">
        <f t="shared" si="5"/>
        <v>6.0790273556231005E-2</v>
      </c>
      <c r="L24" s="2">
        <f t="shared" si="6"/>
        <v>-18.900000000000006</v>
      </c>
      <c r="M24" s="2">
        <f t="shared" si="7"/>
        <v>8.5970429323592404E-2</v>
      </c>
      <c r="N24" s="2">
        <f t="shared" si="8"/>
        <v>-219.84303380480364</v>
      </c>
      <c r="O24" t="s">
        <v>57</v>
      </c>
    </row>
    <row r="25" spans="1:15" x14ac:dyDescent="0.25">
      <c r="A25" s="16">
        <v>15</v>
      </c>
      <c r="B25" s="17" t="s">
        <v>51</v>
      </c>
      <c r="C25" s="18">
        <v>78.400000000000006</v>
      </c>
      <c r="D25" s="19" t="s">
        <v>27</v>
      </c>
      <c r="E25" s="20" t="str">
        <f t="shared" si="0"/>
        <v>Significantly Different</v>
      </c>
      <c r="G25">
        <f t="shared" si="1"/>
        <v>78.400000000000006</v>
      </c>
      <c r="H25">
        <f t="shared" si="2"/>
        <v>6</v>
      </c>
      <c r="I25" t="str">
        <f t="shared" si="3"/>
        <v>+/-</v>
      </c>
      <c r="J25" t="str">
        <f t="shared" si="4"/>
        <v>0.1</v>
      </c>
      <c r="K25" s="2">
        <f t="shared" si="5"/>
        <v>6.0790273556231005E-2</v>
      </c>
      <c r="L25" s="2">
        <f t="shared" si="6"/>
        <v>-18.400000000000006</v>
      </c>
      <c r="M25" s="2">
        <f t="shared" si="7"/>
        <v>8.5970429323592404E-2</v>
      </c>
      <c r="N25" s="2">
        <f t="shared" si="8"/>
        <v>-214.02708052954426</v>
      </c>
      <c r="O25" t="s">
        <v>58</v>
      </c>
    </row>
    <row r="26" spans="1:15" x14ac:dyDescent="0.25">
      <c r="A26" s="16">
        <v>16</v>
      </c>
      <c r="B26" s="17" t="s">
        <v>58</v>
      </c>
      <c r="C26" s="18">
        <v>78.3</v>
      </c>
      <c r="D26" s="19" t="s">
        <v>27</v>
      </c>
      <c r="E26" s="20" t="str">
        <f t="shared" si="0"/>
        <v>Significantly Different</v>
      </c>
      <c r="G26">
        <f t="shared" si="1"/>
        <v>78.3</v>
      </c>
      <c r="H26">
        <f t="shared" si="2"/>
        <v>6</v>
      </c>
      <c r="I26" t="str">
        <f t="shared" si="3"/>
        <v>+/-</v>
      </c>
      <c r="J26" t="str">
        <f t="shared" si="4"/>
        <v>0.1</v>
      </c>
      <c r="K26" s="2">
        <f t="shared" si="5"/>
        <v>6.0790273556231005E-2</v>
      </c>
      <c r="L26" s="2">
        <f t="shared" si="6"/>
        <v>-18.299999999999997</v>
      </c>
      <c r="M26" s="2">
        <f t="shared" si="7"/>
        <v>8.5970429323592404E-2</v>
      </c>
      <c r="N26" s="2">
        <f t="shared" si="8"/>
        <v>-212.86388987449232</v>
      </c>
      <c r="O26" t="s">
        <v>41</v>
      </c>
    </row>
    <row r="27" spans="1:15" x14ac:dyDescent="0.25">
      <c r="A27" s="16">
        <v>16</v>
      </c>
      <c r="B27" s="17" t="s">
        <v>65</v>
      </c>
      <c r="C27" s="18">
        <v>78.3</v>
      </c>
      <c r="D27" s="19" t="s">
        <v>27</v>
      </c>
      <c r="E27" s="20" t="str">
        <f t="shared" si="0"/>
        <v>Significantly Different</v>
      </c>
      <c r="G27">
        <f t="shared" si="1"/>
        <v>78.3</v>
      </c>
      <c r="H27">
        <f t="shared" si="2"/>
        <v>6</v>
      </c>
      <c r="I27" t="str">
        <f t="shared" si="3"/>
        <v>+/-</v>
      </c>
      <c r="J27" t="str">
        <f t="shared" si="4"/>
        <v>0.1</v>
      </c>
      <c r="K27" s="2">
        <f t="shared" si="5"/>
        <v>6.0790273556231005E-2</v>
      </c>
      <c r="L27" s="2">
        <f t="shared" si="6"/>
        <v>-18.299999999999997</v>
      </c>
      <c r="M27" s="2">
        <f t="shared" si="7"/>
        <v>8.5970429323592404E-2</v>
      </c>
      <c r="N27" s="2">
        <f t="shared" si="8"/>
        <v>-212.86388987449232</v>
      </c>
      <c r="O27" t="s">
        <v>59</v>
      </c>
    </row>
    <row r="28" spans="1:15" x14ac:dyDescent="0.25">
      <c r="A28" s="16">
        <v>18</v>
      </c>
      <c r="B28" s="17" t="s">
        <v>47</v>
      </c>
      <c r="C28" s="18">
        <v>77.7</v>
      </c>
      <c r="D28" s="19" t="s">
        <v>27</v>
      </c>
      <c r="E28" s="20" t="str">
        <f t="shared" si="0"/>
        <v>Significantly Different</v>
      </c>
      <c r="G28">
        <f t="shared" si="1"/>
        <v>77.7</v>
      </c>
      <c r="H28">
        <f t="shared" si="2"/>
        <v>6</v>
      </c>
      <c r="I28" t="str">
        <f t="shared" si="3"/>
        <v>+/-</v>
      </c>
      <c r="J28" t="str">
        <f t="shared" si="4"/>
        <v>0.1</v>
      </c>
      <c r="K28" s="2">
        <f t="shared" si="5"/>
        <v>6.0790273556231005E-2</v>
      </c>
      <c r="L28" s="2">
        <f t="shared" si="6"/>
        <v>-17.700000000000003</v>
      </c>
      <c r="M28" s="2">
        <f t="shared" si="7"/>
        <v>8.5970429323592404E-2</v>
      </c>
      <c r="N28" s="2">
        <f t="shared" si="8"/>
        <v>-205.88474594418113</v>
      </c>
      <c r="O28" t="s">
        <v>49</v>
      </c>
    </row>
    <row r="29" spans="1:15" x14ac:dyDescent="0.25">
      <c r="A29" s="16">
        <v>19</v>
      </c>
      <c r="B29" s="17" t="s">
        <v>67</v>
      </c>
      <c r="C29" s="18">
        <v>75.599999999999994</v>
      </c>
      <c r="D29" s="19" t="s">
        <v>27</v>
      </c>
      <c r="E29" s="20" t="str">
        <f t="shared" si="0"/>
        <v>Significantly Different</v>
      </c>
      <c r="G29">
        <f t="shared" si="1"/>
        <v>75.599999999999994</v>
      </c>
      <c r="H29">
        <f t="shared" si="2"/>
        <v>6</v>
      </c>
      <c r="I29" t="str">
        <f t="shared" si="3"/>
        <v>+/-</v>
      </c>
      <c r="J29" t="str">
        <f t="shared" si="4"/>
        <v>0.1</v>
      </c>
      <c r="K29" s="2">
        <f t="shared" si="5"/>
        <v>6.0790273556231005E-2</v>
      </c>
      <c r="L29" s="2">
        <f t="shared" si="6"/>
        <v>-15.599999999999994</v>
      </c>
      <c r="M29" s="2">
        <f t="shared" si="7"/>
        <v>8.5970429323592404E-2</v>
      </c>
      <c r="N29" s="2">
        <f t="shared" si="8"/>
        <v>-181.45774218809177</v>
      </c>
      <c r="O29" t="s">
        <v>63</v>
      </c>
    </row>
    <row r="30" spans="1:15" x14ac:dyDescent="0.25">
      <c r="A30" s="16">
        <v>20</v>
      </c>
      <c r="B30" s="17" t="s">
        <v>59</v>
      </c>
      <c r="C30" s="18">
        <v>75.400000000000006</v>
      </c>
      <c r="D30" s="19" t="s">
        <v>27</v>
      </c>
      <c r="E30" s="20" t="str">
        <f t="shared" si="0"/>
        <v>Significantly Different</v>
      </c>
      <c r="G30">
        <f t="shared" si="1"/>
        <v>75.400000000000006</v>
      </c>
      <c r="H30">
        <f t="shared" si="2"/>
        <v>6</v>
      </c>
      <c r="I30" t="str">
        <f t="shared" si="3"/>
        <v>+/-</v>
      </c>
      <c r="J30" t="str">
        <f t="shared" si="4"/>
        <v>0.1</v>
      </c>
      <c r="K30" s="2">
        <f t="shared" si="5"/>
        <v>6.0790273556231005E-2</v>
      </c>
      <c r="L30" s="2">
        <f t="shared" si="6"/>
        <v>-15.400000000000006</v>
      </c>
      <c r="M30" s="2">
        <f t="shared" si="7"/>
        <v>8.5970429323592404E-2</v>
      </c>
      <c r="N30" s="2">
        <f t="shared" si="8"/>
        <v>-179.13136087798816</v>
      </c>
      <c r="O30" t="s">
        <v>28</v>
      </c>
    </row>
    <row r="31" spans="1:15" x14ac:dyDescent="0.25">
      <c r="A31" s="16">
        <v>21</v>
      </c>
      <c r="B31" s="17" t="s">
        <v>60</v>
      </c>
      <c r="C31" s="18">
        <v>74.900000000000006</v>
      </c>
      <c r="D31" s="19" t="s">
        <v>27</v>
      </c>
      <c r="E31" s="20" t="str">
        <f t="shared" si="0"/>
        <v>Significantly Different</v>
      </c>
      <c r="G31">
        <f t="shared" si="1"/>
        <v>74.900000000000006</v>
      </c>
      <c r="H31">
        <f t="shared" si="2"/>
        <v>6</v>
      </c>
      <c r="I31" t="str">
        <f t="shared" si="3"/>
        <v>+/-</v>
      </c>
      <c r="J31" t="str">
        <f t="shared" si="4"/>
        <v>0.1</v>
      </c>
      <c r="K31" s="2">
        <f t="shared" si="5"/>
        <v>6.0790273556231005E-2</v>
      </c>
      <c r="L31" s="2">
        <f t="shared" si="6"/>
        <v>-14.900000000000006</v>
      </c>
      <c r="M31" s="2">
        <f t="shared" si="7"/>
        <v>8.5970429323592404E-2</v>
      </c>
      <c r="N31" s="2">
        <f t="shared" si="8"/>
        <v>-173.31540760272881</v>
      </c>
      <c r="O31" t="s">
        <v>66</v>
      </c>
    </row>
    <row r="32" spans="1:15" x14ac:dyDescent="0.25">
      <c r="A32" s="16">
        <v>22</v>
      </c>
      <c r="B32" s="17" t="s">
        <v>71</v>
      </c>
      <c r="C32" s="18">
        <v>74.7</v>
      </c>
      <c r="D32" s="19" t="s">
        <v>27</v>
      </c>
      <c r="E32" s="20" t="str">
        <f t="shared" si="0"/>
        <v>Significantly Different</v>
      </c>
      <c r="G32">
        <f t="shared" si="1"/>
        <v>74.7</v>
      </c>
      <c r="H32">
        <f t="shared" si="2"/>
        <v>6</v>
      </c>
      <c r="I32" t="str">
        <f t="shared" si="3"/>
        <v>+/-</v>
      </c>
      <c r="J32" t="str">
        <f t="shared" si="4"/>
        <v>0.1</v>
      </c>
      <c r="K32" s="2">
        <f t="shared" si="5"/>
        <v>6.0790273556231005E-2</v>
      </c>
      <c r="L32" s="2">
        <f t="shared" si="6"/>
        <v>-14.700000000000003</v>
      </c>
      <c r="M32" s="2">
        <f t="shared" si="7"/>
        <v>8.5970429323592404E-2</v>
      </c>
      <c r="N32" s="2">
        <f t="shared" si="8"/>
        <v>-170.98902629262503</v>
      </c>
      <c r="O32" t="s">
        <v>68</v>
      </c>
    </row>
    <row r="33" spans="1:15" x14ac:dyDescent="0.25">
      <c r="A33" s="16">
        <v>23</v>
      </c>
      <c r="B33" s="17" t="s">
        <v>73</v>
      </c>
      <c r="C33" s="18">
        <v>73.3</v>
      </c>
      <c r="D33" s="19" t="s">
        <v>27</v>
      </c>
      <c r="E33" s="20" t="str">
        <f t="shared" si="0"/>
        <v>Significantly Different</v>
      </c>
      <c r="G33">
        <f t="shared" si="1"/>
        <v>73.3</v>
      </c>
      <c r="H33">
        <f t="shared" si="2"/>
        <v>6</v>
      </c>
      <c r="I33" t="str">
        <f t="shared" si="3"/>
        <v>+/-</v>
      </c>
      <c r="J33" t="str">
        <f t="shared" si="4"/>
        <v>0.1</v>
      </c>
      <c r="K33" s="2">
        <f t="shared" si="5"/>
        <v>6.0790273556231005E-2</v>
      </c>
      <c r="L33" s="2">
        <f t="shared" si="6"/>
        <v>-13.299999999999997</v>
      </c>
      <c r="M33" s="2">
        <f t="shared" si="7"/>
        <v>8.5970429323592404E-2</v>
      </c>
      <c r="N33" s="2">
        <f t="shared" si="8"/>
        <v>-154.70435712189877</v>
      </c>
      <c r="O33" t="s">
        <v>71</v>
      </c>
    </row>
    <row r="34" spans="1:15" x14ac:dyDescent="0.25">
      <c r="A34" s="16">
        <v>24</v>
      </c>
      <c r="B34" s="17" t="s">
        <v>37</v>
      </c>
      <c r="C34" s="18">
        <v>72</v>
      </c>
      <c r="D34" s="19" t="s">
        <v>27</v>
      </c>
      <c r="E34" s="20" t="str">
        <f t="shared" si="0"/>
        <v>Significantly Different</v>
      </c>
      <c r="G34">
        <f t="shared" si="1"/>
        <v>72</v>
      </c>
      <c r="H34">
        <f t="shared" si="2"/>
        <v>6</v>
      </c>
      <c r="I34" t="str">
        <f t="shared" si="3"/>
        <v>+/-</v>
      </c>
      <c r="J34" t="str">
        <f t="shared" si="4"/>
        <v>0.1</v>
      </c>
      <c r="K34" s="2">
        <f t="shared" si="5"/>
        <v>6.0790273556231005E-2</v>
      </c>
      <c r="L34" s="2">
        <f t="shared" si="6"/>
        <v>-12</v>
      </c>
      <c r="M34" s="2">
        <f t="shared" si="7"/>
        <v>8.5970429323592404E-2</v>
      </c>
      <c r="N34" s="2">
        <f t="shared" si="8"/>
        <v>-139.58287860622448</v>
      </c>
      <c r="O34" t="s">
        <v>62</v>
      </c>
    </row>
    <row r="35" spans="1:15" x14ac:dyDescent="0.25">
      <c r="A35" s="16">
        <v>25</v>
      </c>
      <c r="B35" s="17" t="s">
        <v>69</v>
      </c>
      <c r="C35" s="18">
        <v>70.8</v>
      </c>
      <c r="D35" s="19" t="s">
        <v>29</v>
      </c>
      <c r="E35" s="20" t="str">
        <f t="shared" si="0"/>
        <v>Significantly Different</v>
      </c>
      <c r="G35">
        <f t="shared" si="1"/>
        <v>70.8</v>
      </c>
      <c r="H35">
        <f t="shared" si="2"/>
        <v>6</v>
      </c>
      <c r="I35" t="str">
        <f t="shared" si="3"/>
        <v>+/-</v>
      </c>
      <c r="J35" t="str">
        <f t="shared" si="4"/>
        <v>0.2</v>
      </c>
      <c r="K35" s="2">
        <f t="shared" si="5"/>
        <v>0.12158054711246201</v>
      </c>
      <c r="L35" s="2">
        <f t="shared" si="6"/>
        <v>-10.799999999999997</v>
      </c>
      <c r="M35" s="2">
        <f t="shared" si="7"/>
        <v>0.1359311840425404</v>
      </c>
      <c r="N35" s="2">
        <f t="shared" si="8"/>
        <v>-79.451967376522518</v>
      </c>
      <c r="O35" t="s">
        <v>72</v>
      </c>
    </row>
    <row r="36" spans="1:15" x14ac:dyDescent="0.25">
      <c r="A36" s="16">
        <v>26</v>
      </c>
      <c r="B36" s="17" t="s">
        <v>68</v>
      </c>
      <c r="C36" s="18">
        <v>70.3</v>
      </c>
      <c r="D36" s="19" t="s">
        <v>27</v>
      </c>
      <c r="E36" s="20" t="str">
        <f t="shared" si="0"/>
        <v>Significantly Different</v>
      </c>
      <c r="G36">
        <f t="shared" si="1"/>
        <v>70.3</v>
      </c>
      <c r="H36">
        <f t="shared" si="2"/>
        <v>6</v>
      </c>
      <c r="I36" t="str">
        <f t="shared" si="3"/>
        <v>+/-</v>
      </c>
      <c r="J36" t="str">
        <f t="shared" si="4"/>
        <v>0.1</v>
      </c>
      <c r="K36" s="2">
        <f t="shared" si="5"/>
        <v>6.0790273556231005E-2</v>
      </c>
      <c r="L36" s="2">
        <f t="shared" si="6"/>
        <v>-10.299999999999997</v>
      </c>
      <c r="M36" s="2">
        <f t="shared" si="7"/>
        <v>8.5970429323592404E-2</v>
      </c>
      <c r="N36" s="2">
        <f t="shared" si="8"/>
        <v>-119.80863747034265</v>
      </c>
      <c r="O36" t="s">
        <v>64</v>
      </c>
    </row>
    <row r="37" spans="1:15" x14ac:dyDescent="0.25">
      <c r="A37" s="16">
        <v>27</v>
      </c>
      <c r="B37" s="17" t="s">
        <v>42</v>
      </c>
      <c r="C37" s="18">
        <v>67.5</v>
      </c>
      <c r="D37" s="19" t="s">
        <v>27</v>
      </c>
      <c r="E37" s="20" t="str">
        <f t="shared" si="0"/>
        <v>Significantly Different</v>
      </c>
      <c r="G37">
        <f t="shared" si="1"/>
        <v>67.5</v>
      </c>
      <c r="H37">
        <f t="shared" si="2"/>
        <v>6</v>
      </c>
      <c r="I37" t="str">
        <f t="shared" si="3"/>
        <v>+/-</v>
      </c>
      <c r="J37" t="str">
        <f t="shared" si="4"/>
        <v>0.1</v>
      </c>
      <c r="K37" s="2">
        <f t="shared" si="5"/>
        <v>6.0790273556231005E-2</v>
      </c>
      <c r="L37" s="2">
        <f t="shared" si="6"/>
        <v>-7.5</v>
      </c>
      <c r="M37" s="2">
        <f t="shared" si="7"/>
        <v>8.5970429323592404E-2</v>
      </c>
      <c r="N37" s="2">
        <f t="shared" si="8"/>
        <v>-87.239299128890295</v>
      </c>
      <c r="O37" t="s">
        <v>45</v>
      </c>
    </row>
    <row r="38" spans="1:15" x14ac:dyDescent="0.25">
      <c r="A38" s="16">
        <v>28</v>
      </c>
      <c r="B38" s="17" t="s">
        <v>75</v>
      </c>
      <c r="C38" s="18">
        <v>67.3</v>
      </c>
      <c r="D38" s="19" t="s">
        <v>27</v>
      </c>
      <c r="E38" s="20" t="str">
        <f t="shared" si="0"/>
        <v>Significantly Different</v>
      </c>
      <c r="G38">
        <f t="shared" si="1"/>
        <v>67.3</v>
      </c>
      <c r="H38">
        <f t="shared" si="2"/>
        <v>6</v>
      </c>
      <c r="I38" t="str">
        <f t="shared" si="3"/>
        <v>+/-</v>
      </c>
      <c r="J38" t="str">
        <f t="shared" si="4"/>
        <v>0.1</v>
      </c>
      <c r="K38" s="2">
        <f t="shared" si="5"/>
        <v>6.0790273556231005E-2</v>
      </c>
      <c r="L38" s="2">
        <f t="shared" si="6"/>
        <v>-7.2999999999999972</v>
      </c>
      <c r="M38" s="2">
        <f t="shared" si="7"/>
        <v>8.5970429323592404E-2</v>
      </c>
      <c r="N38" s="2">
        <f t="shared" si="8"/>
        <v>-84.912917818786525</v>
      </c>
      <c r="O38" t="s">
        <v>51</v>
      </c>
    </row>
    <row r="39" spans="1:15" x14ac:dyDescent="0.25">
      <c r="A39" s="16">
        <v>29</v>
      </c>
      <c r="B39" s="17" t="s">
        <v>44</v>
      </c>
      <c r="C39" s="18">
        <v>65.599999999999994</v>
      </c>
      <c r="D39" s="19" t="s">
        <v>27</v>
      </c>
      <c r="E39" s="20" t="str">
        <f t="shared" si="0"/>
        <v>Significantly Different</v>
      </c>
      <c r="G39">
        <f t="shared" si="1"/>
        <v>65.599999999999994</v>
      </c>
      <c r="H39">
        <f t="shared" si="2"/>
        <v>6</v>
      </c>
      <c r="I39" t="str">
        <f t="shared" si="3"/>
        <v>+/-</v>
      </c>
      <c r="J39" t="str">
        <f t="shared" si="4"/>
        <v>0.1</v>
      </c>
      <c r="K39" s="2">
        <f t="shared" si="5"/>
        <v>6.0790273556231005E-2</v>
      </c>
      <c r="L39" s="2">
        <f t="shared" si="6"/>
        <v>-5.5999999999999943</v>
      </c>
      <c r="M39" s="2">
        <f t="shared" si="7"/>
        <v>8.5970429323592404E-2</v>
      </c>
      <c r="N39" s="2">
        <f t="shared" si="8"/>
        <v>-65.138676682904688</v>
      </c>
      <c r="O39" t="s">
        <v>74</v>
      </c>
    </row>
    <row r="40" spans="1:15" x14ac:dyDescent="0.25">
      <c r="A40" s="16">
        <v>30</v>
      </c>
      <c r="B40" s="17" t="s">
        <v>30</v>
      </c>
      <c r="C40" s="18">
        <v>65.099999999999994</v>
      </c>
      <c r="D40" s="19" t="s">
        <v>27</v>
      </c>
      <c r="E40" s="20" t="str">
        <f t="shared" si="0"/>
        <v>Significantly Different</v>
      </c>
      <c r="G40">
        <f t="shared" si="1"/>
        <v>65.099999999999994</v>
      </c>
      <c r="H40">
        <f t="shared" si="2"/>
        <v>6</v>
      </c>
      <c r="I40" t="str">
        <f t="shared" si="3"/>
        <v>+/-</v>
      </c>
      <c r="J40" t="str">
        <f t="shared" si="4"/>
        <v>0.1</v>
      </c>
      <c r="K40" s="2">
        <f t="shared" si="5"/>
        <v>6.0790273556231005E-2</v>
      </c>
      <c r="L40" s="2">
        <f t="shared" si="6"/>
        <v>-5.0999999999999943</v>
      </c>
      <c r="M40" s="2">
        <f t="shared" si="7"/>
        <v>8.5970429323592404E-2</v>
      </c>
      <c r="N40" s="2">
        <f t="shared" si="8"/>
        <v>-59.322723407645341</v>
      </c>
      <c r="O40" t="s">
        <v>35</v>
      </c>
    </row>
    <row r="41" spans="1:15" x14ac:dyDescent="0.25">
      <c r="A41" s="16">
        <v>31</v>
      </c>
      <c r="B41" s="17" t="s">
        <v>81</v>
      </c>
      <c r="C41" s="18">
        <v>64.900000000000006</v>
      </c>
      <c r="D41" s="19" t="s">
        <v>27</v>
      </c>
      <c r="E41" s="20" t="str">
        <f t="shared" si="0"/>
        <v>Significantly Different</v>
      </c>
      <c r="G41">
        <f t="shared" si="1"/>
        <v>64.900000000000006</v>
      </c>
      <c r="H41">
        <f t="shared" si="2"/>
        <v>6</v>
      </c>
      <c r="I41" t="str">
        <f t="shared" si="3"/>
        <v>+/-</v>
      </c>
      <c r="J41" t="str">
        <f t="shared" si="4"/>
        <v>0.1</v>
      </c>
      <c r="K41" s="2">
        <f t="shared" si="5"/>
        <v>6.0790273556231005E-2</v>
      </c>
      <c r="L41" s="2">
        <f t="shared" si="6"/>
        <v>-4.9000000000000057</v>
      </c>
      <c r="M41" s="2">
        <f t="shared" si="7"/>
        <v>8.5970429323592404E-2</v>
      </c>
      <c r="N41" s="2">
        <f t="shared" si="8"/>
        <v>-56.996342097541728</v>
      </c>
      <c r="O41" t="s">
        <v>76</v>
      </c>
    </row>
    <row r="42" spans="1:15" x14ac:dyDescent="0.25">
      <c r="A42" s="16">
        <v>32</v>
      </c>
      <c r="B42" s="17" t="s">
        <v>85</v>
      </c>
      <c r="C42" s="18">
        <v>63.5</v>
      </c>
      <c r="D42" s="19" t="s">
        <v>27</v>
      </c>
      <c r="E42" s="20" t="str">
        <f t="shared" si="0"/>
        <v>Significantly Different</v>
      </c>
      <c r="G42">
        <f t="shared" si="1"/>
        <v>63.5</v>
      </c>
      <c r="H42">
        <f t="shared" si="2"/>
        <v>6</v>
      </c>
      <c r="I42" t="str">
        <f t="shared" si="3"/>
        <v>+/-</v>
      </c>
      <c r="J42" t="str">
        <f t="shared" si="4"/>
        <v>0.1</v>
      </c>
      <c r="K42" s="2">
        <f t="shared" si="5"/>
        <v>6.0790273556231005E-2</v>
      </c>
      <c r="L42" s="2">
        <f t="shared" si="6"/>
        <v>-3.5</v>
      </c>
      <c r="M42" s="2">
        <f t="shared" si="7"/>
        <v>8.5970429323592404E-2</v>
      </c>
      <c r="N42" s="2">
        <f t="shared" si="8"/>
        <v>-40.711672926815474</v>
      </c>
      <c r="O42" t="s">
        <v>77</v>
      </c>
    </row>
    <row r="43" spans="1:15" x14ac:dyDescent="0.25">
      <c r="A43" s="16">
        <v>33</v>
      </c>
      <c r="B43" s="17" t="s">
        <v>82</v>
      </c>
      <c r="C43" s="18">
        <v>62.5</v>
      </c>
      <c r="D43" s="19" t="s">
        <v>27</v>
      </c>
      <c r="E43" s="20" t="str">
        <f t="shared" si="0"/>
        <v>Significantly Different</v>
      </c>
      <c r="G43">
        <f t="shared" si="1"/>
        <v>62.5</v>
      </c>
      <c r="H43">
        <f t="shared" si="2"/>
        <v>6</v>
      </c>
      <c r="I43" t="str">
        <f t="shared" si="3"/>
        <v>+/-</v>
      </c>
      <c r="J43" t="str">
        <f t="shared" si="4"/>
        <v>0.1</v>
      </c>
      <c r="K43" s="2">
        <f t="shared" si="5"/>
        <v>6.0790273556231005E-2</v>
      </c>
      <c r="L43" s="2">
        <f t="shared" si="6"/>
        <v>-2.5</v>
      </c>
      <c r="M43" s="2">
        <f t="shared" si="7"/>
        <v>8.5970429323592404E-2</v>
      </c>
      <c r="N43" s="2">
        <f t="shared" si="8"/>
        <v>-29.079766376296767</v>
      </c>
      <c r="O43" t="s">
        <v>80</v>
      </c>
    </row>
    <row r="44" spans="1:15" x14ac:dyDescent="0.25">
      <c r="A44" s="16">
        <v>34</v>
      </c>
      <c r="B44" s="17" t="s">
        <v>46</v>
      </c>
      <c r="C44" s="18">
        <v>61.3</v>
      </c>
      <c r="D44" s="19" t="s">
        <v>29</v>
      </c>
      <c r="E44" s="20" t="str">
        <f t="shared" si="0"/>
        <v>Significantly Different</v>
      </c>
      <c r="G44">
        <f t="shared" si="1"/>
        <v>61.3</v>
      </c>
      <c r="H44">
        <f t="shared" si="2"/>
        <v>6</v>
      </c>
      <c r="I44" t="str">
        <f t="shared" si="3"/>
        <v>+/-</v>
      </c>
      <c r="J44" t="str">
        <f t="shared" si="4"/>
        <v>0.2</v>
      </c>
      <c r="K44" s="2">
        <f t="shared" si="5"/>
        <v>0.12158054711246201</v>
      </c>
      <c r="L44" s="2">
        <f t="shared" si="6"/>
        <v>-1.2999999999999972</v>
      </c>
      <c r="M44" s="2">
        <f t="shared" si="7"/>
        <v>0.1359311840425404</v>
      </c>
      <c r="N44" s="2">
        <f t="shared" si="8"/>
        <v>-9.5636627397665794</v>
      </c>
      <c r="O44" t="s">
        <v>82</v>
      </c>
    </row>
    <row r="45" spans="1:15" x14ac:dyDescent="0.25">
      <c r="A45" s="16">
        <v>35</v>
      </c>
      <c r="B45" s="17" t="s">
        <v>84</v>
      </c>
      <c r="C45" s="18">
        <v>61.1</v>
      </c>
      <c r="D45" s="19" t="s">
        <v>27</v>
      </c>
      <c r="E45" s="20" t="str">
        <f t="shared" si="0"/>
        <v>Significantly Different</v>
      </c>
      <c r="G45">
        <f t="shared" si="1"/>
        <v>61.1</v>
      </c>
      <c r="H45">
        <f t="shared" si="2"/>
        <v>6</v>
      </c>
      <c r="I45" t="str">
        <f t="shared" si="3"/>
        <v>+/-</v>
      </c>
      <c r="J45" t="str">
        <f t="shared" si="4"/>
        <v>0.1</v>
      </c>
      <c r="K45" s="2">
        <f t="shared" si="5"/>
        <v>6.0790273556231005E-2</v>
      </c>
      <c r="L45" s="2">
        <f t="shared" si="6"/>
        <v>-1.1000000000000014</v>
      </c>
      <c r="M45" s="2">
        <f t="shared" si="7"/>
        <v>8.5970429323592404E-2</v>
      </c>
      <c r="N45" s="2">
        <f t="shared" si="8"/>
        <v>-12.795097205570594</v>
      </c>
      <c r="O45" t="s">
        <v>53</v>
      </c>
    </row>
    <row r="46" spans="1:15" x14ac:dyDescent="0.25">
      <c r="A46" s="16">
        <v>36</v>
      </c>
      <c r="B46" s="17" t="s">
        <v>57</v>
      </c>
      <c r="C46" s="18">
        <v>60.7</v>
      </c>
      <c r="D46" s="19" t="s">
        <v>27</v>
      </c>
      <c r="E46" s="20" t="str">
        <f t="shared" si="0"/>
        <v>Significantly Different</v>
      </c>
      <c r="G46">
        <f t="shared" si="1"/>
        <v>60.7</v>
      </c>
      <c r="H46">
        <f t="shared" si="2"/>
        <v>6</v>
      </c>
      <c r="I46" t="str">
        <f t="shared" si="3"/>
        <v>+/-</v>
      </c>
      <c r="J46" t="str">
        <f t="shared" si="4"/>
        <v>0.1</v>
      </c>
      <c r="K46" s="2">
        <f t="shared" si="5"/>
        <v>6.0790273556231005E-2</v>
      </c>
      <c r="L46" s="2">
        <f t="shared" si="6"/>
        <v>-0.70000000000000284</v>
      </c>
      <c r="M46" s="2">
        <f t="shared" si="7"/>
        <v>8.5970429323592404E-2</v>
      </c>
      <c r="N46" s="2">
        <f t="shared" si="8"/>
        <v>-8.1423345853631286</v>
      </c>
      <c r="O46" t="s">
        <v>65</v>
      </c>
    </row>
    <row r="47" spans="1:15" x14ac:dyDescent="0.25">
      <c r="A47" s="16">
        <v>37</v>
      </c>
      <c r="B47" s="17" t="s">
        <v>32</v>
      </c>
      <c r="C47" s="18">
        <v>59.8</v>
      </c>
      <c r="D47" s="19" t="s">
        <v>36</v>
      </c>
      <c r="E47" s="20" t="str">
        <f t="shared" si="0"/>
        <v>Not Significantly Different</v>
      </c>
      <c r="G47">
        <f t="shared" si="1"/>
        <v>59.8</v>
      </c>
      <c r="H47">
        <f t="shared" si="2"/>
        <v>6</v>
      </c>
      <c r="I47" t="str">
        <f t="shared" si="3"/>
        <v>+/-</v>
      </c>
      <c r="J47" t="str">
        <f t="shared" si="4"/>
        <v>0.3</v>
      </c>
      <c r="K47" s="2">
        <f t="shared" si="5"/>
        <v>0.18237082066869301</v>
      </c>
      <c r="L47" s="2">
        <f t="shared" si="6"/>
        <v>0.20000000000000284</v>
      </c>
      <c r="M47" s="2">
        <f t="shared" si="7"/>
        <v>0.19223572402239389</v>
      </c>
      <c r="N47" s="2">
        <f t="shared" si="8"/>
        <v>1.0403893501954116</v>
      </c>
      <c r="O47" t="s">
        <v>81</v>
      </c>
    </row>
    <row r="48" spans="1:15" x14ac:dyDescent="0.25">
      <c r="A48" s="16">
        <v>38</v>
      </c>
      <c r="B48" s="17" t="s">
        <v>63</v>
      </c>
      <c r="C48" s="18">
        <v>58.2</v>
      </c>
      <c r="D48" s="19" t="s">
        <v>27</v>
      </c>
      <c r="E48" s="20" t="str">
        <f t="shared" si="0"/>
        <v>Significantly Different</v>
      </c>
      <c r="G48">
        <f t="shared" si="1"/>
        <v>58.2</v>
      </c>
      <c r="H48">
        <f t="shared" si="2"/>
        <v>6</v>
      </c>
      <c r="I48" t="str">
        <f t="shared" si="3"/>
        <v>+/-</v>
      </c>
      <c r="J48" t="str">
        <f t="shared" si="4"/>
        <v>0.1</v>
      </c>
      <c r="K48" s="2">
        <f t="shared" si="5"/>
        <v>6.0790273556231005E-2</v>
      </c>
      <c r="L48" s="2">
        <f t="shared" si="6"/>
        <v>1.7999999999999972</v>
      </c>
      <c r="M48" s="2">
        <f t="shared" si="7"/>
        <v>8.5970429323592404E-2</v>
      </c>
      <c r="N48" s="2">
        <f t="shared" si="8"/>
        <v>20.93743179093364</v>
      </c>
      <c r="O48" t="s">
        <v>60</v>
      </c>
    </row>
    <row r="49" spans="1:15" x14ac:dyDescent="0.25">
      <c r="A49" s="16">
        <v>39</v>
      </c>
      <c r="B49" s="17" t="s">
        <v>72</v>
      </c>
      <c r="C49" s="18">
        <v>56.3</v>
      </c>
      <c r="D49" s="19" t="s">
        <v>27</v>
      </c>
      <c r="E49" s="20" t="str">
        <f t="shared" si="0"/>
        <v>Significantly Different</v>
      </c>
      <c r="G49">
        <f t="shared" si="1"/>
        <v>56.3</v>
      </c>
      <c r="H49">
        <f t="shared" si="2"/>
        <v>6</v>
      </c>
      <c r="I49" t="str">
        <f t="shared" si="3"/>
        <v>+/-</v>
      </c>
      <c r="J49" t="str">
        <f t="shared" si="4"/>
        <v>0.1</v>
      </c>
      <c r="K49" s="2">
        <f t="shared" si="5"/>
        <v>6.0790273556231005E-2</v>
      </c>
      <c r="L49" s="2">
        <f t="shared" si="6"/>
        <v>3.7000000000000028</v>
      </c>
      <c r="M49" s="2">
        <f t="shared" si="7"/>
        <v>8.5970429323592404E-2</v>
      </c>
      <c r="N49" s="2">
        <f t="shared" si="8"/>
        <v>43.038054236919251</v>
      </c>
      <c r="O49" t="s">
        <v>67</v>
      </c>
    </row>
    <row r="50" spans="1:15" x14ac:dyDescent="0.25">
      <c r="A50" s="16">
        <v>40</v>
      </c>
      <c r="B50" s="17" t="s">
        <v>80</v>
      </c>
      <c r="C50" s="18">
        <v>55.1</v>
      </c>
      <c r="D50" s="19" t="s">
        <v>27</v>
      </c>
      <c r="E50" s="20" t="str">
        <f t="shared" si="0"/>
        <v>Significantly Different</v>
      </c>
      <c r="G50">
        <f t="shared" si="1"/>
        <v>55.1</v>
      </c>
      <c r="H50">
        <f t="shared" si="2"/>
        <v>6</v>
      </c>
      <c r="I50" t="str">
        <f t="shared" si="3"/>
        <v>+/-</v>
      </c>
      <c r="J50" t="str">
        <f t="shared" si="4"/>
        <v>0.1</v>
      </c>
      <c r="K50" s="2">
        <f t="shared" si="5"/>
        <v>6.0790273556231005E-2</v>
      </c>
      <c r="L50" s="2">
        <f t="shared" si="6"/>
        <v>4.8999999999999986</v>
      </c>
      <c r="M50" s="2">
        <f t="shared" si="7"/>
        <v>8.5970429323592404E-2</v>
      </c>
      <c r="N50" s="2">
        <f t="shared" si="8"/>
        <v>56.99634209754165</v>
      </c>
      <c r="O50" t="s">
        <v>69</v>
      </c>
    </row>
    <row r="51" spans="1:15" x14ac:dyDescent="0.25">
      <c r="A51" s="16">
        <v>41</v>
      </c>
      <c r="B51" s="17" t="s">
        <v>76</v>
      </c>
      <c r="C51" s="18">
        <v>54.3</v>
      </c>
      <c r="D51" s="19" t="s">
        <v>27</v>
      </c>
      <c r="E51" s="20" t="str">
        <f t="shared" si="0"/>
        <v>Significantly Different</v>
      </c>
      <c r="G51">
        <f t="shared" si="1"/>
        <v>54.3</v>
      </c>
      <c r="H51">
        <f t="shared" si="2"/>
        <v>6</v>
      </c>
      <c r="I51" t="str">
        <f t="shared" si="3"/>
        <v>+/-</v>
      </c>
      <c r="J51" t="str">
        <f t="shared" si="4"/>
        <v>0.1</v>
      </c>
      <c r="K51" s="2">
        <f t="shared" si="5"/>
        <v>6.0790273556231005E-2</v>
      </c>
      <c r="L51" s="2">
        <f t="shared" si="6"/>
        <v>5.7000000000000028</v>
      </c>
      <c r="M51" s="2">
        <f t="shared" si="7"/>
        <v>8.5970429323592404E-2</v>
      </c>
      <c r="N51" s="2">
        <f t="shared" si="8"/>
        <v>66.301867337956665</v>
      </c>
      <c r="O51" t="s">
        <v>85</v>
      </c>
    </row>
    <row r="52" spans="1:15" x14ac:dyDescent="0.25">
      <c r="A52" s="16">
        <v>42</v>
      </c>
      <c r="B52" s="17" t="s">
        <v>34</v>
      </c>
      <c r="C52" s="18">
        <v>54</v>
      </c>
      <c r="D52" s="19" t="s">
        <v>27</v>
      </c>
      <c r="E52" s="20" t="str">
        <f t="shared" si="0"/>
        <v>Significantly Different</v>
      </c>
      <c r="G52">
        <f t="shared" si="1"/>
        <v>54</v>
      </c>
      <c r="H52">
        <f t="shared" si="2"/>
        <v>6</v>
      </c>
      <c r="I52" t="str">
        <f t="shared" si="3"/>
        <v>+/-</v>
      </c>
      <c r="J52" t="str">
        <f t="shared" si="4"/>
        <v>0.1</v>
      </c>
      <c r="K52" s="2">
        <f t="shared" si="5"/>
        <v>6.0790273556231005E-2</v>
      </c>
      <c r="L52" s="2">
        <f t="shared" si="6"/>
        <v>6</v>
      </c>
      <c r="M52" s="2">
        <f t="shared" si="7"/>
        <v>8.5970429323592404E-2</v>
      </c>
      <c r="N52" s="2">
        <f t="shared" si="8"/>
        <v>69.791439303112242</v>
      </c>
      <c r="O52" t="s">
        <v>56</v>
      </c>
    </row>
    <row r="53" spans="1:15" x14ac:dyDescent="0.25">
      <c r="A53" s="16">
        <v>43</v>
      </c>
      <c r="B53" s="17" t="s">
        <v>50</v>
      </c>
      <c r="C53" s="18">
        <v>53</v>
      </c>
      <c r="D53" s="19" t="s">
        <v>27</v>
      </c>
      <c r="E53" s="20" t="str">
        <f t="shared" si="0"/>
        <v>Significantly Different</v>
      </c>
      <c r="G53">
        <f t="shared" si="1"/>
        <v>53</v>
      </c>
      <c r="H53">
        <f t="shared" si="2"/>
        <v>6</v>
      </c>
      <c r="I53" t="str">
        <f t="shared" si="3"/>
        <v>+/-</v>
      </c>
      <c r="J53" t="str">
        <f t="shared" si="4"/>
        <v>0.1</v>
      </c>
      <c r="K53" s="2">
        <f t="shared" si="5"/>
        <v>6.0790273556231005E-2</v>
      </c>
      <c r="L53" s="2">
        <f t="shared" si="6"/>
        <v>7</v>
      </c>
      <c r="M53" s="2">
        <f t="shared" si="7"/>
        <v>8.5970429323592404E-2</v>
      </c>
      <c r="N53" s="2">
        <f t="shared" si="8"/>
        <v>81.423345853630948</v>
      </c>
      <c r="O53" t="s">
        <v>73</v>
      </c>
    </row>
    <row r="54" spans="1:15" x14ac:dyDescent="0.25">
      <c r="A54" s="16">
        <v>44</v>
      </c>
      <c r="B54" s="17" t="s">
        <v>52</v>
      </c>
      <c r="C54" s="18">
        <v>51.8</v>
      </c>
      <c r="D54" s="19" t="s">
        <v>27</v>
      </c>
      <c r="E54" s="20" t="str">
        <f t="shared" si="0"/>
        <v>Significantly Different</v>
      </c>
      <c r="G54">
        <f t="shared" si="1"/>
        <v>51.8</v>
      </c>
      <c r="H54">
        <f t="shared" si="2"/>
        <v>6</v>
      </c>
      <c r="I54" t="str">
        <f t="shared" si="3"/>
        <v>+/-</v>
      </c>
      <c r="J54" t="str">
        <f t="shared" si="4"/>
        <v>0.1</v>
      </c>
      <c r="K54" s="2">
        <f t="shared" si="5"/>
        <v>6.0790273556231005E-2</v>
      </c>
      <c r="L54" s="2">
        <f t="shared" si="6"/>
        <v>8.2000000000000028</v>
      </c>
      <c r="M54" s="2">
        <f t="shared" si="7"/>
        <v>8.5970429323592404E-2</v>
      </c>
      <c r="N54" s="2">
        <f t="shared" si="8"/>
        <v>95.381633714253425</v>
      </c>
      <c r="O54" t="s">
        <v>79</v>
      </c>
    </row>
    <row r="55" spans="1:15" x14ac:dyDescent="0.25">
      <c r="A55" s="16">
        <v>45</v>
      </c>
      <c r="B55" s="17" t="s">
        <v>66</v>
      </c>
      <c r="C55" s="18">
        <v>49.8</v>
      </c>
      <c r="D55" s="19" t="s">
        <v>27</v>
      </c>
      <c r="E55" s="20" t="str">
        <f t="shared" si="0"/>
        <v>Significantly Different</v>
      </c>
      <c r="G55">
        <f t="shared" si="1"/>
        <v>49.8</v>
      </c>
      <c r="H55">
        <f t="shared" si="2"/>
        <v>6</v>
      </c>
      <c r="I55" t="str">
        <f t="shared" si="3"/>
        <v>+/-</v>
      </c>
      <c r="J55" t="str">
        <f t="shared" si="4"/>
        <v>0.1</v>
      </c>
      <c r="K55" s="2">
        <f t="shared" si="5"/>
        <v>6.0790273556231005E-2</v>
      </c>
      <c r="L55" s="2">
        <f t="shared" si="6"/>
        <v>10.200000000000003</v>
      </c>
      <c r="M55" s="2">
        <f t="shared" si="7"/>
        <v>8.5970429323592404E-2</v>
      </c>
      <c r="N55" s="2">
        <f t="shared" si="8"/>
        <v>118.64544681529084</v>
      </c>
      <c r="O55" t="s">
        <v>47</v>
      </c>
    </row>
    <row r="56" spans="1:15" x14ac:dyDescent="0.25">
      <c r="A56" s="16">
        <v>46</v>
      </c>
      <c r="B56" s="17" t="s">
        <v>74</v>
      </c>
      <c r="C56" s="18">
        <v>47.8</v>
      </c>
      <c r="D56" s="19" t="s">
        <v>27</v>
      </c>
      <c r="E56" s="20" t="str">
        <f t="shared" si="0"/>
        <v>Significantly Different</v>
      </c>
      <c r="G56">
        <f t="shared" si="1"/>
        <v>47.8</v>
      </c>
      <c r="H56">
        <f t="shared" si="2"/>
        <v>6</v>
      </c>
      <c r="I56" t="str">
        <f t="shared" si="3"/>
        <v>+/-</v>
      </c>
      <c r="J56" t="str">
        <f t="shared" si="4"/>
        <v>0.1</v>
      </c>
      <c r="K56" s="2">
        <f t="shared" si="5"/>
        <v>6.0790273556231005E-2</v>
      </c>
      <c r="L56" s="2">
        <f t="shared" si="6"/>
        <v>12.200000000000003</v>
      </c>
      <c r="M56" s="2">
        <f t="shared" si="7"/>
        <v>8.5970429323592404E-2</v>
      </c>
      <c r="N56" s="2">
        <f t="shared" si="8"/>
        <v>141.90925991632827</v>
      </c>
      <c r="O56" t="s">
        <v>31</v>
      </c>
    </row>
    <row r="57" spans="1:15" x14ac:dyDescent="0.25">
      <c r="A57" s="16">
        <v>47</v>
      </c>
      <c r="B57" s="17" t="s">
        <v>79</v>
      </c>
      <c r="C57" s="18">
        <v>41.1</v>
      </c>
      <c r="D57" s="19" t="s">
        <v>27</v>
      </c>
      <c r="E57" s="20" t="str">
        <f t="shared" si="0"/>
        <v>Significantly Different</v>
      </c>
      <c r="G57">
        <f t="shared" si="1"/>
        <v>41.1</v>
      </c>
      <c r="H57">
        <f t="shared" si="2"/>
        <v>6</v>
      </c>
      <c r="I57" t="str">
        <f t="shared" si="3"/>
        <v>+/-</v>
      </c>
      <c r="J57" t="str">
        <f t="shared" si="4"/>
        <v>0.1</v>
      </c>
      <c r="K57" s="2">
        <f t="shared" si="5"/>
        <v>6.0790273556231005E-2</v>
      </c>
      <c r="L57" s="2">
        <f t="shared" si="6"/>
        <v>18.899999999999999</v>
      </c>
      <c r="M57" s="2">
        <f t="shared" si="7"/>
        <v>8.5970429323592404E-2</v>
      </c>
      <c r="N57" s="2">
        <f t="shared" si="8"/>
        <v>219.84303380480355</v>
      </c>
      <c r="O57" t="s">
        <v>84</v>
      </c>
    </row>
    <row r="58" spans="1:15" x14ac:dyDescent="0.25">
      <c r="A58" s="16">
        <v>48</v>
      </c>
      <c r="B58" s="17" t="s">
        <v>48</v>
      </c>
      <c r="C58" s="18">
        <v>37.299999999999997</v>
      </c>
      <c r="D58" s="19" t="s">
        <v>27</v>
      </c>
      <c r="E58" s="20" t="str">
        <f t="shared" si="0"/>
        <v>Significantly Different</v>
      </c>
      <c r="G58">
        <f t="shared" si="1"/>
        <v>37.299999999999997</v>
      </c>
      <c r="H58">
        <f t="shared" si="2"/>
        <v>6</v>
      </c>
      <c r="I58" t="str">
        <f t="shared" si="3"/>
        <v>+/-</v>
      </c>
      <c r="J58" t="str">
        <f t="shared" si="4"/>
        <v>0.1</v>
      </c>
      <c r="K58" s="2">
        <f t="shared" si="5"/>
        <v>6.0790273556231005E-2</v>
      </c>
      <c r="L58" s="2">
        <f t="shared" si="6"/>
        <v>22.700000000000003</v>
      </c>
      <c r="M58" s="2">
        <f t="shared" si="7"/>
        <v>8.5970429323592404E-2</v>
      </c>
      <c r="N58" s="2">
        <f t="shared" si="8"/>
        <v>264.04427869677465</v>
      </c>
      <c r="O58" t="s">
        <v>75</v>
      </c>
    </row>
    <row r="59" spans="1:15" x14ac:dyDescent="0.25">
      <c r="A59" s="16">
        <v>49</v>
      </c>
      <c r="B59" s="17" t="s">
        <v>77</v>
      </c>
      <c r="C59" s="18">
        <v>36.799999999999997</v>
      </c>
      <c r="D59" s="19" t="s">
        <v>27</v>
      </c>
      <c r="E59" s="20" t="str">
        <f t="shared" si="0"/>
        <v>Significantly Different</v>
      </c>
      <c r="G59">
        <f t="shared" si="1"/>
        <v>36.799999999999997</v>
      </c>
      <c r="H59">
        <f t="shared" si="2"/>
        <v>6</v>
      </c>
      <c r="I59" t="str">
        <f t="shared" si="3"/>
        <v>+/-</v>
      </c>
      <c r="J59" t="str">
        <f t="shared" si="4"/>
        <v>0.1</v>
      </c>
      <c r="K59" s="2">
        <f t="shared" si="5"/>
        <v>6.0790273556231005E-2</v>
      </c>
      <c r="L59" s="2">
        <f t="shared" si="6"/>
        <v>23.200000000000003</v>
      </c>
      <c r="M59" s="2">
        <f t="shared" si="7"/>
        <v>8.5970429323592404E-2</v>
      </c>
      <c r="N59" s="2">
        <f t="shared" si="8"/>
        <v>269.86023197203406</v>
      </c>
      <c r="O59" t="s">
        <v>33</v>
      </c>
    </row>
    <row r="60" spans="1:15" x14ac:dyDescent="0.25">
      <c r="A60" s="16">
        <v>50</v>
      </c>
      <c r="B60" s="17" t="s">
        <v>40</v>
      </c>
      <c r="C60" s="18">
        <v>36.299999999999997</v>
      </c>
      <c r="D60" s="19" t="s">
        <v>27</v>
      </c>
      <c r="E60" s="20" t="str">
        <f t="shared" si="0"/>
        <v>Significantly Different</v>
      </c>
      <c r="G60">
        <f t="shared" si="1"/>
        <v>36.299999999999997</v>
      </c>
      <c r="H60">
        <f t="shared" si="2"/>
        <v>6</v>
      </c>
      <c r="I60" t="str">
        <f t="shared" si="3"/>
        <v>+/-</v>
      </c>
      <c r="J60" t="str">
        <f t="shared" si="4"/>
        <v>0.1</v>
      </c>
      <c r="K60" s="2">
        <f t="shared" si="5"/>
        <v>6.0790273556231005E-2</v>
      </c>
      <c r="L60" s="2">
        <f t="shared" si="6"/>
        <v>23.700000000000003</v>
      </c>
      <c r="M60" s="2">
        <f t="shared" si="7"/>
        <v>8.5970429323592404E-2</v>
      </c>
      <c r="N60" s="2">
        <f t="shared" si="8"/>
        <v>275.6761852472934</v>
      </c>
      <c r="O60" t="s">
        <v>55</v>
      </c>
    </row>
    <row r="61" spans="1:15" x14ac:dyDescent="0.25">
      <c r="A61" s="16">
        <v>51</v>
      </c>
      <c r="B61" s="17" t="s">
        <v>54</v>
      </c>
      <c r="C61" s="18">
        <v>21.5</v>
      </c>
      <c r="D61" s="19" t="s">
        <v>27</v>
      </c>
      <c r="E61" s="20" t="str">
        <f t="shared" si="0"/>
        <v>Significantly Different</v>
      </c>
      <c r="G61">
        <f t="shared" si="1"/>
        <v>21.5</v>
      </c>
      <c r="H61">
        <f t="shared" si="2"/>
        <v>6</v>
      </c>
      <c r="I61" t="str">
        <f t="shared" si="3"/>
        <v>+/-</v>
      </c>
      <c r="J61" t="str">
        <f t="shared" si="4"/>
        <v>0.1</v>
      </c>
      <c r="K61" s="2">
        <f t="shared" si="5"/>
        <v>6.0790273556231005E-2</v>
      </c>
      <c r="L61" s="2">
        <f t="shared" si="6"/>
        <v>38.5</v>
      </c>
      <c r="M61" s="2">
        <f t="shared" si="7"/>
        <v>8.5970429323592404E-2</v>
      </c>
      <c r="N61" s="2">
        <f t="shared" si="8"/>
        <v>447.82840219497024</v>
      </c>
      <c r="O61" t="s">
        <v>38</v>
      </c>
    </row>
    <row r="62" spans="1:15" ht="15.75" thickBot="1" x14ac:dyDescent="0.3">
      <c r="A62" s="22"/>
      <c r="B62" s="23" t="s">
        <v>86</v>
      </c>
      <c r="C62" s="24">
        <v>1.3</v>
      </c>
      <c r="D62" s="25" t="s">
        <v>29</v>
      </c>
      <c r="E62" s="26" t="str">
        <f t="shared" si="0"/>
        <v>Significantly Different</v>
      </c>
      <c r="G62">
        <f t="shared" si="1"/>
        <v>1.3</v>
      </c>
      <c r="H62">
        <f t="shared" si="2"/>
        <v>6</v>
      </c>
      <c r="I62" t="str">
        <f t="shared" si="3"/>
        <v>+/-</v>
      </c>
      <c r="J62" t="str">
        <f t="shared" si="4"/>
        <v>0.2</v>
      </c>
      <c r="K62" s="2">
        <f t="shared" si="5"/>
        <v>0.12158054711246201</v>
      </c>
      <c r="L62" s="2">
        <f t="shared" si="6"/>
        <v>58.7</v>
      </c>
      <c r="M62" s="2">
        <f t="shared" si="7"/>
        <v>0.1359311840425404</v>
      </c>
      <c r="N62" s="2">
        <f t="shared" si="8"/>
        <v>431.83615601869195</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85" priority="5" operator="equal">
      <formula>"State Selected"</formula>
    </cfRule>
    <cfRule type="cellIs" dxfId="484" priority="6" operator="equal">
      <formula>"Not Significantly Different"</formula>
    </cfRule>
  </conditionalFormatting>
  <conditionalFormatting sqref="E10:E62">
    <cfRule type="cellIs" dxfId="483" priority="1" operator="equal">
      <formula>"OTHER ERROR"</formula>
    </cfRule>
    <cfRule type="cellIs" dxfId="482" priority="2" operator="equal">
      <formula>"Statistical Test not applicable"</formula>
    </cfRule>
    <cfRule type="cellIs" dxfId="481" priority="3" operator="equal">
      <formula>"Geography Selected"</formula>
    </cfRule>
    <cfRule type="cellIs" dxfId="48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D61DBC5-875D-468F-B1DE-8A1BE4BB2C9A}">
      <formula1>$O$10:$O$62</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96A7-AB0B-4117-9AB4-81FE426288E4}">
  <sheetPr codeName="Sheet16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112</v>
      </c>
    </row>
    <row r="2" spans="1:16" x14ac:dyDescent="0.25">
      <c r="A2" s="3" t="s">
        <v>2</v>
      </c>
      <c r="B2" t="s">
        <v>113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13.7</v>
      </c>
      <c r="C6" t="s">
        <v>9</v>
      </c>
      <c r="H6" s="8" t="s">
        <v>10</v>
      </c>
      <c r="I6">
        <f>VLOOKUP($B$4,$B$9:$K$62,6,FALSE)</f>
        <v>13.7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13.7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13.7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40</v>
      </c>
      <c r="C11" s="18">
        <v>26.7</v>
      </c>
      <c r="D11" s="21" t="s">
        <v>27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26.7</v>
      </c>
      <c r="H11">
        <f t="shared" ref="H11:H62" si="2">LEN(TRIM(D11))</f>
        <v>6</v>
      </c>
      <c r="I11" t="str">
        <f t="shared" ref="I11:I62" si="3">IF(H11&gt;=3,MID(TRIM(D11),1,3),"NO")</f>
        <v>+/-</v>
      </c>
      <c r="J11" t="str">
        <f t="shared" ref="J11:J62" si="4">IF(TRIM(I11)="+/-",MID(TRIM(D11),4,H11-3),D11)</f>
        <v>0.1</v>
      </c>
      <c r="K11" s="2">
        <f t="shared" ref="K11:K62" si="5">IF(TRIM(J11)="*****",0,IF(ISERROR(VALUE(J11)),"NA",VALUE(J11/$I$4)))</f>
        <v>6.0790273556231005E-2</v>
      </c>
      <c r="L11" s="2">
        <f t="shared" ref="L11:L62" si="6">IF(AND(ISNUMBER(G11),ISNUMBER($I$6)),$I$6-G11,"N/A")</f>
        <v>-13</v>
      </c>
      <c r="M11" s="2">
        <f t="shared" ref="M11:M62" si="7">IF(AND(ISNUMBER(K11),ISNUMBER($I$7)),SQRT(K11^2+($I$7)^2),"N/A")</f>
        <v>8.5970429323592404E-2</v>
      </c>
      <c r="N11" s="2">
        <f>IF(AND(ISNUMBER(L11),ISNUMBER(M11),M11&lt;&gt;0),L11/M11,"NA")</f>
        <v>-151.21478515674318</v>
      </c>
      <c r="O11" t="s">
        <v>30</v>
      </c>
    </row>
    <row r="12" spans="1:16" x14ac:dyDescent="0.25">
      <c r="A12" s="16">
        <v>2</v>
      </c>
      <c r="B12" s="17" t="s">
        <v>76</v>
      </c>
      <c r="C12" s="18">
        <v>23.4</v>
      </c>
      <c r="D12" s="19" t="s">
        <v>36</v>
      </c>
      <c r="E12" s="20" t="str">
        <f t="shared" si="0"/>
        <v>Significantly Different</v>
      </c>
      <c r="G12">
        <f t="shared" si="1"/>
        <v>23.4</v>
      </c>
      <c r="H12">
        <f t="shared" si="2"/>
        <v>6</v>
      </c>
      <c r="I12" t="str">
        <f t="shared" si="3"/>
        <v>+/-</v>
      </c>
      <c r="J12" t="str">
        <f t="shared" si="4"/>
        <v>0.3</v>
      </c>
      <c r="K12" s="2">
        <f t="shared" si="5"/>
        <v>0.18237082066869301</v>
      </c>
      <c r="L12" s="2">
        <f t="shared" si="6"/>
        <v>-9.6999999999999993</v>
      </c>
      <c r="M12" s="2">
        <f t="shared" si="7"/>
        <v>0.19223572402239389</v>
      </c>
      <c r="N12" s="2">
        <f t="shared" ref="N12:N62" si="8">IF(AND(ISNUMBER(L12),ISNUMBER(M12),M12&lt;&gt;0),L12/M12,"NA")</f>
        <v>-50.458883484476736</v>
      </c>
      <c r="O12" t="s">
        <v>32</v>
      </c>
    </row>
    <row r="13" spans="1:16" x14ac:dyDescent="0.25">
      <c r="A13" s="16">
        <v>3</v>
      </c>
      <c r="B13" s="17" t="s">
        <v>80</v>
      </c>
      <c r="C13" s="18">
        <v>22.4</v>
      </c>
      <c r="D13" s="19" t="s">
        <v>29</v>
      </c>
      <c r="E13" s="20" t="str">
        <f t="shared" si="0"/>
        <v>Significantly Different</v>
      </c>
      <c r="G13">
        <f t="shared" si="1"/>
        <v>22.4</v>
      </c>
      <c r="H13">
        <f t="shared" si="2"/>
        <v>6</v>
      </c>
      <c r="I13" t="str">
        <f t="shared" si="3"/>
        <v>+/-</v>
      </c>
      <c r="J13" t="str">
        <f t="shared" si="4"/>
        <v>0.2</v>
      </c>
      <c r="K13" s="2">
        <f t="shared" si="5"/>
        <v>0.12158054711246201</v>
      </c>
      <c r="L13" s="2">
        <f t="shared" si="6"/>
        <v>-8.6999999999999993</v>
      </c>
      <c r="M13" s="2">
        <f t="shared" si="7"/>
        <v>0.1359311840425404</v>
      </c>
      <c r="N13" s="2">
        <f t="shared" si="8"/>
        <v>-64.002973719976481</v>
      </c>
      <c r="O13" t="s">
        <v>34</v>
      </c>
    </row>
    <row r="14" spans="1:16" x14ac:dyDescent="0.25">
      <c r="A14" s="16">
        <v>4</v>
      </c>
      <c r="B14" s="17" t="s">
        <v>50</v>
      </c>
      <c r="C14" s="18">
        <v>21.1</v>
      </c>
      <c r="D14" s="19" t="s">
        <v>29</v>
      </c>
      <c r="E14" s="20" t="str">
        <f t="shared" si="0"/>
        <v>Significantly Different</v>
      </c>
      <c r="G14">
        <f t="shared" si="1"/>
        <v>21.1</v>
      </c>
      <c r="H14">
        <f t="shared" si="2"/>
        <v>6</v>
      </c>
      <c r="I14" t="str">
        <f t="shared" si="3"/>
        <v>+/-</v>
      </c>
      <c r="J14" t="str">
        <f t="shared" si="4"/>
        <v>0.2</v>
      </c>
      <c r="K14" s="2">
        <f t="shared" si="5"/>
        <v>0.12158054711246201</v>
      </c>
      <c r="L14" s="2">
        <f t="shared" si="6"/>
        <v>-7.4000000000000021</v>
      </c>
      <c r="M14" s="2">
        <f t="shared" si="7"/>
        <v>0.1359311840425404</v>
      </c>
      <c r="N14" s="2">
        <f t="shared" si="8"/>
        <v>-54.439310980209896</v>
      </c>
      <c r="O14" t="s">
        <v>37</v>
      </c>
    </row>
    <row r="15" spans="1:16" x14ac:dyDescent="0.25">
      <c r="A15" s="16">
        <v>5</v>
      </c>
      <c r="B15" s="17" t="s">
        <v>74</v>
      </c>
      <c r="C15" s="18">
        <v>19.8</v>
      </c>
      <c r="D15" s="19" t="s">
        <v>39</v>
      </c>
      <c r="E15" s="20" t="str">
        <f t="shared" si="0"/>
        <v>Significantly Different</v>
      </c>
      <c r="G15">
        <f t="shared" si="1"/>
        <v>19.8</v>
      </c>
      <c r="H15">
        <f t="shared" si="2"/>
        <v>6</v>
      </c>
      <c r="I15" t="str">
        <f t="shared" si="3"/>
        <v>+/-</v>
      </c>
      <c r="J15" t="str">
        <f t="shared" si="4"/>
        <v>0.5</v>
      </c>
      <c r="K15" s="2">
        <f t="shared" si="5"/>
        <v>0.303951367781155</v>
      </c>
      <c r="L15" s="2">
        <f t="shared" si="6"/>
        <v>-6.1000000000000014</v>
      </c>
      <c r="M15" s="2">
        <f t="shared" si="7"/>
        <v>0.30997079109986531</v>
      </c>
      <c r="N15" s="2">
        <f t="shared" si="8"/>
        <v>-19.679273580441084</v>
      </c>
      <c r="O15" t="s">
        <v>40</v>
      </c>
    </row>
    <row r="16" spans="1:16" x14ac:dyDescent="0.25">
      <c r="A16" s="16">
        <v>6</v>
      </c>
      <c r="B16" s="17" t="s">
        <v>54</v>
      </c>
      <c r="C16" s="18">
        <v>19.3</v>
      </c>
      <c r="D16" s="19" t="s">
        <v>70</v>
      </c>
      <c r="E16" s="20" t="str">
        <f t="shared" si="0"/>
        <v>Significantly Different</v>
      </c>
      <c r="G16">
        <f t="shared" si="1"/>
        <v>19.3</v>
      </c>
      <c r="H16">
        <f t="shared" si="2"/>
        <v>6</v>
      </c>
      <c r="I16" t="str">
        <f t="shared" si="3"/>
        <v>+/-</v>
      </c>
      <c r="J16" t="str">
        <f t="shared" si="4"/>
        <v>0.8</v>
      </c>
      <c r="K16" s="2">
        <f t="shared" si="5"/>
        <v>0.48632218844984804</v>
      </c>
      <c r="L16" s="2">
        <f t="shared" si="6"/>
        <v>-5.6000000000000014</v>
      </c>
      <c r="M16" s="2">
        <f t="shared" si="7"/>
        <v>0.49010685399991183</v>
      </c>
      <c r="N16" s="2">
        <f t="shared" si="8"/>
        <v>-11.426079750357886</v>
      </c>
      <c r="O16" t="s">
        <v>42</v>
      </c>
    </row>
    <row r="17" spans="1:15" x14ac:dyDescent="0.25">
      <c r="A17" s="16">
        <v>7</v>
      </c>
      <c r="B17" s="17" t="s">
        <v>68</v>
      </c>
      <c r="C17" s="18">
        <v>17.3</v>
      </c>
      <c r="D17" s="19" t="s">
        <v>36</v>
      </c>
      <c r="E17" s="20" t="str">
        <f t="shared" si="0"/>
        <v>Significantly Different</v>
      </c>
      <c r="G17">
        <f t="shared" si="1"/>
        <v>17.3</v>
      </c>
      <c r="H17">
        <f t="shared" si="2"/>
        <v>6</v>
      </c>
      <c r="I17" t="str">
        <f t="shared" si="3"/>
        <v>+/-</v>
      </c>
      <c r="J17" t="str">
        <f t="shared" si="4"/>
        <v>0.3</v>
      </c>
      <c r="K17" s="2">
        <f t="shared" si="5"/>
        <v>0.18237082066869301</v>
      </c>
      <c r="L17" s="2">
        <f t="shared" si="6"/>
        <v>-3.6000000000000014</v>
      </c>
      <c r="M17" s="2">
        <f t="shared" si="7"/>
        <v>0.19223572402239389</v>
      </c>
      <c r="N17" s="2">
        <f t="shared" si="8"/>
        <v>-18.727008303517149</v>
      </c>
      <c r="O17" t="s">
        <v>44</v>
      </c>
    </row>
    <row r="18" spans="1:15" x14ac:dyDescent="0.25">
      <c r="A18" s="16">
        <v>8</v>
      </c>
      <c r="B18" s="17" t="s">
        <v>79</v>
      </c>
      <c r="C18" s="18">
        <v>17.100000000000001</v>
      </c>
      <c r="D18" s="19" t="s">
        <v>29</v>
      </c>
      <c r="E18" s="20" t="str">
        <f t="shared" si="0"/>
        <v>Significantly Different</v>
      </c>
      <c r="G18">
        <f t="shared" si="1"/>
        <v>17.100000000000001</v>
      </c>
      <c r="H18">
        <f t="shared" si="2"/>
        <v>6</v>
      </c>
      <c r="I18" t="str">
        <f t="shared" si="3"/>
        <v>+/-</v>
      </c>
      <c r="J18" t="str">
        <f t="shared" si="4"/>
        <v>0.2</v>
      </c>
      <c r="K18" s="2">
        <f t="shared" si="5"/>
        <v>0.12158054711246201</v>
      </c>
      <c r="L18" s="2">
        <f t="shared" si="6"/>
        <v>-3.4000000000000021</v>
      </c>
      <c r="M18" s="2">
        <f t="shared" si="7"/>
        <v>0.1359311840425404</v>
      </c>
      <c r="N18" s="2">
        <f t="shared" si="8"/>
        <v>-25.012656396312664</v>
      </c>
      <c r="O18" t="s">
        <v>46</v>
      </c>
    </row>
    <row r="19" spans="1:15" x14ac:dyDescent="0.25">
      <c r="A19" s="16">
        <v>9</v>
      </c>
      <c r="B19" s="17" t="s">
        <v>66</v>
      </c>
      <c r="C19" s="18">
        <v>15.4</v>
      </c>
      <c r="D19" s="19" t="s">
        <v>36</v>
      </c>
      <c r="E19" s="20" t="str">
        <f t="shared" si="0"/>
        <v>Significantly Different</v>
      </c>
      <c r="G19">
        <f t="shared" si="1"/>
        <v>15.4</v>
      </c>
      <c r="H19">
        <f t="shared" si="2"/>
        <v>6</v>
      </c>
      <c r="I19" t="str">
        <f t="shared" si="3"/>
        <v>+/-</v>
      </c>
      <c r="J19" t="str">
        <f t="shared" si="4"/>
        <v>0.3</v>
      </c>
      <c r="K19" s="2">
        <f t="shared" si="5"/>
        <v>0.18237082066869301</v>
      </c>
      <c r="L19" s="2">
        <f t="shared" si="6"/>
        <v>-1.7000000000000011</v>
      </c>
      <c r="M19" s="2">
        <f t="shared" si="7"/>
        <v>0.19223572402239389</v>
      </c>
      <c r="N19" s="2">
        <f t="shared" si="8"/>
        <v>-8.8433094766608775</v>
      </c>
      <c r="O19" t="s">
        <v>48</v>
      </c>
    </row>
    <row r="20" spans="1:15" x14ac:dyDescent="0.25">
      <c r="A20" s="16">
        <v>10</v>
      </c>
      <c r="B20" s="17" t="s">
        <v>75</v>
      </c>
      <c r="C20" s="18">
        <v>14.9</v>
      </c>
      <c r="D20" s="21" t="s">
        <v>36</v>
      </c>
      <c r="E20" s="20" t="str">
        <f t="shared" si="0"/>
        <v>Significantly Different</v>
      </c>
      <c r="G20">
        <f t="shared" si="1"/>
        <v>14.9</v>
      </c>
      <c r="H20">
        <f t="shared" si="2"/>
        <v>6</v>
      </c>
      <c r="I20" t="str">
        <f t="shared" si="3"/>
        <v>+/-</v>
      </c>
      <c r="J20" t="str">
        <f t="shared" si="4"/>
        <v>0.3</v>
      </c>
      <c r="K20" s="2">
        <f t="shared" si="5"/>
        <v>0.18237082066869301</v>
      </c>
      <c r="L20" s="2">
        <f t="shared" si="6"/>
        <v>-1.2000000000000011</v>
      </c>
      <c r="M20" s="2">
        <f t="shared" si="7"/>
        <v>0.19223572402239389</v>
      </c>
      <c r="N20" s="2">
        <f t="shared" si="8"/>
        <v>-6.2423361011723859</v>
      </c>
      <c r="O20" t="s">
        <v>50</v>
      </c>
    </row>
    <row r="21" spans="1:15" x14ac:dyDescent="0.25">
      <c r="A21" s="16">
        <v>11</v>
      </c>
      <c r="B21" s="17" t="s">
        <v>44</v>
      </c>
      <c r="C21" s="18">
        <v>14.8</v>
      </c>
      <c r="D21" s="19" t="s">
        <v>61</v>
      </c>
      <c r="E21" s="20" t="str">
        <f t="shared" si="0"/>
        <v>Significantly Different</v>
      </c>
      <c r="G21">
        <f t="shared" si="1"/>
        <v>14.8</v>
      </c>
      <c r="H21">
        <f t="shared" si="2"/>
        <v>6</v>
      </c>
      <c r="I21" t="str">
        <f t="shared" si="3"/>
        <v>+/-</v>
      </c>
      <c r="J21" t="str">
        <f t="shared" si="4"/>
        <v>0.4</v>
      </c>
      <c r="K21" s="2">
        <f t="shared" si="5"/>
        <v>0.24316109422492402</v>
      </c>
      <c r="L21" s="2">
        <f t="shared" si="6"/>
        <v>-1.1000000000000014</v>
      </c>
      <c r="M21" s="2">
        <f t="shared" si="7"/>
        <v>0.25064471888253259</v>
      </c>
      <c r="N21" s="2">
        <f t="shared" si="8"/>
        <v>-4.3886821350324503</v>
      </c>
      <c r="O21" t="s">
        <v>52</v>
      </c>
    </row>
    <row r="22" spans="1:15" x14ac:dyDescent="0.25">
      <c r="A22" s="16">
        <v>12</v>
      </c>
      <c r="B22" s="17" t="s">
        <v>57</v>
      </c>
      <c r="C22" s="18">
        <v>13.9</v>
      </c>
      <c r="D22" s="19" t="s">
        <v>29</v>
      </c>
      <c r="E22" s="20" t="str">
        <f t="shared" si="0"/>
        <v>Not Significantly Different</v>
      </c>
      <c r="G22">
        <f t="shared" si="1"/>
        <v>13.9</v>
      </c>
      <c r="H22">
        <f t="shared" si="2"/>
        <v>6</v>
      </c>
      <c r="I22" t="str">
        <f t="shared" si="3"/>
        <v>+/-</v>
      </c>
      <c r="J22" t="str">
        <f t="shared" si="4"/>
        <v>0.2</v>
      </c>
      <c r="K22" s="2">
        <f t="shared" si="5"/>
        <v>0.12158054711246201</v>
      </c>
      <c r="L22" s="2">
        <f t="shared" si="6"/>
        <v>-0.20000000000000107</v>
      </c>
      <c r="M22" s="2">
        <f t="shared" si="7"/>
        <v>0.1359311840425404</v>
      </c>
      <c r="N22" s="2">
        <f t="shared" si="8"/>
        <v>-1.4713327291948695</v>
      </c>
      <c r="O22" t="s">
        <v>54</v>
      </c>
    </row>
    <row r="23" spans="1:15" x14ac:dyDescent="0.25">
      <c r="A23" s="16">
        <v>13</v>
      </c>
      <c r="B23" s="17" t="s">
        <v>69</v>
      </c>
      <c r="C23" s="18">
        <v>13.7</v>
      </c>
      <c r="D23" s="19" t="s">
        <v>114</v>
      </c>
      <c r="E23" s="20" t="str">
        <f t="shared" si="0"/>
        <v>Not Significantly Different</v>
      </c>
      <c r="G23">
        <f t="shared" si="1"/>
        <v>13.7</v>
      </c>
      <c r="H23">
        <f t="shared" si="2"/>
        <v>6</v>
      </c>
      <c r="I23" t="str">
        <f t="shared" si="3"/>
        <v>+/-</v>
      </c>
      <c r="J23" t="str">
        <f t="shared" si="4"/>
        <v>0.9</v>
      </c>
      <c r="K23" s="2">
        <f t="shared" si="5"/>
        <v>0.54711246200607899</v>
      </c>
      <c r="L23" s="2">
        <f t="shared" si="6"/>
        <v>0</v>
      </c>
      <c r="M23" s="2">
        <f t="shared" si="7"/>
        <v>0.55047933970440222</v>
      </c>
      <c r="N23" s="2">
        <f t="shared" si="8"/>
        <v>0</v>
      </c>
      <c r="O23" t="s">
        <v>43</v>
      </c>
    </row>
    <row r="24" spans="1:15" x14ac:dyDescent="0.25">
      <c r="A24" s="16">
        <v>14</v>
      </c>
      <c r="B24" s="17" t="s">
        <v>34</v>
      </c>
      <c r="C24" s="18">
        <v>13.4</v>
      </c>
      <c r="D24" s="19" t="s">
        <v>36</v>
      </c>
      <c r="E24" s="20" t="str">
        <f t="shared" si="0"/>
        <v>Not Significantly Different</v>
      </c>
      <c r="G24">
        <f t="shared" si="1"/>
        <v>13.4</v>
      </c>
      <c r="H24">
        <f t="shared" si="2"/>
        <v>6</v>
      </c>
      <c r="I24" t="str">
        <f t="shared" si="3"/>
        <v>+/-</v>
      </c>
      <c r="J24" t="str">
        <f t="shared" si="4"/>
        <v>0.3</v>
      </c>
      <c r="K24" s="2">
        <f t="shared" si="5"/>
        <v>0.18237082066869301</v>
      </c>
      <c r="L24" s="2">
        <f t="shared" si="6"/>
        <v>0.29999999999999893</v>
      </c>
      <c r="M24" s="2">
        <f t="shared" si="7"/>
        <v>0.19223572402239389</v>
      </c>
      <c r="N24" s="2">
        <f t="shared" si="8"/>
        <v>1.5605840252930896</v>
      </c>
      <c r="O24" t="s">
        <v>57</v>
      </c>
    </row>
    <row r="25" spans="1:15" x14ac:dyDescent="0.25">
      <c r="A25" s="16">
        <v>15</v>
      </c>
      <c r="B25" s="17" t="s">
        <v>84</v>
      </c>
      <c r="C25" s="18">
        <v>12.7</v>
      </c>
      <c r="D25" s="19" t="s">
        <v>29</v>
      </c>
      <c r="E25" s="20" t="str">
        <f t="shared" si="0"/>
        <v>Significantly Different</v>
      </c>
      <c r="G25">
        <f t="shared" si="1"/>
        <v>12.7</v>
      </c>
      <c r="H25">
        <f t="shared" si="2"/>
        <v>6</v>
      </c>
      <c r="I25" t="str">
        <f t="shared" si="3"/>
        <v>+/-</v>
      </c>
      <c r="J25" t="str">
        <f t="shared" si="4"/>
        <v>0.2</v>
      </c>
      <c r="K25" s="2">
        <f t="shared" si="5"/>
        <v>0.12158054711246201</v>
      </c>
      <c r="L25" s="2">
        <f t="shared" si="6"/>
        <v>1</v>
      </c>
      <c r="M25" s="2">
        <f t="shared" si="7"/>
        <v>0.1359311840425404</v>
      </c>
      <c r="N25" s="2">
        <f t="shared" si="8"/>
        <v>7.3566636459743089</v>
      </c>
      <c r="O25" t="s">
        <v>58</v>
      </c>
    </row>
    <row r="26" spans="1:15" x14ac:dyDescent="0.25">
      <c r="A26" s="16">
        <v>16</v>
      </c>
      <c r="B26" s="17" t="s">
        <v>48</v>
      </c>
      <c r="C26" s="18">
        <v>12.1</v>
      </c>
      <c r="D26" s="19" t="s">
        <v>78</v>
      </c>
      <c r="E26" s="20" t="str">
        <f t="shared" si="0"/>
        <v>Significantly Different</v>
      </c>
      <c r="G26">
        <f t="shared" si="1"/>
        <v>12.1</v>
      </c>
      <c r="H26">
        <f t="shared" si="2"/>
        <v>6</v>
      </c>
      <c r="I26" t="str">
        <f t="shared" si="3"/>
        <v>+/-</v>
      </c>
      <c r="J26" t="str">
        <f t="shared" si="4"/>
        <v>0.7</v>
      </c>
      <c r="K26" s="2">
        <f t="shared" si="5"/>
        <v>0.42553191489361697</v>
      </c>
      <c r="L26" s="2">
        <f t="shared" si="6"/>
        <v>1.5999999999999996</v>
      </c>
      <c r="M26" s="2">
        <f t="shared" si="7"/>
        <v>0.42985214661796195</v>
      </c>
      <c r="N26" s="2">
        <f t="shared" si="8"/>
        <v>3.7222100961659859</v>
      </c>
      <c r="O26" t="s">
        <v>41</v>
      </c>
    </row>
    <row r="27" spans="1:15" x14ac:dyDescent="0.25">
      <c r="A27" s="16">
        <v>17</v>
      </c>
      <c r="B27" s="17" t="s">
        <v>52</v>
      </c>
      <c r="C27" s="18">
        <v>10.3</v>
      </c>
      <c r="D27" s="19" t="s">
        <v>29</v>
      </c>
      <c r="E27" s="20" t="str">
        <f t="shared" si="0"/>
        <v>Significantly Different</v>
      </c>
      <c r="G27">
        <f t="shared" si="1"/>
        <v>10.3</v>
      </c>
      <c r="H27">
        <f t="shared" si="2"/>
        <v>6</v>
      </c>
      <c r="I27" t="str">
        <f t="shared" si="3"/>
        <v>+/-</v>
      </c>
      <c r="J27" t="str">
        <f t="shared" si="4"/>
        <v>0.2</v>
      </c>
      <c r="K27" s="2">
        <f t="shared" si="5"/>
        <v>0.12158054711246201</v>
      </c>
      <c r="L27" s="2">
        <f t="shared" si="6"/>
        <v>3.3999999999999986</v>
      </c>
      <c r="M27" s="2">
        <f t="shared" si="7"/>
        <v>0.1359311840425404</v>
      </c>
      <c r="N27" s="2">
        <f t="shared" si="8"/>
        <v>25.012656396312639</v>
      </c>
      <c r="O27" t="s">
        <v>59</v>
      </c>
    </row>
    <row r="28" spans="1:15" x14ac:dyDescent="0.25">
      <c r="A28" s="16">
        <v>18</v>
      </c>
      <c r="B28" s="17" t="s">
        <v>46</v>
      </c>
      <c r="C28" s="18">
        <v>10</v>
      </c>
      <c r="D28" s="19" t="s">
        <v>83</v>
      </c>
      <c r="E28" s="20" t="str">
        <f t="shared" si="0"/>
        <v>Significantly Different</v>
      </c>
      <c r="G28">
        <f t="shared" si="1"/>
        <v>10</v>
      </c>
      <c r="H28">
        <f t="shared" si="2"/>
        <v>6</v>
      </c>
      <c r="I28" t="str">
        <f t="shared" si="3"/>
        <v>+/-</v>
      </c>
      <c r="J28" t="str">
        <f t="shared" si="4"/>
        <v>0.6</v>
      </c>
      <c r="K28" s="2">
        <f t="shared" si="5"/>
        <v>0.36474164133738601</v>
      </c>
      <c r="L28" s="2">
        <f t="shared" si="6"/>
        <v>3.6999999999999993</v>
      </c>
      <c r="M28" s="2">
        <f t="shared" si="7"/>
        <v>0.36977279819442066</v>
      </c>
      <c r="N28" s="2">
        <f t="shared" si="8"/>
        <v>10.006144362340569</v>
      </c>
      <c r="O28" t="s">
        <v>49</v>
      </c>
    </row>
    <row r="29" spans="1:15" x14ac:dyDescent="0.25">
      <c r="A29" s="16">
        <v>19</v>
      </c>
      <c r="B29" s="17" t="s">
        <v>60</v>
      </c>
      <c r="C29" s="18">
        <v>9.6999999999999993</v>
      </c>
      <c r="D29" s="19" t="s">
        <v>36</v>
      </c>
      <c r="E29" s="20" t="str">
        <f t="shared" si="0"/>
        <v>Significantly Different</v>
      </c>
      <c r="G29">
        <f t="shared" si="1"/>
        <v>9.6999999999999993</v>
      </c>
      <c r="H29">
        <f t="shared" si="2"/>
        <v>6</v>
      </c>
      <c r="I29" t="str">
        <f t="shared" si="3"/>
        <v>+/-</v>
      </c>
      <c r="J29" t="str">
        <f t="shared" si="4"/>
        <v>0.3</v>
      </c>
      <c r="K29" s="2">
        <f t="shared" si="5"/>
        <v>0.18237082066869301</v>
      </c>
      <c r="L29" s="2">
        <f t="shared" si="6"/>
        <v>4</v>
      </c>
      <c r="M29" s="2">
        <f t="shared" si="7"/>
        <v>0.19223572402239389</v>
      </c>
      <c r="N29" s="2">
        <f t="shared" si="8"/>
        <v>20.807787003907936</v>
      </c>
      <c r="O29" t="s">
        <v>63</v>
      </c>
    </row>
    <row r="30" spans="1:15" x14ac:dyDescent="0.25">
      <c r="A30" s="16">
        <v>20</v>
      </c>
      <c r="B30" s="17" t="s">
        <v>77</v>
      </c>
      <c r="C30" s="18">
        <v>9.6</v>
      </c>
      <c r="D30" s="19" t="s">
        <v>39</v>
      </c>
      <c r="E30" s="20" t="str">
        <f t="shared" si="0"/>
        <v>Significantly Different</v>
      </c>
      <c r="G30">
        <f t="shared" si="1"/>
        <v>9.6</v>
      </c>
      <c r="H30">
        <f t="shared" si="2"/>
        <v>6</v>
      </c>
      <c r="I30" t="str">
        <f t="shared" si="3"/>
        <v>+/-</v>
      </c>
      <c r="J30" t="str">
        <f t="shared" si="4"/>
        <v>0.5</v>
      </c>
      <c r="K30" s="2">
        <f t="shared" si="5"/>
        <v>0.303951367781155</v>
      </c>
      <c r="L30" s="2">
        <f t="shared" si="6"/>
        <v>4.0999999999999996</v>
      </c>
      <c r="M30" s="2">
        <f t="shared" si="7"/>
        <v>0.30997079109986531</v>
      </c>
      <c r="N30" s="2">
        <f t="shared" si="8"/>
        <v>13.227052734394823</v>
      </c>
      <c r="O30" t="s">
        <v>28</v>
      </c>
    </row>
    <row r="31" spans="1:15" x14ac:dyDescent="0.25">
      <c r="A31" s="16">
        <v>21</v>
      </c>
      <c r="B31" s="17" t="s">
        <v>42</v>
      </c>
      <c r="C31" s="18">
        <v>9.5</v>
      </c>
      <c r="D31" s="19" t="s">
        <v>29</v>
      </c>
      <c r="E31" s="20" t="str">
        <f t="shared" si="0"/>
        <v>Significantly Different</v>
      </c>
      <c r="G31">
        <f t="shared" si="1"/>
        <v>9.5</v>
      </c>
      <c r="H31">
        <f t="shared" si="2"/>
        <v>6</v>
      </c>
      <c r="I31" t="str">
        <f t="shared" si="3"/>
        <v>+/-</v>
      </c>
      <c r="J31" t="str">
        <f t="shared" si="4"/>
        <v>0.2</v>
      </c>
      <c r="K31" s="2">
        <f t="shared" si="5"/>
        <v>0.12158054711246201</v>
      </c>
      <c r="L31" s="2">
        <f t="shared" si="6"/>
        <v>4.1999999999999993</v>
      </c>
      <c r="M31" s="2">
        <f t="shared" si="7"/>
        <v>0.1359311840425404</v>
      </c>
      <c r="N31" s="2">
        <f t="shared" si="8"/>
        <v>30.897987313092091</v>
      </c>
      <c r="O31" t="s">
        <v>66</v>
      </c>
    </row>
    <row r="32" spans="1:15" x14ac:dyDescent="0.25">
      <c r="A32" s="16">
        <v>22</v>
      </c>
      <c r="B32" s="17" t="s">
        <v>47</v>
      </c>
      <c r="C32" s="18">
        <v>8.6</v>
      </c>
      <c r="D32" s="19" t="s">
        <v>36</v>
      </c>
      <c r="E32" s="20" t="str">
        <f t="shared" si="0"/>
        <v>Significantly Different</v>
      </c>
      <c r="G32">
        <f t="shared" si="1"/>
        <v>8.6</v>
      </c>
      <c r="H32">
        <f t="shared" si="2"/>
        <v>6</v>
      </c>
      <c r="I32" t="str">
        <f t="shared" si="3"/>
        <v>+/-</v>
      </c>
      <c r="J32" t="str">
        <f t="shared" si="4"/>
        <v>0.3</v>
      </c>
      <c r="K32" s="2">
        <f t="shared" si="5"/>
        <v>0.18237082066869301</v>
      </c>
      <c r="L32" s="2">
        <f t="shared" si="6"/>
        <v>5.0999999999999996</v>
      </c>
      <c r="M32" s="2">
        <f t="shared" si="7"/>
        <v>0.19223572402239389</v>
      </c>
      <c r="N32" s="2">
        <f t="shared" si="8"/>
        <v>26.529928429982615</v>
      </c>
      <c r="O32" t="s">
        <v>68</v>
      </c>
    </row>
    <row r="33" spans="1:15" x14ac:dyDescent="0.25">
      <c r="A33" s="16">
        <v>23</v>
      </c>
      <c r="B33" s="17" t="s">
        <v>62</v>
      </c>
      <c r="C33" s="18">
        <v>8.4</v>
      </c>
      <c r="D33" s="19" t="s">
        <v>36</v>
      </c>
      <c r="E33" s="20" t="str">
        <f t="shared" si="0"/>
        <v>Significantly Different</v>
      </c>
      <c r="G33">
        <f t="shared" si="1"/>
        <v>8.4</v>
      </c>
      <c r="H33">
        <f t="shared" si="2"/>
        <v>6</v>
      </c>
      <c r="I33" t="str">
        <f t="shared" si="3"/>
        <v>+/-</v>
      </c>
      <c r="J33" t="str">
        <f t="shared" si="4"/>
        <v>0.3</v>
      </c>
      <c r="K33" s="2">
        <f t="shared" si="5"/>
        <v>0.18237082066869301</v>
      </c>
      <c r="L33" s="2">
        <f t="shared" si="6"/>
        <v>5.2999999999999989</v>
      </c>
      <c r="M33" s="2">
        <f t="shared" si="7"/>
        <v>0.19223572402239389</v>
      </c>
      <c r="N33" s="2">
        <f t="shared" si="8"/>
        <v>27.570317780178009</v>
      </c>
      <c r="O33" t="s">
        <v>71</v>
      </c>
    </row>
    <row r="34" spans="1:15" x14ac:dyDescent="0.25">
      <c r="A34" s="16">
        <v>23</v>
      </c>
      <c r="B34" s="17" t="s">
        <v>82</v>
      </c>
      <c r="C34" s="18">
        <v>8.4</v>
      </c>
      <c r="D34" s="19" t="s">
        <v>29</v>
      </c>
      <c r="E34" s="20" t="str">
        <f t="shared" si="0"/>
        <v>Significantly Different</v>
      </c>
      <c r="G34">
        <f t="shared" si="1"/>
        <v>8.4</v>
      </c>
      <c r="H34">
        <f t="shared" si="2"/>
        <v>6</v>
      </c>
      <c r="I34" t="str">
        <f t="shared" si="3"/>
        <v>+/-</v>
      </c>
      <c r="J34" t="str">
        <f t="shared" si="4"/>
        <v>0.2</v>
      </c>
      <c r="K34" s="2">
        <f t="shared" si="5"/>
        <v>0.12158054711246201</v>
      </c>
      <c r="L34" s="2">
        <f t="shared" si="6"/>
        <v>5.2999999999999989</v>
      </c>
      <c r="M34" s="2">
        <f t="shared" si="7"/>
        <v>0.1359311840425404</v>
      </c>
      <c r="N34" s="2">
        <f t="shared" si="8"/>
        <v>38.990317323663831</v>
      </c>
      <c r="O34" t="s">
        <v>62</v>
      </c>
    </row>
    <row r="35" spans="1:15" x14ac:dyDescent="0.25">
      <c r="A35" s="16">
        <v>25</v>
      </c>
      <c r="B35" s="17" t="s">
        <v>32</v>
      </c>
      <c r="C35" s="18">
        <v>8</v>
      </c>
      <c r="D35" s="19" t="s">
        <v>83</v>
      </c>
      <c r="E35" s="20" t="str">
        <f t="shared" si="0"/>
        <v>Significantly Different</v>
      </c>
      <c r="G35">
        <f t="shared" si="1"/>
        <v>8</v>
      </c>
      <c r="H35">
        <f t="shared" si="2"/>
        <v>6</v>
      </c>
      <c r="I35" t="str">
        <f t="shared" si="3"/>
        <v>+/-</v>
      </c>
      <c r="J35" t="str">
        <f t="shared" si="4"/>
        <v>0.6</v>
      </c>
      <c r="K35" s="2">
        <f t="shared" si="5"/>
        <v>0.36474164133738601</v>
      </c>
      <c r="L35" s="2">
        <f t="shared" si="6"/>
        <v>5.6999999999999993</v>
      </c>
      <c r="M35" s="2">
        <f t="shared" si="7"/>
        <v>0.36977279819442066</v>
      </c>
      <c r="N35" s="2">
        <f t="shared" si="8"/>
        <v>15.414871044686825</v>
      </c>
      <c r="O35" t="s">
        <v>72</v>
      </c>
    </row>
    <row r="36" spans="1:15" x14ac:dyDescent="0.25">
      <c r="A36" s="16">
        <v>26</v>
      </c>
      <c r="B36" s="17" t="s">
        <v>51</v>
      </c>
      <c r="C36" s="18">
        <v>7.4</v>
      </c>
      <c r="D36" s="19" t="s">
        <v>61</v>
      </c>
      <c r="E36" s="20" t="str">
        <f t="shared" si="0"/>
        <v>Significantly Different</v>
      </c>
      <c r="G36">
        <f t="shared" si="1"/>
        <v>7.4</v>
      </c>
      <c r="H36">
        <f t="shared" si="2"/>
        <v>6</v>
      </c>
      <c r="I36" t="str">
        <f t="shared" si="3"/>
        <v>+/-</v>
      </c>
      <c r="J36" t="str">
        <f t="shared" si="4"/>
        <v>0.4</v>
      </c>
      <c r="K36" s="2">
        <f t="shared" si="5"/>
        <v>0.24316109422492402</v>
      </c>
      <c r="L36" s="2">
        <f t="shared" si="6"/>
        <v>6.2999999999999989</v>
      </c>
      <c r="M36" s="2">
        <f t="shared" si="7"/>
        <v>0.25064471888253259</v>
      </c>
      <c r="N36" s="2">
        <f t="shared" si="8"/>
        <v>25.135179500640358</v>
      </c>
      <c r="O36" t="s">
        <v>64</v>
      </c>
    </row>
    <row r="37" spans="1:15" x14ac:dyDescent="0.25">
      <c r="A37" s="16">
        <v>27</v>
      </c>
      <c r="B37" s="17" t="s">
        <v>59</v>
      </c>
      <c r="C37" s="18">
        <v>7.2</v>
      </c>
      <c r="D37" s="19" t="s">
        <v>36</v>
      </c>
      <c r="E37" s="20" t="str">
        <f t="shared" si="0"/>
        <v>Significantly Different</v>
      </c>
      <c r="G37">
        <f t="shared" si="1"/>
        <v>7.2</v>
      </c>
      <c r="H37">
        <f t="shared" si="2"/>
        <v>6</v>
      </c>
      <c r="I37" t="str">
        <f t="shared" si="3"/>
        <v>+/-</v>
      </c>
      <c r="J37" t="str">
        <f t="shared" si="4"/>
        <v>0.3</v>
      </c>
      <c r="K37" s="2">
        <f t="shared" si="5"/>
        <v>0.18237082066869301</v>
      </c>
      <c r="L37" s="2">
        <f t="shared" si="6"/>
        <v>6.4999999999999991</v>
      </c>
      <c r="M37" s="2">
        <f t="shared" si="7"/>
        <v>0.19223572402239389</v>
      </c>
      <c r="N37" s="2">
        <f t="shared" si="8"/>
        <v>33.812653881350393</v>
      </c>
      <c r="O37" t="s">
        <v>45</v>
      </c>
    </row>
    <row r="38" spans="1:15" x14ac:dyDescent="0.25">
      <c r="A38" s="16">
        <v>28</v>
      </c>
      <c r="B38" s="17" t="s">
        <v>71</v>
      </c>
      <c r="C38" s="18">
        <v>7</v>
      </c>
      <c r="D38" s="19" t="s">
        <v>27</v>
      </c>
      <c r="E38" s="20" t="str">
        <f t="shared" si="0"/>
        <v>Significantly Different</v>
      </c>
      <c r="G38">
        <f t="shared" si="1"/>
        <v>7</v>
      </c>
      <c r="H38">
        <f t="shared" si="2"/>
        <v>6</v>
      </c>
      <c r="I38" t="str">
        <f t="shared" si="3"/>
        <v>+/-</v>
      </c>
      <c r="J38" t="str">
        <f t="shared" si="4"/>
        <v>0.1</v>
      </c>
      <c r="K38" s="2">
        <f t="shared" si="5"/>
        <v>6.0790273556231005E-2</v>
      </c>
      <c r="L38" s="2">
        <f t="shared" si="6"/>
        <v>6.6999999999999993</v>
      </c>
      <c r="M38" s="2">
        <f t="shared" si="7"/>
        <v>8.5970429323592404E-2</v>
      </c>
      <c r="N38" s="2">
        <f t="shared" si="8"/>
        <v>77.933773888475329</v>
      </c>
      <c r="O38" t="s">
        <v>51</v>
      </c>
    </row>
    <row r="39" spans="1:15" x14ac:dyDescent="0.25">
      <c r="A39" s="16">
        <v>28</v>
      </c>
      <c r="B39" s="17" t="s">
        <v>67</v>
      </c>
      <c r="C39" s="18">
        <v>7</v>
      </c>
      <c r="D39" s="19" t="s">
        <v>29</v>
      </c>
      <c r="E39" s="20" t="str">
        <f t="shared" si="0"/>
        <v>Significantly Different</v>
      </c>
      <c r="G39">
        <f t="shared" si="1"/>
        <v>7</v>
      </c>
      <c r="H39">
        <f t="shared" si="2"/>
        <v>6</v>
      </c>
      <c r="I39" t="str">
        <f t="shared" si="3"/>
        <v>+/-</v>
      </c>
      <c r="J39" t="str">
        <f t="shared" si="4"/>
        <v>0.2</v>
      </c>
      <c r="K39" s="2">
        <f t="shared" si="5"/>
        <v>0.12158054711246201</v>
      </c>
      <c r="L39" s="2">
        <f t="shared" si="6"/>
        <v>6.6999999999999993</v>
      </c>
      <c r="M39" s="2">
        <f t="shared" si="7"/>
        <v>0.1359311840425404</v>
      </c>
      <c r="N39" s="2">
        <f t="shared" si="8"/>
        <v>49.289646428027865</v>
      </c>
      <c r="O39" t="s">
        <v>74</v>
      </c>
    </row>
    <row r="40" spans="1:15" x14ac:dyDescent="0.25">
      <c r="A40" s="16">
        <v>30</v>
      </c>
      <c r="B40" s="17" t="s">
        <v>35</v>
      </c>
      <c r="C40" s="18">
        <v>6.4</v>
      </c>
      <c r="D40" s="19" t="s">
        <v>61</v>
      </c>
      <c r="E40" s="20" t="str">
        <f t="shared" si="0"/>
        <v>Significantly Different</v>
      </c>
      <c r="G40">
        <f t="shared" si="1"/>
        <v>6.4</v>
      </c>
      <c r="H40">
        <f t="shared" si="2"/>
        <v>6</v>
      </c>
      <c r="I40" t="str">
        <f t="shared" si="3"/>
        <v>+/-</v>
      </c>
      <c r="J40" t="str">
        <f t="shared" si="4"/>
        <v>0.4</v>
      </c>
      <c r="K40" s="2">
        <f t="shared" si="5"/>
        <v>0.24316109422492402</v>
      </c>
      <c r="L40" s="2">
        <f t="shared" si="6"/>
        <v>7.2999999999999989</v>
      </c>
      <c r="M40" s="2">
        <f t="shared" si="7"/>
        <v>0.25064471888253259</v>
      </c>
      <c r="N40" s="2">
        <f t="shared" si="8"/>
        <v>29.124890532488038</v>
      </c>
      <c r="O40" t="s">
        <v>35</v>
      </c>
    </row>
    <row r="41" spans="1:15" x14ac:dyDescent="0.25">
      <c r="A41" s="16">
        <v>31</v>
      </c>
      <c r="B41" s="17" t="s">
        <v>81</v>
      </c>
      <c r="C41" s="18">
        <v>6.1</v>
      </c>
      <c r="D41" s="19" t="s">
        <v>29</v>
      </c>
      <c r="E41" s="20" t="str">
        <f t="shared" si="0"/>
        <v>Significantly Different</v>
      </c>
      <c r="G41">
        <f t="shared" si="1"/>
        <v>6.1</v>
      </c>
      <c r="H41">
        <f t="shared" si="2"/>
        <v>6</v>
      </c>
      <c r="I41" t="str">
        <f t="shared" si="3"/>
        <v>+/-</v>
      </c>
      <c r="J41" t="str">
        <f t="shared" si="4"/>
        <v>0.2</v>
      </c>
      <c r="K41" s="2">
        <f t="shared" si="5"/>
        <v>0.12158054711246201</v>
      </c>
      <c r="L41" s="2">
        <f t="shared" si="6"/>
        <v>7.6</v>
      </c>
      <c r="M41" s="2">
        <f t="shared" si="7"/>
        <v>0.1359311840425404</v>
      </c>
      <c r="N41" s="2">
        <f t="shared" si="8"/>
        <v>55.910643709404745</v>
      </c>
      <c r="O41" t="s">
        <v>76</v>
      </c>
    </row>
    <row r="42" spans="1:15" x14ac:dyDescent="0.25">
      <c r="A42" s="16">
        <v>32</v>
      </c>
      <c r="B42" s="17" t="s">
        <v>43</v>
      </c>
      <c r="C42" s="18">
        <v>5.8</v>
      </c>
      <c r="D42" s="19" t="s">
        <v>61</v>
      </c>
      <c r="E42" s="20" t="str">
        <f t="shared" si="0"/>
        <v>Significantly Different</v>
      </c>
      <c r="G42">
        <f t="shared" si="1"/>
        <v>5.8</v>
      </c>
      <c r="H42">
        <f t="shared" si="2"/>
        <v>6</v>
      </c>
      <c r="I42" t="str">
        <f t="shared" si="3"/>
        <v>+/-</v>
      </c>
      <c r="J42" t="str">
        <f t="shared" si="4"/>
        <v>0.4</v>
      </c>
      <c r="K42" s="2">
        <f t="shared" si="5"/>
        <v>0.24316109422492402</v>
      </c>
      <c r="L42" s="2">
        <f t="shared" si="6"/>
        <v>7.8999999999999995</v>
      </c>
      <c r="M42" s="2">
        <f t="shared" si="7"/>
        <v>0.25064471888253259</v>
      </c>
      <c r="N42" s="2">
        <f t="shared" si="8"/>
        <v>31.518717151596643</v>
      </c>
      <c r="O42" t="s">
        <v>77</v>
      </c>
    </row>
    <row r="43" spans="1:15" x14ac:dyDescent="0.25">
      <c r="A43" s="16">
        <v>33</v>
      </c>
      <c r="B43" s="17" t="s">
        <v>41</v>
      </c>
      <c r="C43" s="18">
        <v>5.6</v>
      </c>
      <c r="D43" s="19" t="s">
        <v>36</v>
      </c>
      <c r="E43" s="20" t="str">
        <f t="shared" si="0"/>
        <v>Significantly Different</v>
      </c>
      <c r="G43">
        <f t="shared" si="1"/>
        <v>5.6</v>
      </c>
      <c r="H43">
        <f t="shared" si="2"/>
        <v>6</v>
      </c>
      <c r="I43" t="str">
        <f t="shared" si="3"/>
        <v>+/-</v>
      </c>
      <c r="J43" t="str">
        <f t="shared" si="4"/>
        <v>0.3</v>
      </c>
      <c r="K43" s="2">
        <f t="shared" si="5"/>
        <v>0.18237082066869301</v>
      </c>
      <c r="L43" s="2">
        <f t="shared" si="6"/>
        <v>8.1</v>
      </c>
      <c r="M43" s="2">
        <f t="shared" si="7"/>
        <v>0.19223572402239389</v>
      </c>
      <c r="N43" s="2">
        <f t="shared" si="8"/>
        <v>42.135768682913564</v>
      </c>
      <c r="O43" t="s">
        <v>80</v>
      </c>
    </row>
    <row r="44" spans="1:15" x14ac:dyDescent="0.25">
      <c r="A44" s="16">
        <v>33</v>
      </c>
      <c r="B44" s="17" t="s">
        <v>85</v>
      </c>
      <c r="C44" s="18">
        <v>5.6</v>
      </c>
      <c r="D44" s="19" t="s">
        <v>29</v>
      </c>
      <c r="E44" s="20" t="str">
        <f t="shared" si="0"/>
        <v>Significantly Different</v>
      </c>
      <c r="G44">
        <f t="shared" si="1"/>
        <v>5.6</v>
      </c>
      <c r="H44">
        <f t="shared" si="2"/>
        <v>6</v>
      </c>
      <c r="I44" t="str">
        <f t="shared" si="3"/>
        <v>+/-</v>
      </c>
      <c r="J44" t="str">
        <f t="shared" si="4"/>
        <v>0.2</v>
      </c>
      <c r="K44" s="2">
        <f t="shared" si="5"/>
        <v>0.12158054711246201</v>
      </c>
      <c r="L44" s="2">
        <f t="shared" si="6"/>
        <v>8.1</v>
      </c>
      <c r="M44" s="2">
        <f t="shared" si="7"/>
        <v>0.1359311840425404</v>
      </c>
      <c r="N44" s="2">
        <f t="shared" si="8"/>
        <v>59.588975532391899</v>
      </c>
      <c r="O44" t="s">
        <v>82</v>
      </c>
    </row>
    <row r="45" spans="1:15" x14ac:dyDescent="0.25">
      <c r="A45" s="16">
        <v>35</v>
      </c>
      <c r="B45" s="17" t="s">
        <v>73</v>
      </c>
      <c r="C45" s="18">
        <v>5.5</v>
      </c>
      <c r="D45" s="19" t="s">
        <v>29</v>
      </c>
      <c r="E45" s="20" t="str">
        <f t="shared" si="0"/>
        <v>Significantly Different</v>
      </c>
      <c r="G45">
        <f t="shared" si="1"/>
        <v>5.5</v>
      </c>
      <c r="H45">
        <f t="shared" si="2"/>
        <v>6</v>
      </c>
      <c r="I45" t="str">
        <f t="shared" si="3"/>
        <v>+/-</v>
      </c>
      <c r="J45" t="str">
        <f t="shared" si="4"/>
        <v>0.2</v>
      </c>
      <c r="K45" s="2">
        <f t="shared" si="5"/>
        <v>0.12158054711246201</v>
      </c>
      <c r="L45" s="2">
        <f t="shared" si="6"/>
        <v>8.1999999999999993</v>
      </c>
      <c r="M45" s="2">
        <f t="shared" si="7"/>
        <v>0.1359311840425404</v>
      </c>
      <c r="N45" s="2">
        <f t="shared" si="8"/>
        <v>60.324641896989327</v>
      </c>
      <c r="O45" t="s">
        <v>53</v>
      </c>
    </row>
    <row r="46" spans="1:15" x14ac:dyDescent="0.25">
      <c r="A46" s="16">
        <v>36</v>
      </c>
      <c r="B46" s="17" t="s">
        <v>58</v>
      </c>
      <c r="C46" s="18">
        <v>5.3</v>
      </c>
      <c r="D46" s="19" t="s">
        <v>29</v>
      </c>
      <c r="E46" s="20" t="str">
        <f t="shared" si="0"/>
        <v>Significantly Different</v>
      </c>
      <c r="G46">
        <f t="shared" si="1"/>
        <v>5.3</v>
      </c>
      <c r="H46">
        <f t="shared" si="2"/>
        <v>6</v>
      </c>
      <c r="I46" t="str">
        <f t="shared" si="3"/>
        <v>+/-</v>
      </c>
      <c r="J46" t="str">
        <f t="shared" si="4"/>
        <v>0.2</v>
      </c>
      <c r="K46" s="2">
        <f t="shared" si="5"/>
        <v>0.12158054711246201</v>
      </c>
      <c r="L46" s="2">
        <f t="shared" si="6"/>
        <v>8.3999999999999986</v>
      </c>
      <c r="M46" s="2">
        <f t="shared" si="7"/>
        <v>0.1359311840425404</v>
      </c>
      <c r="N46" s="2">
        <f t="shared" si="8"/>
        <v>61.795974626184183</v>
      </c>
      <c r="O46" t="s">
        <v>65</v>
      </c>
    </row>
    <row r="47" spans="1:15" x14ac:dyDescent="0.25">
      <c r="A47" s="16">
        <v>37</v>
      </c>
      <c r="B47" s="17" t="s">
        <v>37</v>
      </c>
      <c r="C47" s="18">
        <v>5.0999999999999996</v>
      </c>
      <c r="D47" s="19" t="s">
        <v>29</v>
      </c>
      <c r="E47" s="20" t="str">
        <f t="shared" si="0"/>
        <v>Significantly Different</v>
      </c>
      <c r="G47">
        <f t="shared" si="1"/>
        <v>5.0999999999999996</v>
      </c>
      <c r="H47">
        <f t="shared" si="2"/>
        <v>6</v>
      </c>
      <c r="I47" t="str">
        <f t="shared" si="3"/>
        <v>+/-</v>
      </c>
      <c r="J47" t="str">
        <f t="shared" si="4"/>
        <v>0.2</v>
      </c>
      <c r="K47" s="2">
        <f t="shared" si="5"/>
        <v>0.12158054711246201</v>
      </c>
      <c r="L47" s="2">
        <f t="shared" si="6"/>
        <v>8.6</v>
      </c>
      <c r="M47" s="2">
        <f t="shared" si="7"/>
        <v>0.1359311840425404</v>
      </c>
      <c r="N47" s="2">
        <f t="shared" si="8"/>
        <v>63.267307355379053</v>
      </c>
      <c r="O47" t="s">
        <v>81</v>
      </c>
    </row>
    <row r="48" spans="1:15" x14ac:dyDescent="0.25">
      <c r="A48" s="16">
        <v>37</v>
      </c>
      <c r="B48" s="17" t="s">
        <v>55</v>
      </c>
      <c r="C48" s="18">
        <v>5.0999999999999996</v>
      </c>
      <c r="D48" s="19" t="s">
        <v>29</v>
      </c>
      <c r="E48" s="20" t="str">
        <f t="shared" si="0"/>
        <v>Significantly Different</v>
      </c>
      <c r="G48">
        <f t="shared" si="1"/>
        <v>5.0999999999999996</v>
      </c>
      <c r="H48">
        <f t="shared" si="2"/>
        <v>6</v>
      </c>
      <c r="I48" t="str">
        <f t="shared" si="3"/>
        <v>+/-</v>
      </c>
      <c r="J48" t="str">
        <f t="shared" si="4"/>
        <v>0.2</v>
      </c>
      <c r="K48" s="2">
        <f t="shared" si="5"/>
        <v>0.12158054711246201</v>
      </c>
      <c r="L48" s="2">
        <f t="shared" si="6"/>
        <v>8.6</v>
      </c>
      <c r="M48" s="2">
        <f t="shared" si="7"/>
        <v>0.1359311840425404</v>
      </c>
      <c r="N48" s="2">
        <f t="shared" si="8"/>
        <v>63.267307355379053</v>
      </c>
      <c r="O48" t="s">
        <v>60</v>
      </c>
    </row>
    <row r="49" spans="1:15" x14ac:dyDescent="0.25">
      <c r="A49" s="16">
        <v>39</v>
      </c>
      <c r="B49" s="17" t="s">
        <v>65</v>
      </c>
      <c r="C49" s="18">
        <v>4.8</v>
      </c>
      <c r="D49" s="19" t="s">
        <v>29</v>
      </c>
      <c r="E49" s="20" t="str">
        <f t="shared" si="0"/>
        <v>Significantly Different</v>
      </c>
      <c r="G49">
        <f t="shared" si="1"/>
        <v>4.8</v>
      </c>
      <c r="H49">
        <f t="shared" si="2"/>
        <v>6</v>
      </c>
      <c r="I49" t="str">
        <f t="shared" si="3"/>
        <v>+/-</v>
      </c>
      <c r="J49" t="str">
        <f t="shared" si="4"/>
        <v>0.2</v>
      </c>
      <c r="K49" s="2">
        <f t="shared" si="5"/>
        <v>0.12158054711246201</v>
      </c>
      <c r="L49" s="2">
        <f t="shared" si="6"/>
        <v>8.8999999999999986</v>
      </c>
      <c r="M49" s="2">
        <f t="shared" si="7"/>
        <v>0.1359311840425404</v>
      </c>
      <c r="N49" s="2">
        <f t="shared" si="8"/>
        <v>65.474306449171337</v>
      </c>
      <c r="O49" t="s">
        <v>67</v>
      </c>
    </row>
    <row r="50" spans="1:15" x14ac:dyDescent="0.25">
      <c r="A50" s="16">
        <v>40</v>
      </c>
      <c r="B50" s="17" t="s">
        <v>31</v>
      </c>
      <c r="C50" s="18">
        <v>4.7</v>
      </c>
      <c r="D50" s="19" t="s">
        <v>61</v>
      </c>
      <c r="E50" s="20" t="str">
        <f t="shared" si="0"/>
        <v>Significantly Different</v>
      </c>
      <c r="G50">
        <f t="shared" si="1"/>
        <v>4.7</v>
      </c>
      <c r="H50">
        <f t="shared" si="2"/>
        <v>6</v>
      </c>
      <c r="I50" t="str">
        <f t="shared" si="3"/>
        <v>+/-</v>
      </c>
      <c r="J50" t="str">
        <f t="shared" si="4"/>
        <v>0.4</v>
      </c>
      <c r="K50" s="2">
        <f t="shared" si="5"/>
        <v>0.24316109422492402</v>
      </c>
      <c r="L50" s="2">
        <f t="shared" si="6"/>
        <v>9</v>
      </c>
      <c r="M50" s="2">
        <f t="shared" si="7"/>
        <v>0.25064471888253259</v>
      </c>
      <c r="N50" s="2">
        <f t="shared" si="8"/>
        <v>35.907399286629094</v>
      </c>
      <c r="O50" t="s">
        <v>69</v>
      </c>
    </row>
    <row r="51" spans="1:15" x14ac:dyDescent="0.25">
      <c r="A51" s="16">
        <v>41</v>
      </c>
      <c r="B51" s="17" t="s">
        <v>49</v>
      </c>
      <c r="C51" s="18">
        <v>4.4000000000000004</v>
      </c>
      <c r="D51" s="19" t="s">
        <v>29</v>
      </c>
      <c r="E51" s="20" t="str">
        <f t="shared" si="0"/>
        <v>Significantly Different</v>
      </c>
      <c r="G51">
        <f t="shared" si="1"/>
        <v>4.4000000000000004</v>
      </c>
      <c r="H51">
        <f t="shared" si="2"/>
        <v>6</v>
      </c>
      <c r="I51" t="str">
        <f t="shared" si="3"/>
        <v>+/-</v>
      </c>
      <c r="J51" t="str">
        <f t="shared" si="4"/>
        <v>0.2</v>
      </c>
      <c r="K51" s="2">
        <f t="shared" si="5"/>
        <v>0.12158054711246201</v>
      </c>
      <c r="L51" s="2">
        <f t="shared" si="6"/>
        <v>9.2999999999999989</v>
      </c>
      <c r="M51" s="2">
        <f t="shared" si="7"/>
        <v>0.1359311840425404</v>
      </c>
      <c r="N51" s="2">
        <f t="shared" si="8"/>
        <v>68.416971907561063</v>
      </c>
      <c r="O51" t="s">
        <v>85</v>
      </c>
    </row>
    <row r="52" spans="1:15" x14ac:dyDescent="0.25">
      <c r="A52" s="16">
        <v>42</v>
      </c>
      <c r="B52" s="17" t="s">
        <v>64</v>
      </c>
      <c r="C52" s="18">
        <v>4.3</v>
      </c>
      <c r="D52" s="19" t="s">
        <v>29</v>
      </c>
      <c r="E52" s="20" t="str">
        <f t="shared" si="0"/>
        <v>Significantly Different</v>
      </c>
      <c r="G52">
        <f t="shared" si="1"/>
        <v>4.3</v>
      </c>
      <c r="H52">
        <f t="shared" si="2"/>
        <v>6</v>
      </c>
      <c r="I52" t="str">
        <f t="shared" si="3"/>
        <v>+/-</v>
      </c>
      <c r="J52" t="str">
        <f t="shared" si="4"/>
        <v>0.2</v>
      </c>
      <c r="K52" s="2">
        <f t="shared" si="5"/>
        <v>0.12158054711246201</v>
      </c>
      <c r="L52" s="2">
        <f t="shared" si="6"/>
        <v>9.3999999999999986</v>
      </c>
      <c r="M52" s="2">
        <f t="shared" si="7"/>
        <v>0.1359311840425404</v>
      </c>
      <c r="N52" s="2">
        <f t="shared" si="8"/>
        <v>69.152638272158484</v>
      </c>
      <c r="O52" t="s">
        <v>56</v>
      </c>
    </row>
    <row r="53" spans="1:15" x14ac:dyDescent="0.25">
      <c r="A53" s="16">
        <v>43</v>
      </c>
      <c r="B53" s="17" t="s">
        <v>63</v>
      </c>
      <c r="C53" s="18">
        <v>4.2</v>
      </c>
      <c r="D53" s="19" t="s">
        <v>29</v>
      </c>
      <c r="E53" s="20" t="str">
        <f t="shared" si="0"/>
        <v>Significantly Different</v>
      </c>
      <c r="G53">
        <f t="shared" si="1"/>
        <v>4.2</v>
      </c>
      <c r="H53">
        <f t="shared" si="2"/>
        <v>6</v>
      </c>
      <c r="I53" t="str">
        <f t="shared" si="3"/>
        <v>+/-</v>
      </c>
      <c r="J53" t="str">
        <f t="shared" si="4"/>
        <v>0.2</v>
      </c>
      <c r="K53" s="2">
        <f t="shared" si="5"/>
        <v>0.12158054711246201</v>
      </c>
      <c r="L53" s="2">
        <f t="shared" si="6"/>
        <v>9.5</v>
      </c>
      <c r="M53" s="2">
        <f t="shared" si="7"/>
        <v>0.1359311840425404</v>
      </c>
      <c r="N53" s="2">
        <f t="shared" si="8"/>
        <v>69.888304636755933</v>
      </c>
      <c r="O53" t="s">
        <v>73</v>
      </c>
    </row>
    <row r="54" spans="1:15" x14ac:dyDescent="0.25">
      <c r="A54" s="16">
        <v>44</v>
      </c>
      <c r="B54" s="17" t="s">
        <v>53</v>
      </c>
      <c r="C54" s="18">
        <v>4.0999999999999996</v>
      </c>
      <c r="D54" s="19" t="s">
        <v>61</v>
      </c>
      <c r="E54" s="20" t="str">
        <f t="shared" si="0"/>
        <v>Significantly Different</v>
      </c>
      <c r="G54">
        <f t="shared" si="1"/>
        <v>4.0999999999999996</v>
      </c>
      <c r="H54">
        <f t="shared" si="2"/>
        <v>6</v>
      </c>
      <c r="I54" t="str">
        <f t="shared" si="3"/>
        <v>+/-</v>
      </c>
      <c r="J54" t="str">
        <f t="shared" si="4"/>
        <v>0.4</v>
      </c>
      <c r="K54" s="2">
        <f t="shared" si="5"/>
        <v>0.24316109422492402</v>
      </c>
      <c r="L54" s="2">
        <f t="shared" si="6"/>
        <v>9.6</v>
      </c>
      <c r="M54" s="2">
        <f t="shared" si="7"/>
        <v>0.25064471888253259</v>
      </c>
      <c r="N54" s="2">
        <f t="shared" si="8"/>
        <v>38.301225905737695</v>
      </c>
      <c r="O54" t="s">
        <v>79</v>
      </c>
    </row>
    <row r="55" spans="1:15" x14ac:dyDescent="0.25">
      <c r="A55" s="16">
        <v>44</v>
      </c>
      <c r="B55" s="17" t="s">
        <v>56</v>
      </c>
      <c r="C55" s="18">
        <v>4.0999999999999996</v>
      </c>
      <c r="D55" s="19" t="s">
        <v>36</v>
      </c>
      <c r="E55" s="20" t="str">
        <f t="shared" si="0"/>
        <v>Significantly Different</v>
      </c>
      <c r="G55">
        <f t="shared" si="1"/>
        <v>4.0999999999999996</v>
      </c>
      <c r="H55">
        <f t="shared" si="2"/>
        <v>6</v>
      </c>
      <c r="I55" t="str">
        <f t="shared" si="3"/>
        <v>+/-</v>
      </c>
      <c r="J55" t="str">
        <f t="shared" si="4"/>
        <v>0.3</v>
      </c>
      <c r="K55" s="2">
        <f t="shared" si="5"/>
        <v>0.18237082066869301</v>
      </c>
      <c r="L55" s="2">
        <f t="shared" si="6"/>
        <v>9.6</v>
      </c>
      <c r="M55" s="2">
        <f t="shared" si="7"/>
        <v>0.19223572402239389</v>
      </c>
      <c r="N55" s="2">
        <f t="shared" si="8"/>
        <v>49.938688809379045</v>
      </c>
      <c r="O55" t="s">
        <v>47</v>
      </c>
    </row>
    <row r="56" spans="1:15" x14ac:dyDescent="0.25">
      <c r="A56" s="16">
        <v>46</v>
      </c>
      <c r="B56" s="17" t="s">
        <v>28</v>
      </c>
      <c r="C56" s="18">
        <v>3.9</v>
      </c>
      <c r="D56" s="19" t="s">
        <v>36</v>
      </c>
      <c r="E56" s="20" t="str">
        <f t="shared" si="0"/>
        <v>Significantly Different</v>
      </c>
      <c r="G56">
        <f t="shared" si="1"/>
        <v>3.9</v>
      </c>
      <c r="H56">
        <f t="shared" si="2"/>
        <v>6</v>
      </c>
      <c r="I56" t="str">
        <f t="shared" si="3"/>
        <v>+/-</v>
      </c>
      <c r="J56" t="str">
        <f t="shared" si="4"/>
        <v>0.3</v>
      </c>
      <c r="K56" s="2">
        <f t="shared" si="5"/>
        <v>0.18237082066869301</v>
      </c>
      <c r="L56" s="2">
        <f t="shared" si="6"/>
        <v>9.7999999999999989</v>
      </c>
      <c r="M56" s="2">
        <f t="shared" si="7"/>
        <v>0.19223572402239389</v>
      </c>
      <c r="N56" s="2">
        <f t="shared" si="8"/>
        <v>50.979078159574435</v>
      </c>
      <c r="O56" t="s">
        <v>31</v>
      </c>
    </row>
    <row r="57" spans="1:15" x14ac:dyDescent="0.25">
      <c r="A57" s="16">
        <v>47</v>
      </c>
      <c r="B57" s="17" t="s">
        <v>30</v>
      </c>
      <c r="C57" s="18">
        <v>3.6</v>
      </c>
      <c r="D57" s="19" t="s">
        <v>29</v>
      </c>
      <c r="E57" s="20" t="str">
        <f t="shared" si="0"/>
        <v>Significantly Different</v>
      </c>
      <c r="G57">
        <f t="shared" si="1"/>
        <v>3.6</v>
      </c>
      <c r="H57">
        <f t="shared" si="2"/>
        <v>6</v>
      </c>
      <c r="I57" t="str">
        <f t="shared" si="3"/>
        <v>+/-</v>
      </c>
      <c r="J57" t="str">
        <f t="shared" si="4"/>
        <v>0.2</v>
      </c>
      <c r="K57" s="2">
        <f t="shared" si="5"/>
        <v>0.12158054711246201</v>
      </c>
      <c r="L57" s="2">
        <f t="shared" si="6"/>
        <v>10.1</v>
      </c>
      <c r="M57" s="2">
        <f t="shared" si="7"/>
        <v>0.1359311840425404</v>
      </c>
      <c r="N57" s="2">
        <f t="shared" si="8"/>
        <v>74.302302824340515</v>
      </c>
      <c r="O57" t="s">
        <v>84</v>
      </c>
    </row>
    <row r="58" spans="1:15" x14ac:dyDescent="0.25">
      <c r="A58" s="16">
        <v>48</v>
      </c>
      <c r="B58" s="17" t="s">
        <v>38</v>
      </c>
      <c r="C58" s="18">
        <v>3.1</v>
      </c>
      <c r="D58" s="19" t="s">
        <v>61</v>
      </c>
      <c r="E58" s="20" t="str">
        <f t="shared" si="0"/>
        <v>Significantly Different</v>
      </c>
      <c r="G58">
        <f t="shared" si="1"/>
        <v>3.1</v>
      </c>
      <c r="H58">
        <f t="shared" si="2"/>
        <v>6</v>
      </c>
      <c r="I58" t="str">
        <f t="shared" si="3"/>
        <v>+/-</v>
      </c>
      <c r="J58" t="str">
        <f t="shared" si="4"/>
        <v>0.4</v>
      </c>
      <c r="K58" s="2">
        <f t="shared" si="5"/>
        <v>0.24316109422492402</v>
      </c>
      <c r="L58" s="2">
        <f t="shared" si="6"/>
        <v>10.6</v>
      </c>
      <c r="M58" s="2">
        <f t="shared" si="7"/>
        <v>0.25064471888253259</v>
      </c>
      <c r="N58" s="2">
        <f t="shared" si="8"/>
        <v>42.290936937585371</v>
      </c>
      <c r="O58" t="s">
        <v>75</v>
      </c>
    </row>
    <row r="59" spans="1:15" x14ac:dyDescent="0.25">
      <c r="A59" s="16">
        <v>49</v>
      </c>
      <c r="B59" s="17" t="s">
        <v>45</v>
      </c>
      <c r="C59" s="18">
        <v>2.2999999999999998</v>
      </c>
      <c r="D59" s="19" t="s">
        <v>36</v>
      </c>
      <c r="E59" s="20" t="str">
        <f t="shared" si="0"/>
        <v>Significantly Different</v>
      </c>
      <c r="G59">
        <f t="shared" si="1"/>
        <v>2.2999999999999998</v>
      </c>
      <c r="H59">
        <f t="shared" si="2"/>
        <v>6</v>
      </c>
      <c r="I59" t="str">
        <f t="shared" si="3"/>
        <v>+/-</v>
      </c>
      <c r="J59" t="str">
        <f t="shared" si="4"/>
        <v>0.3</v>
      </c>
      <c r="K59" s="2">
        <f t="shared" si="5"/>
        <v>0.18237082066869301</v>
      </c>
      <c r="L59" s="2">
        <f t="shared" si="6"/>
        <v>11.399999999999999</v>
      </c>
      <c r="M59" s="2">
        <f t="shared" si="7"/>
        <v>0.19223572402239389</v>
      </c>
      <c r="N59" s="2">
        <f t="shared" si="8"/>
        <v>59.302192961137607</v>
      </c>
      <c r="O59" t="s">
        <v>33</v>
      </c>
    </row>
    <row r="60" spans="1:15" x14ac:dyDescent="0.25">
      <c r="A60" s="16">
        <v>50</v>
      </c>
      <c r="B60" s="17" t="s">
        <v>72</v>
      </c>
      <c r="C60" s="18">
        <v>2.1</v>
      </c>
      <c r="D60" s="19" t="s">
        <v>29</v>
      </c>
      <c r="E60" s="20" t="str">
        <f t="shared" si="0"/>
        <v>Significantly Different</v>
      </c>
      <c r="G60">
        <f t="shared" si="1"/>
        <v>2.1</v>
      </c>
      <c r="H60">
        <f t="shared" si="2"/>
        <v>6</v>
      </c>
      <c r="I60" t="str">
        <f t="shared" si="3"/>
        <v>+/-</v>
      </c>
      <c r="J60" t="str">
        <f t="shared" si="4"/>
        <v>0.2</v>
      </c>
      <c r="K60" s="2">
        <f t="shared" si="5"/>
        <v>0.12158054711246201</v>
      </c>
      <c r="L60" s="2">
        <f t="shared" si="6"/>
        <v>11.6</v>
      </c>
      <c r="M60" s="2">
        <f t="shared" si="7"/>
        <v>0.1359311840425404</v>
      </c>
      <c r="N60" s="2">
        <f t="shared" si="8"/>
        <v>85.33729829330197</v>
      </c>
      <c r="O60" t="s">
        <v>55</v>
      </c>
    </row>
    <row r="61" spans="1:15" x14ac:dyDescent="0.25">
      <c r="A61" s="16">
        <v>51</v>
      </c>
      <c r="B61" s="17" t="s">
        <v>33</v>
      </c>
      <c r="C61" s="18">
        <v>1.6</v>
      </c>
      <c r="D61" s="19" t="s">
        <v>27</v>
      </c>
      <c r="E61" s="20" t="str">
        <f t="shared" si="0"/>
        <v>Significantly Different</v>
      </c>
      <c r="G61">
        <f t="shared" si="1"/>
        <v>1.6</v>
      </c>
      <c r="H61">
        <f t="shared" si="2"/>
        <v>6</v>
      </c>
      <c r="I61" t="str">
        <f t="shared" si="3"/>
        <v>+/-</v>
      </c>
      <c r="J61" t="str">
        <f t="shared" si="4"/>
        <v>0.1</v>
      </c>
      <c r="K61" s="2">
        <f t="shared" si="5"/>
        <v>6.0790273556231005E-2</v>
      </c>
      <c r="L61" s="2">
        <f t="shared" si="6"/>
        <v>12.1</v>
      </c>
      <c r="M61" s="2">
        <f t="shared" si="7"/>
        <v>8.5970429323592404E-2</v>
      </c>
      <c r="N61" s="2">
        <f t="shared" si="8"/>
        <v>140.74606926127635</v>
      </c>
      <c r="O61" t="s">
        <v>38</v>
      </c>
    </row>
    <row r="62" spans="1:15" ht="15.75" thickBot="1" x14ac:dyDescent="0.3">
      <c r="A62" s="22"/>
      <c r="B62" s="23" t="s">
        <v>86</v>
      </c>
      <c r="C62" s="24">
        <v>2.7</v>
      </c>
      <c r="D62" s="25" t="s">
        <v>29</v>
      </c>
      <c r="E62" s="26" t="str">
        <f t="shared" si="0"/>
        <v>Significantly Different</v>
      </c>
      <c r="G62">
        <f t="shared" si="1"/>
        <v>2.7</v>
      </c>
      <c r="H62">
        <f t="shared" si="2"/>
        <v>6</v>
      </c>
      <c r="I62" t="str">
        <f t="shared" si="3"/>
        <v>+/-</v>
      </c>
      <c r="J62" t="str">
        <f t="shared" si="4"/>
        <v>0.2</v>
      </c>
      <c r="K62" s="2">
        <f t="shared" si="5"/>
        <v>0.12158054711246201</v>
      </c>
      <c r="L62" s="2">
        <f t="shared" si="6"/>
        <v>11</v>
      </c>
      <c r="M62" s="2">
        <f t="shared" si="7"/>
        <v>0.1359311840425404</v>
      </c>
      <c r="N62" s="2">
        <f t="shared" si="8"/>
        <v>80.923300105717388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79" priority="5" operator="equal">
      <formula>"State Selected"</formula>
    </cfRule>
    <cfRule type="cellIs" dxfId="478" priority="6" operator="equal">
      <formula>"Not Significantly Different"</formula>
    </cfRule>
  </conditionalFormatting>
  <conditionalFormatting sqref="E10:E62">
    <cfRule type="cellIs" dxfId="477" priority="1" operator="equal">
      <formula>"OTHER ERROR"</formula>
    </cfRule>
    <cfRule type="cellIs" dxfId="476" priority="2" operator="equal">
      <formula>"Statistical Test not applicable"</formula>
    </cfRule>
    <cfRule type="cellIs" dxfId="475" priority="3" operator="equal">
      <formula>"Geography Selected"</formula>
    </cfRule>
    <cfRule type="cellIs" dxfId="47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9B84633-6716-4029-A304-B8BF11F9E593}">
      <formula1>$O$10:$O$62</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6985-644D-4D3C-8971-B6035B69C79D}">
  <sheetPr codeName="Sheet15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115</v>
      </c>
    </row>
    <row r="2" spans="1:16" x14ac:dyDescent="0.25">
      <c r="A2" s="3" t="s">
        <v>2</v>
      </c>
      <c r="B2" t="s">
        <v>116</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10.4</v>
      </c>
      <c r="C6" t="s">
        <v>9</v>
      </c>
      <c r="H6" s="8" t="s">
        <v>10</v>
      </c>
      <c r="I6">
        <f>VLOOKUP($B$4,$B$9:$K$62,6,FALSE)</f>
        <v>10.4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10.4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10.4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45</v>
      </c>
      <c r="C11" s="18">
        <v>29.6</v>
      </c>
      <c r="D11" s="21" t="s">
        <v>117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29.6</v>
      </c>
      <c r="H11">
        <f t="shared" ref="H11:H62" si="2">LEN(TRIM(D11))</f>
        <v>6</v>
      </c>
      <c r="I11" t="str">
        <f t="shared" ref="I11:I62" si="3">IF(H11&gt;=3,MID(TRIM(D11),1,3),"NO")</f>
        <v>+/-</v>
      </c>
      <c r="J11" t="str">
        <f t="shared" ref="J11:J62" si="4">IF(TRIM(I11)="+/-",MID(TRIM(D11),4,H11-3),D11)</f>
        <v>6.0</v>
      </c>
      <c r="K11" s="2">
        <f t="shared" ref="K11:K62" si="5">IF(TRIM(J11)="*****",0,IF(ISERROR(VALUE(J11)),"NA",VALUE(J11/$I$4)))</f>
        <v>3.6474164133738602</v>
      </c>
      <c r="L11" s="2">
        <f t="shared" ref="L11:L62" si="6">IF(AND(ISNUMBER(G11),ISNUMBER($I$6)),$I$6-G11,"N/A")</f>
        <v>-19.200000000000003</v>
      </c>
      <c r="M11" s="2">
        <f t="shared" ref="M11:M62" si="7">IF(AND(ISNUMBER(K11),ISNUMBER($I$7)),SQRT(K11^2+($I$7)^2),"N/A")</f>
        <v>3.6479229638121575</v>
      </c>
      <c r="N11" s="2">
        <f>IF(AND(ISNUMBER(L11),ISNUMBER(M11),M11&lt;&gt;0),L11/M11,"NA")</f>
        <v>-5.2632690411684546</v>
      </c>
      <c r="O11" t="s">
        <v>30</v>
      </c>
    </row>
    <row r="12" spans="1:16" x14ac:dyDescent="0.25">
      <c r="A12" s="16">
        <v>2</v>
      </c>
      <c r="B12" s="17" t="s">
        <v>31</v>
      </c>
      <c r="C12" s="18">
        <v>28.1</v>
      </c>
      <c r="D12" s="19" t="s">
        <v>118</v>
      </c>
      <c r="E12" s="20" t="str">
        <f t="shared" si="0"/>
        <v>Significantly Different</v>
      </c>
      <c r="G12">
        <f t="shared" si="1"/>
        <v>28.1</v>
      </c>
      <c r="H12">
        <f t="shared" si="2"/>
        <v>6</v>
      </c>
      <c r="I12" t="str">
        <f t="shared" si="3"/>
        <v>+/-</v>
      </c>
      <c r="J12" t="str">
        <f t="shared" si="4"/>
        <v>4.3</v>
      </c>
      <c r="K12" s="2">
        <f t="shared" si="5"/>
        <v>2.6139817629179332</v>
      </c>
      <c r="L12" s="2">
        <f t="shared" si="6"/>
        <v>-17.700000000000003</v>
      </c>
      <c r="M12" s="2">
        <f t="shared" si="7"/>
        <v>2.6146885310159962</v>
      </c>
      <c r="N12" s="2">
        <f t="shared" ref="N12:N62" si="8">IF(AND(ISNUMBER(L12),ISNUMBER(M12),M12&lt;&gt;0),L12/M12,"NA")</f>
        <v>-6.7694487469688287</v>
      </c>
      <c r="O12" t="s">
        <v>32</v>
      </c>
    </row>
    <row r="13" spans="1:16" x14ac:dyDescent="0.25">
      <c r="A13" s="16">
        <v>3</v>
      </c>
      <c r="B13" s="17" t="s">
        <v>35</v>
      </c>
      <c r="C13" s="18">
        <v>23.8</v>
      </c>
      <c r="D13" s="19" t="s">
        <v>119</v>
      </c>
      <c r="E13" s="20" t="str">
        <f t="shared" si="0"/>
        <v>Significantly Different</v>
      </c>
      <c r="G13">
        <f t="shared" si="1"/>
        <v>23.8</v>
      </c>
      <c r="H13">
        <f t="shared" si="2"/>
        <v>6</v>
      </c>
      <c r="I13" t="str">
        <f t="shared" si="3"/>
        <v>+/-</v>
      </c>
      <c r="J13" t="str">
        <f t="shared" si="4"/>
        <v>3.3</v>
      </c>
      <c r="K13" s="2">
        <f t="shared" si="5"/>
        <v>2.0060790273556228</v>
      </c>
      <c r="L13" s="2">
        <f t="shared" si="6"/>
        <v>-13.4</v>
      </c>
      <c r="M13" s="2">
        <f t="shared" si="7"/>
        <v>2.0069998807561307</v>
      </c>
      <c r="N13" s="2">
        <f t="shared" si="8"/>
        <v>-6.6766321854247419</v>
      </c>
      <c r="O13" t="s">
        <v>34</v>
      </c>
    </row>
    <row r="14" spans="1:16" x14ac:dyDescent="0.25">
      <c r="A14" s="16">
        <v>4</v>
      </c>
      <c r="B14" s="17" t="s">
        <v>44</v>
      </c>
      <c r="C14" s="18">
        <v>22.6</v>
      </c>
      <c r="D14" s="19" t="s">
        <v>120</v>
      </c>
      <c r="E14" s="20" t="str">
        <f t="shared" si="0"/>
        <v>Significantly Different</v>
      </c>
      <c r="G14">
        <f t="shared" si="1"/>
        <v>22.6</v>
      </c>
      <c r="H14">
        <f t="shared" si="2"/>
        <v>6</v>
      </c>
      <c r="I14" t="str">
        <f t="shared" si="3"/>
        <v>+/-</v>
      </c>
      <c r="J14" t="str">
        <f t="shared" si="4"/>
        <v>1.3</v>
      </c>
      <c r="K14" s="2">
        <f t="shared" si="5"/>
        <v>0.79027355623100304</v>
      </c>
      <c r="L14" s="2">
        <f t="shared" si="6"/>
        <v>-12.200000000000001</v>
      </c>
      <c r="M14" s="2">
        <f t="shared" si="7"/>
        <v>0.79260819516141623</v>
      </c>
      <c r="N14" s="2">
        <f t="shared" si="8"/>
        <v>-15.392220361177879</v>
      </c>
      <c r="O14" t="s">
        <v>37</v>
      </c>
    </row>
    <row r="15" spans="1:16" x14ac:dyDescent="0.25">
      <c r="A15" s="16">
        <v>5</v>
      </c>
      <c r="B15" s="17" t="s">
        <v>28</v>
      </c>
      <c r="C15" s="18">
        <v>21.6</v>
      </c>
      <c r="D15" s="19" t="s">
        <v>121</v>
      </c>
      <c r="E15" s="20" t="str">
        <f t="shared" si="0"/>
        <v>Significantly Different</v>
      </c>
      <c r="G15">
        <f t="shared" si="1"/>
        <v>21.6</v>
      </c>
      <c r="H15">
        <f t="shared" si="2"/>
        <v>6</v>
      </c>
      <c r="I15" t="str">
        <f t="shared" si="3"/>
        <v>+/-</v>
      </c>
      <c r="J15" t="str">
        <f t="shared" si="4"/>
        <v>2.7</v>
      </c>
      <c r="K15" s="2">
        <f t="shared" si="5"/>
        <v>1.6413373860182372</v>
      </c>
      <c r="L15" s="2">
        <f t="shared" si="6"/>
        <v>-11.200000000000001</v>
      </c>
      <c r="M15" s="2">
        <f t="shared" si="7"/>
        <v>1.6424627460311607</v>
      </c>
      <c r="N15" s="2">
        <f t="shared" si="8"/>
        <v>-6.8190283323403396</v>
      </c>
      <c r="O15" t="s">
        <v>40</v>
      </c>
    </row>
    <row r="16" spans="1:16" x14ac:dyDescent="0.25">
      <c r="A16" s="16">
        <v>6</v>
      </c>
      <c r="B16" s="17" t="s">
        <v>69</v>
      </c>
      <c r="C16" s="18">
        <v>20.2</v>
      </c>
      <c r="D16" s="19" t="s">
        <v>122</v>
      </c>
      <c r="E16" s="20" t="str">
        <f t="shared" si="0"/>
        <v>Significantly Different</v>
      </c>
      <c r="G16">
        <f t="shared" si="1"/>
        <v>20.2</v>
      </c>
      <c r="H16">
        <f t="shared" si="2"/>
        <v>6</v>
      </c>
      <c r="I16" t="str">
        <f t="shared" si="3"/>
        <v>+/-</v>
      </c>
      <c r="J16" t="str">
        <f t="shared" si="4"/>
        <v>2.5</v>
      </c>
      <c r="K16" s="2">
        <f t="shared" si="5"/>
        <v>1.519756838905775</v>
      </c>
      <c r="L16" s="2">
        <f t="shared" si="6"/>
        <v>-9.7999999999999989</v>
      </c>
      <c r="M16" s="2">
        <f t="shared" si="7"/>
        <v>1.5209721584433802</v>
      </c>
      <c r="N16" s="2">
        <f t="shared" si="8"/>
        <v>-6.4432474622215867</v>
      </c>
      <c r="O16" t="s">
        <v>42</v>
      </c>
    </row>
    <row r="17" spans="1:15" x14ac:dyDescent="0.25">
      <c r="A17" s="16">
        <v>7</v>
      </c>
      <c r="B17" s="17" t="s">
        <v>57</v>
      </c>
      <c r="C17" s="18">
        <v>20.100000000000001</v>
      </c>
      <c r="D17" s="19" t="s">
        <v>83</v>
      </c>
      <c r="E17" s="20" t="str">
        <f t="shared" si="0"/>
        <v>Significantly Different</v>
      </c>
      <c r="G17">
        <f t="shared" si="1"/>
        <v>20.100000000000001</v>
      </c>
      <c r="H17">
        <f t="shared" si="2"/>
        <v>6</v>
      </c>
      <c r="I17" t="str">
        <f t="shared" si="3"/>
        <v>+/-</v>
      </c>
      <c r="J17" t="str">
        <f t="shared" si="4"/>
        <v>0.6</v>
      </c>
      <c r="K17" s="2">
        <f t="shared" si="5"/>
        <v>0.36474164133738601</v>
      </c>
      <c r="L17" s="2">
        <f t="shared" si="6"/>
        <v>-9.7000000000000011</v>
      </c>
      <c r="M17" s="2">
        <f t="shared" si="7"/>
        <v>0.36977279819442066</v>
      </c>
      <c r="N17" s="2">
        <f t="shared" si="8"/>
        <v>-26.232324409379338</v>
      </c>
      <c r="O17" t="s">
        <v>44</v>
      </c>
    </row>
    <row r="18" spans="1:15" x14ac:dyDescent="0.25">
      <c r="A18" s="16">
        <v>8</v>
      </c>
      <c r="B18" s="17" t="s">
        <v>68</v>
      </c>
      <c r="C18" s="18">
        <v>19.3</v>
      </c>
      <c r="D18" s="19" t="s">
        <v>78</v>
      </c>
      <c r="E18" s="20" t="str">
        <f t="shared" si="0"/>
        <v>Significantly Different</v>
      </c>
      <c r="G18">
        <f t="shared" si="1"/>
        <v>19.3</v>
      </c>
      <c r="H18">
        <f t="shared" si="2"/>
        <v>6</v>
      </c>
      <c r="I18" t="str">
        <f t="shared" si="3"/>
        <v>+/-</v>
      </c>
      <c r="J18" t="str">
        <f t="shared" si="4"/>
        <v>0.7</v>
      </c>
      <c r="K18" s="2">
        <f t="shared" si="5"/>
        <v>0.42553191489361697</v>
      </c>
      <c r="L18" s="2">
        <f t="shared" si="6"/>
        <v>-8.9</v>
      </c>
      <c r="M18" s="2">
        <f t="shared" si="7"/>
        <v>0.42985214661796195</v>
      </c>
      <c r="N18" s="2">
        <f t="shared" si="8"/>
        <v>-20.704793659923304</v>
      </c>
      <c r="O18" t="s">
        <v>46</v>
      </c>
    </row>
    <row r="19" spans="1:15" x14ac:dyDescent="0.25">
      <c r="A19" s="16">
        <v>9</v>
      </c>
      <c r="B19" s="17" t="s">
        <v>38</v>
      </c>
      <c r="C19" s="18">
        <v>18.3</v>
      </c>
      <c r="D19" s="19" t="s">
        <v>123</v>
      </c>
      <c r="E19" s="20" t="str">
        <f t="shared" si="0"/>
        <v>Significantly Different</v>
      </c>
      <c r="G19">
        <f t="shared" si="1"/>
        <v>18.3</v>
      </c>
      <c r="H19">
        <f t="shared" si="2"/>
        <v>6</v>
      </c>
      <c r="I19" t="str">
        <f t="shared" si="3"/>
        <v>+/-</v>
      </c>
      <c r="J19" t="str">
        <f t="shared" si="4"/>
        <v>5.6</v>
      </c>
      <c r="K19" s="2">
        <f t="shared" si="5"/>
        <v>3.4042553191489358</v>
      </c>
      <c r="L19" s="2">
        <f t="shared" si="6"/>
        <v>-7.9</v>
      </c>
      <c r="M19" s="2">
        <f t="shared" si="7"/>
        <v>3.4047980461861265</v>
      </c>
      <c r="N19" s="2">
        <f t="shared" si="8"/>
        <v>-2.3202550908560231</v>
      </c>
      <c r="O19" t="s">
        <v>48</v>
      </c>
    </row>
    <row r="20" spans="1:15" x14ac:dyDescent="0.25">
      <c r="A20" s="16">
        <v>10</v>
      </c>
      <c r="B20" s="17" t="s">
        <v>71</v>
      </c>
      <c r="C20" s="18">
        <v>18.100000000000001</v>
      </c>
      <c r="D20" s="21" t="s">
        <v>124</v>
      </c>
      <c r="E20" s="20" t="str">
        <f t="shared" si="0"/>
        <v>Significantly Different</v>
      </c>
      <c r="G20">
        <f t="shared" si="1"/>
        <v>18.100000000000001</v>
      </c>
      <c r="H20">
        <f t="shared" si="2"/>
        <v>6</v>
      </c>
      <c r="I20" t="str">
        <f t="shared" si="3"/>
        <v>+/-</v>
      </c>
      <c r="J20" t="str">
        <f t="shared" si="4"/>
        <v>1.0</v>
      </c>
      <c r="K20" s="2">
        <f t="shared" si="5"/>
        <v>0.60790273556231</v>
      </c>
      <c r="L20" s="2">
        <f t="shared" si="6"/>
        <v>-7.7000000000000011</v>
      </c>
      <c r="M20" s="2">
        <f t="shared" si="7"/>
        <v>0.61093468821403585</v>
      </c>
      <c r="N20" s="2">
        <f t="shared" si="8"/>
        <v>-12.60363856979483</v>
      </c>
      <c r="O20" t="s">
        <v>50</v>
      </c>
    </row>
    <row r="21" spans="1:15" x14ac:dyDescent="0.25">
      <c r="A21" s="16">
        <v>11</v>
      </c>
      <c r="B21" s="17" t="s">
        <v>67</v>
      </c>
      <c r="C21" s="18">
        <v>17.8</v>
      </c>
      <c r="D21" s="19" t="s">
        <v>70</v>
      </c>
      <c r="E21" s="20" t="str">
        <f t="shared" si="0"/>
        <v>Significantly Different</v>
      </c>
      <c r="G21">
        <f t="shared" si="1"/>
        <v>17.8</v>
      </c>
      <c r="H21">
        <f t="shared" si="2"/>
        <v>6</v>
      </c>
      <c r="I21" t="str">
        <f t="shared" si="3"/>
        <v>+/-</v>
      </c>
      <c r="J21" t="str">
        <f t="shared" si="4"/>
        <v>0.8</v>
      </c>
      <c r="K21" s="2">
        <f t="shared" si="5"/>
        <v>0.48632218844984804</v>
      </c>
      <c r="L21" s="2">
        <f t="shared" si="6"/>
        <v>-7.4</v>
      </c>
      <c r="M21" s="2">
        <f t="shared" si="7"/>
        <v>0.49010685399991183</v>
      </c>
      <c r="N21" s="2">
        <f t="shared" si="8"/>
        <v>-15.098748241544346</v>
      </c>
      <c r="O21" t="s">
        <v>52</v>
      </c>
    </row>
    <row r="22" spans="1:15" x14ac:dyDescent="0.25">
      <c r="A22" s="16">
        <v>12</v>
      </c>
      <c r="B22" s="17" t="s">
        <v>33</v>
      </c>
      <c r="C22" s="18">
        <v>17.399999999999999</v>
      </c>
      <c r="D22" s="19" t="s">
        <v>125</v>
      </c>
      <c r="E22" s="20" t="str">
        <f t="shared" si="0"/>
        <v>Significantly Different</v>
      </c>
      <c r="G22">
        <f t="shared" si="1"/>
        <v>17.399999999999999</v>
      </c>
      <c r="H22">
        <f t="shared" si="2"/>
        <v>6</v>
      </c>
      <c r="I22" t="str">
        <f t="shared" si="3"/>
        <v>+/-</v>
      </c>
      <c r="J22" t="str">
        <f t="shared" si="4"/>
        <v>3.7</v>
      </c>
      <c r="K22" s="2">
        <f t="shared" si="5"/>
        <v>2.2492401215805473</v>
      </c>
      <c r="L22" s="2">
        <f t="shared" si="6"/>
        <v>-6.9999999999999982</v>
      </c>
      <c r="M22" s="2">
        <f t="shared" si="7"/>
        <v>2.2500614618020363</v>
      </c>
      <c r="N22" s="2">
        <f t="shared" si="8"/>
        <v>-3.1110261292124068</v>
      </c>
      <c r="O22" t="s">
        <v>54</v>
      </c>
    </row>
    <row r="23" spans="1:15" x14ac:dyDescent="0.25">
      <c r="A23" s="16">
        <v>13</v>
      </c>
      <c r="B23" s="17" t="s">
        <v>48</v>
      </c>
      <c r="C23" s="18">
        <v>17.3</v>
      </c>
      <c r="D23" s="19" t="s">
        <v>126</v>
      </c>
      <c r="E23" s="20" t="str">
        <f t="shared" si="0"/>
        <v>Significantly Different</v>
      </c>
      <c r="G23">
        <f t="shared" si="1"/>
        <v>17.3</v>
      </c>
      <c r="H23">
        <f t="shared" si="2"/>
        <v>6</v>
      </c>
      <c r="I23" t="str">
        <f t="shared" si="3"/>
        <v>+/-</v>
      </c>
      <c r="J23" t="str">
        <f t="shared" si="4"/>
        <v>2.2</v>
      </c>
      <c r="K23" s="2">
        <f t="shared" si="5"/>
        <v>1.3373860182370823</v>
      </c>
      <c r="L23" s="2">
        <f t="shared" si="6"/>
        <v>-6.9</v>
      </c>
      <c r="M23" s="2">
        <f t="shared" si="7"/>
        <v>1.3387669024647564</v>
      </c>
      <c r="N23" s="2">
        <f t="shared" si="8"/>
        <v>-5.1539965525713658</v>
      </c>
      <c r="O23" t="s">
        <v>43</v>
      </c>
    </row>
    <row r="24" spans="1:15" x14ac:dyDescent="0.25">
      <c r="A24" s="16">
        <v>13</v>
      </c>
      <c r="B24" s="17" t="s">
        <v>64</v>
      </c>
      <c r="C24" s="18">
        <v>17.3</v>
      </c>
      <c r="D24" s="19" t="s">
        <v>127</v>
      </c>
      <c r="E24" s="20" t="str">
        <f t="shared" si="0"/>
        <v>Significantly Different</v>
      </c>
      <c r="G24">
        <f t="shared" si="1"/>
        <v>17.3</v>
      </c>
      <c r="H24">
        <f t="shared" si="2"/>
        <v>6</v>
      </c>
      <c r="I24" t="str">
        <f t="shared" si="3"/>
        <v>+/-</v>
      </c>
      <c r="J24" t="str">
        <f t="shared" si="4"/>
        <v>1.7</v>
      </c>
      <c r="K24" s="2">
        <f t="shared" si="5"/>
        <v>1.0334346504559271</v>
      </c>
      <c r="L24" s="2">
        <f t="shared" si="6"/>
        <v>-6.9</v>
      </c>
      <c r="M24" s="2">
        <f t="shared" si="7"/>
        <v>1.0352210556794166</v>
      </c>
      <c r="N24" s="2">
        <f t="shared" si="8"/>
        <v>-6.665243101601642</v>
      </c>
      <c r="O24" t="s">
        <v>57</v>
      </c>
    </row>
    <row r="25" spans="1:15" x14ac:dyDescent="0.25">
      <c r="A25" s="16">
        <v>15</v>
      </c>
      <c r="B25" s="17" t="s">
        <v>65</v>
      </c>
      <c r="C25" s="18">
        <v>17.100000000000001</v>
      </c>
      <c r="D25" s="19" t="s">
        <v>128</v>
      </c>
      <c r="E25" s="20" t="str">
        <f t="shared" si="0"/>
        <v>Significantly Different</v>
      </c>
      <c r="G25">
        <f t="shared" si="1"/>
        <v>17.100000000000001</v>
      </c>
      <c r="H25">
        <f t="shared" si="2"/>
        <v>6</v>
      </c>
      <c r="I25" t="str">
        <f t="shared" si="3"/>
        <v>+/-</v>
      </c>
      <c r="J25" t="str">
        <f t="shared" si="4"/>
        <v>1.1</v>
      </c>
      <c r="K25" s="2">
        <f t="shared" si="5"/>
        <v>0.66869300911854113</v>
      </c>
      <c r="L25" s="2">
        <f t="shared" si="6"/>
        <v>-6.7000000000000011</v>
      </c>
      <c r="M25" s="2">
        <f t="shared" si="7"/>
        <v>0.67145051776214359</v>
      </c>
      <c r="N25" s="2">
        <f t="shared" si="8"/>
        <v>-9.9783972500761795</v>
      </c>
      <c r="O25" t="s">
        <v>58</v>
      </c>
    </row>
    <row r="26" spans="1:15" x14ac:dyDescent="0.25">
      <c r="A26" s="16">
        <v>16</v>
      </c>
      <c r="B26" s="17" t="s">
        <v>55</v>
      </c>
      <c r="C26" s="18">
        <v>16.399999999999999</v>
      </c>
      <c r="D26" s="19" t="s">
        <v>129</v>
      </c>
      <c r="E26" s="20" t="str">
        <f t="shared" si="0"/>
        <v>Significantly Different</v>
      </c>
      <c r="G26">
        <f t="shared" si="1"/>
        <v>16.399999999999999</v>
      </c>
      <c r="H26">
        <f t="shared" si="2"/>
        <v>6</v>
      </c>
      <c r="I26" t="str">
        <f t="shared" si="3"/>
        <v>+/-</v>
      </c>
      <c r="J26" t="str">
        <f t="shared" si="4"/>
        <v>1.4</v>
      </c>
      <c r="K26" s="2">
        <f t="shared" si="5"/>
        <v>0.85106382978723394</v>
      </c>
      <c r="L26" s="2">
        <f t="shared" si="6"/>
        <v>-5.9999999999999982</v>
      </c>
      <c r="M26" s="2">
        <f t="shared" si="7"/>
        <v>0.85323214879137987</v>
      </c>
      <c r="N26" s="2">
        <f t="shared" si="8"/>
        <v>-7.0320838338066798</v>
      </c>
      <c r="O26" t="s">
        <v>41</v>
      </c>
    </row>
    <row r="27" spans="1:15" x14ac:dyDescent="0.25">
      <c r="A27" s="16">
        <v>17</v>
      </c>
      <c r="B27" s="17" t="s">
        <v>85</v>
      </c>
      <c r="C27" s="18">
        <v>15.7</v>
      </c>
      <c r="D27" s="19" t="s">
        <v>120</v>
      </c>
      <c r="E27" s="20" t="str">
        <f t="shared" si="0"/>
        <v>Significantly Different</v>
      </c>
      <c r="G27">
        <f t="shared" si="1"/>
        <v>15.7</v>
      </c>
      <c r="H27">
        <f t="shared" si="2"/>
        <v>6</v>
      </c>
      <c r="I27" t="str">
        <f t="shared" si="3"/>
        <v>+/-</v>
      </c>
      <c r="J27" t="str">
        <f t="shared" si="4"/>
        <v>1.3</v>
      </c>
      <c r="K27" s="2">
        <f t="shared" si="5"/>
        <v>0.79027355623100304</v>
      </c>
      <c r="L27" s="2">
        <f t="shared" si="6"/>
        <v>-5.2999999999999989</v>
      </c>
      <c r="M27" s="2">
        <f t="shared" si="7"/>
        <v>0.79260819516141623</v>
      </c>
      <c r="N27" s="2">
        <f t="shared" si="8"/>
        <v>-6.6867842552657981</v>
      </c>
      <c r="O27" t="s">
        <v>59</v>
      </c>
    </row>
    <row r="28" spans="1:15" x14ac:dyDescent="0.25">
      <c r="A28" s="16">
        <v>18</v>
      </c>
      <c r="B28" s="17" t="s">
        <v>80</v>
      </c>
      <c r="C28" s="18">
        <v>15.2</v>
      </c>
      <c r="D28" s="19" t="s">
        <v>36</v>
      </c>
      <c r="E28" s="20" t="str">
        <f t="shared" si="0"/>
        <v>Significantly Different</v>
      </c>
      <c r="G28">
        <f t="shared" si="1"/>
        <v>15.2</v>
      </c>
      <c r="H28">
        <f t="shared" si="2"/>
        <v>6</v>
      </c>
      <c r="I28" t="str">
        <f t="shared" si="3"/>
        <v>+/-</v>
      </c>
      <c r="J28" t="str">
        <f t="shared" si="4"/>
        <v>0.3</v>
      </c>
      <c r="K28" s="2">
        <f t="shared" si="5"/>
        <v>0.18237082066869301</v>
      </c>
      <c r="L28" s="2">
        <f t="shared" si="6"/>
        <v>-4.7999999999999989</v>
      </c>
      <c r="M28" s="2">
        <f t="shared" si="7"/>
        <v>0.19223572402239389</v>
      </c>
      <c r="N28" s="2">
        <f t="shared" si="8"/>
        <v>-24.969344404689515</v>
      </c>
      <c r="O28" t="s">
        <v>49</v>
      </c>
    </row>
    <row r="29" spans="1:15" x14ac:dyDescent="0.25">
      <c r="A29" s="16">
        <v>19</v>
      </c>
      <c r="B29" s="17" t="s">
        <v>76</v>
      </c>
      <c r="C29" s="18">
        <v>13.9</v>
      </c>
      <c r="D29" s="19" t="s">
        <v>39</v>
      </c>
      <c r="E29" s="20" t="str">
        <f t="shared" si="0"/>
        <v>Significantly Different</v>
      </c>
      <c r="G29">
        <f t="shared" si="1"/>
        <v>13.9</v>
      </c>
      <c r="H29">
        <f t="shared" si="2"/>
        <v>6</v>
      </c>
      <c r="I29" t="str">
        <f t="shared" si="3"/>
        <v>+/-</v>
      </c>
      <c r="J29" t="str">
        <f t="shared" si="4"/>
        <v>0.5</v>
      </c>
      <c r="K29" s="2">
        <f t="shared" si="5"/>
        <v>0.303951367781155</v>
      </c>
      <c r="L29" s="2">
        <f t="shared" si="6"/>
        <v>-3.5</v>
      </c>
      <c r="M29" s="2">
        <f t="shared" si="7"/>
        <v>0.30997079109986531</v>
      </c>
      <c r="N29" s="2">
        <f t="shared" si="8"/>
        <v>-11.291386480580947</v>
      </c>
      <c r="O29" t="s">
        <v>63</v>
      </c>
    </row>
    <row r="30" spans="1:15" x14ac:dyDescent="0.25">
      <c r="A30" s="16">
        <v>20</v>
      </c>
      <c r="B30" s="17" t="s">
        <v>42</v>
      </c>
      <c r="C30" s="18">
        <v>13.5</v>
      </c>
      <c r="D30" s="19" t="s">
        <v>78</v>
      </c>
      <c r="E30" s="20" t="str">
        <f t="shared" si="0"/>
        <v>Significantly Different</v>
      </c>
      <c r="G30">
        <f t="shared" si="1"/>
        <v>13.5</v>
      </c>
      <c r="H30">
        <f t="shared" si="2"/>
        <v>6</v>
      </c>
      <c r="I30" t="str">
        <f t="shared" si="3"/>
        <v>+/-</v>
      </c>
      <c r="J30" t="str">
        <f t="shared" si="4"/>
        <v>0.7</v>
      </c>
      <c r="K30" s="2">
        <f t="shared" si="5"/>
        <v>0.42553191489361697</v>
      </c>
      <c r="L30" s="2">
        <f t="shared" si="6"/>
        <v>-3.0999999999999996</v>
      </c>
      <c r="M30" s="2">
        <f t="shared" si="7"/>
        <v>0.42985214661796195</v>
      </c>
      <c r="N30" s="2">
        <f t="shared" si="8"/>
        <v>-7.2117820613215988</v>
      </c>
      <c r="O30" t="s">
        <v>28</v>
      </c>
    </row>
    <row r="31" spans="1:15" x14ac:dyDescent="0.25">
      <c r="A31" s="16">
        <v>20</v>
      </c>
      <c r="B31" s="17" t="s">
        <v>60</v>
      </c>
      <c r="C31" s="18">
        <v>13.5</v>
      </c>
      <c r="D31" s="19" t="s">
        <v>130</v>
      </c>
      <c r="E31" s="20" t="str">
        <f t="shared" si="0"/>
        <v>Significantly Different</v>
      </c>
      <c r="G31">
        <f t="shared" si="1"/>
        <v>13.5</v>
      </c>
      <c r="H31">
        <f t="shared" si="2"/>
        <v>6</v>
      </c>
      <c r="I31" t="str">
        <f t="shared" si="3"/>
        <v>+/-</v>
      </c>
      <c r="J31" t="str">
        <f t="shared" si="4"/>
        <v>1.2</v>
      </c>
      <c r="K31" s="2">
        <f t="shared" si="5"/>
        <v>0.72948328267477203</v>
      </c>
      <c r="L31" s="2">
        <f t="shared" si="6"/>
        <v>-3.0999999999999996</v>
      </c>
      <c r="M31" s="2">
        <f t="shared" si="7"/>
        <v>0.73201182849801194</v>
      </c>
      <c r="N31" s="2">
        <f t="shared" si="8"/>
        <v>-4.2349042451414691</v>
      </c>
      <c r="O31" t="s">
        <v>66</v>
      </c>
    </row>
    <row r="32" spans="1:15" x14ac:dyDescent="0.25">
      <c r="A32" s="16">
        <v>22</v>
      </c>
      <c r="B32" s="17" t="s">
        <v>75</v>
      </c>
      <c r="C32" s="18">
        <v>13.4</v>
      </c>
      <c r="D32" s="19" t="s">
        <v>78</v>
      </c>
      <c r="E32" s="20" t="str">
        <f t="shared" si="0"/>
        <v>Significantly Different</v>
      </c>
      <c r="G32">
        <f t="shared" si="1"/>
        <v>13.4</v>
      </c>
      <c r="H32">
        <f t="shared" si="2"/>
        <v>6</v>
      </c>
      <c r="I32" t="str">
        <f t="shared" si="3"/>
        <v>+/-</v>
      </c>
      <c r="J32" t="str">
        <f t="shared" si="4"/>
        <v>0.7</v>
      </c>
      <c r="K32" s="2">
        <f t="shared" si="5"/>
        <v>0.42553191489361697</v>
      </c>
      <c r="L32" s="2">
        <f t="shared" si="6"/>
        <v>-3</v>
      </c>
      <c r="M32" s="2">
        <f t="shared" si="7"/>
        <v>0.42985214661796195</v>
      </c>
      <c r="N32" s="2">
        <f t="shared" si="8"/>
        <v>-6.979143930311225</v>
      </c>
      <c r="O32" t="s">
        <v>68</v>
      </c>
    </row>
    <row r="33" spans="1:15" x14ac:dyDescent="0.25">
      <c r="A33" s="16">
        <v>23</v>
      </c>
      <c r="B33" s="17" t="s">
        <v>32</v>
      </c>
      <c r="C33" s="18">
        <v>12.9</v>
      </c>
      <c r="D33" s="19" t="s">
        <v>122</v>
      </c>
      <c r="E33" s="20" t="str">
        <f t="shared" si="0"/>
        <v>Not Significantly Different</v>
      </c>
      <c r="G33">
        <f t="shared" si="1"/>
        <v>12.9</v>
      </c>
      <c r="H33">
        <f t="shared" si="2"/>
        <v>6</v>
      </c>
      <c r="I33" t="str">
        <f t="shared" si="3"/>
        <v>+/-</v>
      </c>
      <c r="J33" t="str">
        <f t="shared" si="4"/>
        <v>2.5</v>
      </c>
      <c r="K33" s="2">
        <f t="shared" si="5"/>
        <v>1.519756838905775</v>
      </c>
      <c r="L33" s="2">
        <f t="shared" si="6"/>
        <v>-2.5</v>
      </c>
      <c r="M33" s="2">
        <f t="shared" si="7"/>
        <v>1.5209721584433802</v>
      </c>
      <c r="N33" s="2">
        <f t="shared" si="8"/>
        <v>-1.6436855770973438</v>
      </c>
      <c r="O33" t="s">
        <v>71</v>
      </c>
    </row>
    <row r="34" spans="1:15" x14ac:dyDescent="0.25">
      <c r="A34" s="16">
        <v>24</v>
      </c>
      <c r="B34" s="17" t="s">
        <v>41</v>
      </c>
      <c r="C34" s="18">
        <v>12.3</v>
      </c>
      <c r="D34" s="19" t="s">
        <v>131</v>
      </c>
      <c r="E34" s="20" t="str">
        <f t="shared" si="0"/>
        <v>Not Significantly Different</v>
      </c>
      <c r="G34">
        <f t="shared" si="1"/>
        <v>12.3</v>
      </c>
      <c r="H34">
        <f t="shared" si="2"/>
        <v>6</v>
      </c>
      <c r="I34" t="str">
        <f t="shared" si="3"/>
        <v>+/-</v>
      </c>
      <c r="J34" t="str">
        <f t="shared" si="4"/>
        <v>2.1</v>
      </c>
      <c r="K34" s="2">
        <f t="shared" si="5"/>
        <v>1.2765957446808511</v>
      </c>
      <c r="L34" s="2">
        <f t="shared" si="6"/>
        <v>-1.9000000000000004</v>
      </c>
      <c r="M34" s="2">
        <f t="shared" si="7"/>
        <v>1.2780423125610114</v>
      </c>
      <c r="N34" s="2">
        <f t="shared" si="8"/>
        <v>-1.4866487449798715</v>
      </c>
      <c r="O34" t="s">
        <v>62</v>
      </c>
    </row>
    <row r="35" spans="1:15" x14ac:dyDescent="0.25">
      <c r="A35" s="16">
        <v>25</v>
      </c>
      <c r="B35" s="17" t="s">
        <v>49</v>
      </c>
      <c r="C35" s="18">
        <v>12</v>
      </c>
      <c r="D35" s="19" t="s">
        <v>132</v>
      </c>
      <c r="E35" s="20" t="str">
        <f t="shared" si="0"/>
        <v>Significantly Different</v>
      </c>
      <c r="G35">
        <f t="shared" si="1"/>
        <v>12</v>
      </c>
      <c r="H35">
        <f t="shared" si="2"/>
        <v>6</v>
      </c>
      <c r="I35" t="str">
        <f t="shared" si="3"/>
        <v>+/-</v>
      </c>
      <c r="J35" t="str">
        <f t="shared" si="4"/>
        <v>1.5</v>
      </c>
      <c r="K35" s="2">
        <f t="shared" si="5"/>
        <v>0.91185410334346506</v>
      </c>
      <c r="L35" s="2">
        <f t="shared" si="6"/>
        <v>-1.5999999999999996</v>
      </c>
      <c r="M35" s="2">
        <f t="shared" si="7"/>
        <v>0.91387819929318592</v>
      </c>
      <c r="N35" s="2">
        <f t="shared" si="8"/>
        <v>-1.7507803569857294</v>
      </c>
      <c r="O35" t="s">
        <v>72</v>
      </c>
    </row>
    <row r="36" spans="1:15" x14ac:dyDescent="0.25">
      <c r="A36" s="16">
        <v>26</v>
      </c>
      <c r="B36" s="17" t="s">
        <v>58</v>
      </c>
      <c r="C36" s="18">
        <v>11.8</v>
      </c>
      <c r="D36" s="19" t="s">
        <v>120</v>
      </c>
      <c r="E36" s="20" t="str">
        <f t="shared" si="0"/>
        <v>Significantly Different</v>
      </c>
      <c r="G36">
        <f t="shared" si="1"/>
        <v>11.8</v>
      </c>
      <c r="H36">
        <f t="shared" si="2"/>
        <v>6</v>
      </c>
      <c r="I36" t="str">
        <f t="shared" si="3"/>
        <v>+/-</v>
      </c>
      <c r="J36" t="str">
        <f t="shared" si="4"/>
        <v>1.3</v>
      </c>
      <c r="K36" s="2">
        <f t="shared" si="5"/>
        <v>0.79027355623100304</v>
      </c>
      <c r="L36" s="2">
        <f t="shared" si="6"/>
        <v>-1.4000000000000004</v>
      </c>
      <c r="M36" s="2">
        <f t="shared" si="7"/>
        <v>0.79260819516141623</v>
      </c>
      <c r="N36" s="2">
        <f t="shared" si="8"/>
        <v>-1.7663203693154945</v>
      </c>
      <c r="O36" t="s">
        <v>64</v>
      </c>
    </row>
    <row r="37" spans="1:15" x14ac:dyDescent="0.25">
      <c r="A37" s="16">
        <v>27</v>
      </c>
      <c r="B37" s="17" t="s">
        <v>43</v>
      </c>
      <c r="C37" s="18">
        <v>11.7</v>
      </c>
      <c r="D37" s="19" t="s">
        <v>133</v>
      </c>
      <c r="E37" s="20" t="str">
        <f t="shared" si="0"/>
        <v>Not Significantly Different</v>
      </c>
      <c r="G37">
        <f t="shared" si="1"/>
        <v>11.7</v>
      </c>
      <c r="H37">
        <f t="shared" si="2"/>
        <v>6</v>
      </c>
      <c r="I37" t="str">
        <f t="shared" si="3"/>
        <v>+/-</v>
      </c>
      <c r="J37" t="str">
        <f t="shared" si="4"/>
        <v>2.3</v>
      </c>
      <c r="K37" s="2">
        <f t="shared" si="5"/>
        <v>1.3981762917933129</v>
      </c>
      <c r="L37" s="2">
        <f t="shared" si="6"/>
        <v>-1.2999999999999989</v>
      </c>
      <c r="M37" s="2">
        <f t="shared" si="7"/>
        <v>1.3994971955284299</v>
      </c>
      <c r="N37" s="2">
        <f t="shared" si="8"/>
        <v>-0.92890504114882333</v>
      </c>
      <c r="O37" t="s">
        <v>45</v>
      </c>
    </row>
    <row r="38" spans="1:15" x14ac:dyDescent="0.25">
      <c r="A38" s="16">
        <v>28</v>
      </c>
      <c r="B38" s="17" t="s">
        <v>30</v>
      </c>
      <c r="C38" s="18">
        <v>11.5</v>
      </c>
      <c r="D38" s="19" t="s">
        <v>132</v>
      </c>
      <c r="E38" s="20" t="str">
        <f t="shared" si="0"/>
        <v>Not Significantly Different</v>
      </c>
      <c r="G38">
        <f t="shared" si="1"/>
        <v>11.5</v>
      </c>
      <c r="H38">
        <f t="shared" si="2"/>
        <v>6</v>
      </c>
      <c r="I38" t="str">
        <f t="shared" si="3"/>
        <v>+/-</v>
      </c>
      <c r="J38" t="str">
        <f t="shared" si="4"/>
        <v>1.5</v>
      </c>
      <c r="K38" s="2">
        <f t="shared" si="5"/>
        <v>0.91185410334346506</v>
      </c>
      <c r="L38" s="2">
        <f t="shared" si="6"/>
        <v>-1.0999999999999996</v>
      </c>
      <c r="M38" s="2">
        <f t="shared" si="7"/>
        <v>0.91387819929318592</v>
      </c>
      <c r="N38" s="2">
        <f t="shared" si="8"/>
        <v>-1.203661495427689</v>
      </c>
      <c r="O38" t="s">
        <v>51</v>
      </c>
    </row>
    <row r="39" spans="1:15" x14ac:dyDescent="0.25">
      <c r="A39" s="16">
        <v>28</v>
      </c>
      <c r="B39" s="17" t="s">
        <v>82</v>
      </c>
      <c r="C39" s="18">
        <v>11.5</v>
      </c>
      <c r="D39" s="19" t="s">
        <v>70</v>
      </c>
      <c r="E39" s="20" t="str">
        <f t="shared" si="0"/>
        <v>Significantly Different</v>
      </c>
      <c r="G39">
        <f t="shared" si="1"/>
        <v>11.5</v>
      </c>
      <c r="H39">
        <f t="shared" si="2"/>
        <v>6</v>
      </c>
      <c r="I39" t="str">
        <f t="shared" si="3"/>
        <v>+/-</v>
      </c>
      <c r="J39" t="str">
        <f t="shared" si="4"/>
        <v>0.8</v>
      </c>
      <c r="K39" s="2">
        <f t="shared" si="5"/>
        <v>0.48632218844984804</v>
      </c>
      <c r="L39" s="2">
        <f t="shared" si="6"/>
        <v>-1.0999999999999996</v>
      </c>
      <c r="M39" s="2">
        <f t="shared" si="7"/>
        <v>0.49010685399991183</v>
      </c>
      <c r="N39" s="2">
        <f t="shared" si="8"/>
        <v>-2.2444085223917263</v>
      </c>
      <c r="O39" t="s">
        <v>74</v>
      </c>
    </row>
    <row r="40" spans="1:15" x14ac:dyDescent="0.25">
      <c r="A40" s="16">
        <v>30</v>
      </c>
      <c r="B40" s="17" t="s">
        <v>73</v>
      </c>
      <c r="C40" s="18">
        <v>11.4</v>
      </c>
      <c r="D40" s="19" t="s">
        <v>128</v>
      </c>
      <c r="E40" s="20" t="str">
        <f t="shared" si="0"/>
        <v>Not Significantly Different</v>
      </c>
      <c r="G40">
        <f t="shared" si="1"/>
        <v>11.4</v>
      </c>
      <c r="H40">
        <f t="shared" si="2"/>
        <v>6</v>
      </c>
      <c r="I40" t="str">
        <f t="shared" si="3"/>
        <v>+/-</v>
      </c>
      <c r="J40" t="str">
        <f t="shared" si="4"/>
        <v>1.1</v>
      </c>
      <c r="K40" s="2">
        <f t="shared" si="5"/>
        <v>0.66869300911854113</v>
      </c>
      <c r="L40" s="2">
        <f t="shared" si="6"/>
        <v>-1</v>
      </c>
      <c r="M40" s="2">
        <f t="shared" si="7"/>
        <v>0.67145051776214359</v>
      </c>
      <c r="N40" s="2">
        <f t="shared" si="8"/>
        <v>-1.4893130223994298</v>
      </c>
      <c r="O40" t="s">
        <v>35</v>
      </c>
    </row>
    <row r="41" spans="1:15" x14ac:dyDescent="0.25">
      <c r="A41" s="16">
        <v>31</v>
      </c>
      <c r="B41" s="17" t="s">
        <v>47</v>
      </c>
      <c r="C41" s="18">
        <v>10.199999999999999</v>
      </c>
      <c r="D41" s="19" t="s">
        <v>132</v>
      </c>
      <c r="E41" s="20" t="str">
        <f t="shared" si="0"/>
        <v>Not Significantly Different</v>
      </c>
      <c r="G41">
        <f t="shared" si="1"/>
        <v>10.199999999999999</v>
      </c>
      <c r="H41">
        <f t="shared" si="2"/>
        <v>6</v>
      </c>
      <c r="I41" t="str">
        <f t="shared" si="3"/>
        <v>+/-</v>
      </c>
      <c r="J41" t="str">
        <f t="shared" si="4"/>
        <v>1.5</v>
      </c>
      <c r="K41" s="2">
        <f t="shared" si="5"/>
        <v>0.91185410334346506</v>
      </c>
      <c r="L41" s="2">
        <f t="shared" si="6"/>
        <v>0.20000000000000107</v>
      </c>
      <c r="M41" s="2">
        <f t="shared" si="7"/>
        <v>0.91387819929318592</v>
      </c>
      <c r="N41" s="2">
        <f t="shared" si="8"/>
        <v>0.2188475446232174</v>
      </c>
      <c r="O41" t="s">
        <v>76</v>
      </c>
    </row>
    <row r="42" spans="1:15" x14ac:dyDescent="0.25">
      <c r="A42" s="16">
        <v>32</v>
      </c>
      <c r="B42" s="17" t="s">
        <v>72</v>
      </c>
      <c r="C42" s="18">
        <v>9.9</v>
      </c>
      <c r="D42" s="19" t="s">
        <v>126</v>
      </c>
      <c r="E42" s="20" t="str">
        <f t="shared" si="0"/>
        <v>Not Significantly Different</v>
      </c>
      <c r="G42">
        <f t="shared" si="1"/>
        <v>9.9</v>
      </c>
      <c r="H42">
        <f t="shared" si="2"/>
        <v>6</v>
      </c>
      <c r="I42" t="str">
        <f t="shared" si="3"/>
        <v>+/-</v>
      </c>
      <c r="J42" t="str">
        <f t="shared" si="4"/>
        <v>2.2</v>
      </c>
      <c r="K42" s="2">
        <f t="shared" si="5"/>
        <v>1.3373860182370823</v>
      </c>
      <c r="L42" s="2">
        <f t="shared" si="6"/>
        <v>0.5</v>
      </c>
      <c r="M42" s="2">
        <f t="shared" si="7"/>
        <v>1.3387669024647564</v>
      </c>
      <c r="N42" s="2">
        <f t="shared" si="8"/>
        <v>0.37347801105589606</v>
      </c>
      <c r="O42" t="s">
        <v>77</v>
      </c>
    </row>
    <row r="43" spans="1:15" x14ac:dyDescent="0.25">
      <c r="A43" s="16">
        <v>32</v>
      </c>
      <c r="B43" s="17" t="s">
        <v>53</v>
      </c>
      <c r="C43" s="18">
        <v>9.9</v>
      </c>
      <c r="D43" s="19" t="s">
        <v>134</v>
      </c>
      <c r="E43" s="20" t="str">
        <f t="shared" si="0"/>
        <v>Not Significantly Different</v>
      </c>
      <c r="G43">
        <f t="shared" si="1"/>
        <v>9.9</v>
      </c>
      <c r="H43">
        <f t="shared" si="2"/>
        <v>6</v>
      </c>
      <c r="I43" t="str">
        <f t="shared" si="3"/>
        <v>+/-</v>
      </c>
      <c r="J43" t="str">
        <f t="shared" si="4"/>
        <v>3.4</v>
      </c>
      <c r="K43" s="2">
        <f t="shared" si="5"/>
        <v>2.0668693009118542</v>
      </c>
      <c r="L43" s="2">
        <f t="shared" si="6"/>
        <v>0.5</v>
      </c>
      <c r="M43" s="2">
        <f t="shared" si="7"/>
        <v>2.0677630822729425</v>
      </c>
      <c r="N43" s="2">
        <f t="shared" si="8"/>
        <v>0.24180719942556772</v>
      </c>
      <c r="O43" t="s">
        <v>80</v>
      </c>
    </row>
    <row r="44" spans="1:15" x14ac:dyDescent="0.25">
      <c r="A44" s="16">
        <v>34</v>
      </c>
      <c r="B44" s="17" t="s">
        <v>62</v>
      </c>
      <c r="C44" s="18">
        <v>9.6</v>
      </c>
      <c r="D44" s="19" t="s">
        <v>114</v>
      </c>
      <c r="E44" s="20" t="str">
        <f t="shared" si="0"/>
        <v>Not Significantly Different</v>
      </c>
      <c r="G44">
        <f t="shared" si="1"/>
        <v>9.6</v>
      </c>
      <c r="H44">
        <f t="shared" si="2"/>
        <v>6</v>
      </c>
      <c r="I44" t="str">
        <f t="shared" si="3"/>
        <v>+/-</v>
      </c>
      <c r="J44" t="str">
        <f t="shared" si="4"/>
        <v>0.9</v>
      </c>
      <c r="K44" s="2">
        <f t="shared" si="5"/>
        <v>0.54711246200607899</v>
      </c>
      <c r="L44" s="2">
        <f t="shared" si="6"/>
        <v>0.80000000000000071</v>
      </c>
      <c r="M44" s="2">
        <f t="shared" si="7"/>
        <v>0.55047933970440222</v>
      </c>
      <c r="N44" s="2">
        <f t="shared" si="8"/>
        <v>1.4532788831449819</v>
      </c>
      <c r="O44" t="s">
        <v>82</v>
      </c>
    </row>
    <row r="45" spans="1:15" x14ac:dyDescent="0.25">
      <c r="A45" s="16">
        <v>35</v>
      </c>
      <c r="B45" s="17" t="s">
        <v>46</v>
      </c>
      <c r="C45" s="18">
        <v>9.3000000000000007</v>
      </c>
      <c r="D45" s="19" t="s">
        <v>135</v>
      </c>
      <c r="E45" s="20" t="str">
        <f t="shared" si="0"/>
        <v>Not Significantly Different</v>
      </c>
      <c r="G45">
        <f t="shared" si="1"/>
        <v>9.3000000000000007</v>
      </c>
      <c r="H45">
        <f t="shared" si="2"/>
        <v>6</v>
      </c>
      <c r="I45" t="str">
        <f t="shared" si="3"/>
        <v>+/-</v>
      </c>
      <c r="J45" t="str">
        <f t="shared" si="4"/>
        <v>1.6</v>
      </c>
      <c r="K45" s="2">
        <f t="shared" si="5"/>
        <v>0.97264437689969607</v>
      </c>
      <c r="L45" s="2">
        <f t="shared" si="6"/>
        <v>1.0999999999999996</v>
      </c>
      <c r="M45" s="2">
        <f t="shared" si="7"/>
        <v>0.97454222139096647</v>
      </c>
      <c r="N45" s="2">
        <f t="shared" si="8"/>
        <v>1.1287350879779914</v>
      </c>
      <c r="O45" t="s">
        <v>53</v>
      </c>
    </row>
    <row r="46" spans="1:15" x14ac:dyDescent="0.25">
      <c r="A46" s="16">
        <v>36</v>
      </c>
      <c r="B46" s="17" t="s">
        <v>84</v>
      </c>
      <c r="C46" s="18">
        <v>9.1</v>
      </c>
      <c r="D46" s="19" t="s">
        <v>39</v>
      </c>
      <c r="E46" s="20" t="str">
        <f t="shared" si="0"/>
        <v>Significantly Different</v>
      </c>
      <c r="G46">
        <f t="shared" si="1"/>
        <v>9.1</v>
      </c>
      <c r="H46">
        <f t="shared" si="2"/>
        <v>6</v>
      </c>
      <c r="I46" t="str">
        <f t="shared" si="3"/>
        <v>+/-</v>
      </c>
      <c r="J46" t="str">
        <f t="shared" si="4"/>
        <v>0.5</v>
      </c>
      <c r="K46" s="2">
        <f t="shared" si="5"/>
        <v>0.303951367781155</v>
      </c>
      <c r="L46" s="2">
        <f t="shared" si="6"/>
        <v>1.3000000000000007</v>
      </c>
      <c r="M46" s="2">
        <f t="shared" si="7"/>
        <v>0.30997079109986531</v>
      </c>
      <c r="N46" s="2">
        <f t="shared" si="8"/>
        <v>4.1939435499300686</v>
      </c>
      <c r="O46" t="s">
        <v>65</v>
      </c>
    </row>
    <row r="47" spans="1:15" x14ac:dyDescent="0.25">
      <c r="A47" s="16">
        <v>37</v>
      </c>
      <c r="B47" s="17" t="s">
        <v>50</v>
      </c>
      <c r="C47" s="18">
        <v>9</v>
      </c>
      <c r="D47" s="19" t="s">
        <v>36</v>
      </c>
      <c r="E47" s="20" t="str">
        <f t="shared" si="0"/>
        <v>Significantly Different</v>
      </c>
      <c r="G47">
        <f t="shared" si="1"/>
        <v>9</v>
      </c>
      <c r="H47">
        <f t="shared" si="2"/>
        <v>6</v>
      </c>
      <c r="I47" t="str">
        <f t="shared" si="3"/>
        <v>+/-</v>
      </c>
      <c r="J47" t="str">
        <f t="shared" si="4"/>
        <v>0.3</v>
      </c>
      <c r="K47" s="2">
        <f t="shared" si="5"/>
        <v>0.18237082066869301</v>
      </c>
      <c r="L47" s="2">
        <f t="shared" si="6"/>
        <v>1.4000000000000004</v>
      </c>
      <c r="M47" s="2">
        <f t="shared" si="7"/>
        <v>0.19223572402239389</v>
      </c>
      <c r="N47" s="2">
        <f t="shared" si="8"/>
        <v>7.2827254513677788</v>
      </c>
      <c r="O47" t="s">
        <v>81</v>
      </c>
    </row>
    <row r="48" spans="1:15" x14ac:dyDescent="0.25">
      <c r="A48" s="16">
        <v>38</v>
      </c>
      <c r="B48" s="17" t="s">
        <v>34</v>
      </c>
      <c r="C48" s="18">
        <v>8.8000000000000007</v>
      </c>
      <c r="D48" s="19" t="s">
        <v>83</v>
      </c>
      <c r="E48" s="20" t="str">
        <f t="shared" si="0"/>
        <v>Significantly Different</v>
      </c>
      <c r="G48">
        <f t="shared" si="1"/>
        <v>8.8000000000000007</v>
      </c>
      <c r="H48">
        <f t="shared" si="2"/>
        <v>6</v>
      </c>
      <c r="I48" t="str">
        <f t="shared" si="3"/>
        <v>+/-</v>
      </c>
      <c r="J48" t="str">
        <f t="shared" si="4"/>
        <v>0.6</v>
      </c>
      <c r="K48" s="2">
        <f t="shared" si="5"/>
        <v>0.36474164133738601</v>
      </c>
      <c r="L48" s="2">
        <f t="shared" si="6"/>
        <v>1.5999999999999996</v>
      </c>
      <c r="M48" s="2">
        <f t="shared" si="7"/>
        <v>0.36977279819442066</v>
      </c>
      <c r="N48" s="2">
        <f t="shared" si="8"/>
        <v>4.3269813458770026</v>
      </c>
      <c r="O48" t="s">
        <v>60</v>
      </c>
    </row>
    <row r="49" spans="1:15" x14ac:dyDescent="0.25">
      <c r="A49" s="16">
        <v>39</v>
      </c>
      <c r="B49" s="17" t="s">
        <v>52</v>
      </c>
      <c r="C49" s="18">
        <v>8.6</v>
      </c>
      <c r="D49" s="19" t="s">
        <v>78</v>
      </c>
      <c r="E49" s="20" t="str">
        <f t="shared" si="0"/>
        <v>Significantly Different</v>
      </c>
      <c r="G49">
        <f t="shared" si="1"/>
        <v>8.6</v>
      </c>
      <c r="H49">
        <f t="shared" si="2"/>
        <v>6</v>
      </c>
      <c r="I49" t="str">
        <f t="shared" si="3"/>
        <v>+/-</v>
      </c>
      <c r="J49" t="str">
        <f t="shared" si="4"/>
        <v>0.7</v>
      </c>
      <c r="K49" s="2">
        <f t="shared" si="5"/>
        <v>0.42553191489361697</v>
      </c>
      <c r="L49" s="2">
        <f t="shared" si="6"/>
        <v>1.8000000000000007</v>
      </c>
      <c r="M49" s="2">
        <f t="shared" si="7"/>
        <v>0.42985214661796195</v>
      </c>
      <c r="N49" s="2">
        <f t="shared" si="8"/>
        <v>4.187486358186737</v>
      </c>
      <c r="O49" t="s">
        <v>67</v>
      </c>
    </row>
    <row r="50" spans="1:15" x14ac:dyDescent="0.25">
      <c r="A50" s="16">
        <v>40</v>
      </c>
      <c r="B50" s="17" t="s">
        <v>66</v>
      </c>
      <c r="C50" s="18">
        <v>8.4</v>
      </c>
      <c r="D50" s="19" t="s">
        <v>83</v>
      </c>
      <c r="E50" s="20" t="str">
        <f t="shared" si="0"/>
        <v>Significantly Different</v>
      </c>
      <c r="G50">
        <f t="shared" si="1"/>
        <v>8.4</v>
      </c>
      <c r="H50">
        <f t="shared" si="2"/>
        <v>6</v>
      </c>
      <c r="I50" t="str">
        <f t="shared" si="3"/>
        <v>+/-</v>
      </c>
      <c r="J50" t="str">
        <f t="shared" si="4"/>
        <v>0.6</v>
      </c>
      <c r="K50" s="2">
        <f t="shared" si="5"/>
        <v>0.36474164133738601</v>
      </c>
      <c r="L50" s="2">
        <f t="shared" si="6"/>
        <v>2</v>
      </c>
      <c r="M50" s="2">
        <f t="shared" si="7"/>
        <v>0.36977279819442066</v>
      </c>
      <c r="N50" s="2">
        <f t="shared" si="8"/>
        <v>5.4087266823462548</v>
      </c>
      <c r="O50" t="s">
        <v>69</v>
      </c>
    </row>
    <row r="51" spans="1:15" x14ac:dyDescent="0.25">
      <c r="A51" s="16">
        <v>40</v>
      </c>
      <c r="B51" s="17" t="s">
        <v>56</v>
      </c>
      <c r="C51" s="18">
        <v>8.4</v>
      </c>
      <c r="D51" s="19" t="s">
        <v>133</v>
      </c>
      <c r="E51" s="20" t="str">
        <f t="shared" si="0"/>
        <v>Not Significantly Different</v>
      </c>
      <c r="G51">
        <f t="shared" si="1"/>
        <v>8.4</v>
      </c>
      <c r="H51">
        <f t="shared" si="2"/>
        <v>6</v>
      </c>
      <c r="I51" t="str">
        <f t="shared" si="3"/>
        <v>+/-</v>
      </c>
      <c r="J51" t="str">
        <f t="shared" si="4"/>
        <v>2.3</v>
      </c>
      <c r="K51" s="2">
        <f t="shared" si="5"/>
        <v>1.3981762917933129</v>
      </c>
      <c r="L51" s="2">
        <f t="shared" si="6"/>
        <v>2</v>
      </c>
      <c r="M51" s="2">
        <f t="shared" si="7"/>
        <v>1.3994971955284299</v>
      </c>
      <c r="N51" s="2">
        <f t="shared" si="8"/>
        <v>1.4290846786904985</v>
      </c>
      <c r="O51" t="s">
        <v>85</v>
      </c>
    </row>
    <row r="52" spans="1:15" x14ac:dyDescent="0.25">
      <c r="A52" s="16">
        <v>42</v>
      </c>
      <c r="B52" s="17" t="s">
        <v>63</v>
      </c>
      <c r="C52" s="18">
        <v>8.1999999999999993</v>
      </c>
      <c r="D52" s="19" t="s">
        <v>129</v>
      </c>
      <c r="E52" s="20" t="str">
        <f t="shared" si="0"/>
        <v>Significantly Different</v>
      </c>
      <c r="G52">
        <f t="shared" si="1"/>
        <v>8.1999999999999993</v>
      </c>
      <c r="H52">
        <f t="shared" si="2"/>
        <v>6</v>
      </c>
      <c r="I52" t="str">
        <f t="shared" si="3"/>
        <v>+/-</v>
      </c>
      <c r="J52" t="str">
        <f t="shared" si="4"/>
        <v>1.4</v>
      </c>
      <c r="K52" s="2">
        <f t="shared" si="5"/>
        <v>0.85106382978723394</v>
      </c>
      <c r="L52" s="2">
        <f t="shared" si="6"/>
        <v>2.2000000000000011</v>
      </c>
      <c r="M52" s="2">
        <f t="shared" si="7"/>
        <v>0.85323214879137987</v>
      </c>
      <c r="N52" s="2">
        <f t="shared" si="8"/>
        <v>2.5784307390624512</v>
      </c>
      <c r="O52" t="s">
        <v>56</v>
      </c>
    </row>
    <row r="53" spans="1:15" x14ac:dyDescent="0.25">
      <c r="A53" s="16">
        <v>43</v>
      </c>
      <c r="B53" s="17" t="s">
        <v>59</v>
      </c>
      <c r="C53" s="18">
        <v>6.8</v>
      </c>
      <c r="D53" s="19" t="s">
        <v>130</v>
      </c>
      <c r="E53" s="20" t="str">
        <f t="shared" si="0"/>
        <v>Significantly Different</v>
      </c>
      <c r="G53">
        <f t="shared" si="1"/>
        <v>6.8</v>
      </c>
      <c r="H53">
        <f t="shared" si="2"/>
        <v>6</v>
      </c>
      <c r="I53" t="str">
        <f t="shared" si="3"/>
        <v>+/-</v>
      </c>
      <c r="J53" t="str">
        <f t="shared" si="4"/>
        <v>1.2</v>
      </c>
      <c r="K53" s="2">
        <f t="shared" si="5"/>
        <v>0.72948328267477203</v>
      </c>
      <c r="L53" s="2">
        <f t="shared" si="6"/>
        <v>3.6000000000000005</v>
      </c>
      <c r="M53" s="2">
        <f t="shared" si="7"/>
        <v>0.73201182849801194</v>
      </c>
      <c r="N53" s="2">
        <f t="shared" si="8"/>
        <v>4.9179533169384815</v>
      </c>
      <c r="O53" t="s">
        <v>73</v>
      </c>
    </row>
    <row r="54" spans="1:15" x14ac:dyDescent="0.25">
      <c r="A54" s="16">
        <v>44</v>
      </c>
      <c r="B54" s="17" t="s">
        <v>81</v>
      </c>
      <c r="C54" s="18">
        <v>6.7</v>
      </c>
      <c r="D54" s="19" t="s">
        <v>70</v>
      </c>
      <c r="E54" s="20" t="str">
        <f t="shared" si="0"/>
        <v>Significantly Different</v>
      </c>
      <c r="G54">
        <f t="shared" si="1"/>
        <v>6.7</v>
      </c>
      <c r="H54">
        <f t="shared" si="2"/>
        <v>6</v>
      </c>
      <c r="I54" t="str">
        <f t="shared" si="3"/>
        <v>+/-</v>
      </c>
      <c r="J54" t="str">
        <f t="shared" si="4"/>
        <v>0.8</v>
      </c>
      <c r="K54" s="2">
        <f t="shared" si="5"/>
        <v>0.48632218844984804</v>
      </c>
      <c r="L54" s="2">
        <f t="shared" si="6"/>
        <v>3.7</v>
      </c>
      <c r="M54" s="2">
        <f t="shared" si="7"/>
        <v>0.49010685399991183</v>
      </c>
      <c r="N54" s="2">
        <f t="shared" si="8"/>
        <v>7.549374120772173</v>
      </c>
      <c r="O54" t="s">
        <v>79</v>
      </c>
    </row>
    <row r="55" spans="1:15" x14ac:dyDescent="0.25">
      <c r="A55" s="16">
        <v>45</v>
      </c>
      <c r="B55" s="17" t="s">
        <v>74</v>
      </c>
      <c r="C55" s="18">
        <v>6.6</v>
      </c>
      <c r="D55" s="19" t="s">
        <v>83</v>
      </c>
      <c r="E55" s="20" t="str">
        <f t="shared" si="0"/>
        <v>Significantly Different</v>
      </c>
      <c r="G55">
        <f t="shared" si="1"/>
        <v>6.6</v>
      </c>
      <c r="H55">
        <f t="shared" si="2"/>
        <v>6</v>
      </c>
      <c r="I55" t="str">
        <f t="shared" si="3"/>
        <v>+/-</v>
      </c>
      <c r="J55" t="str">
        <f t="shared" si="4"/>
        <v>0.6</v>
      </c>
      <c r="K55" s="2">
        <f t="shared" si="5"/>
        <v>0.36474164133738601</v>
      </c>
      <c r="L55" s="2">
        <f t="shared" si="6"/>
        <v>3.8000000000000007</v>
      </c>
      <c r="M55" s="2">
        <f t="shared" si="7"/>
        <v>0.36977279819442066</v>
      </c>
      <c r="N55" s="2">
        <f t="shared" si="8"/>
        <v>10.276580696457886</v>
      </c>
      <c r="O55" t="s">
        <v>47</v>
      </c>
    </row>
    <row r="56" spans="1:15" x14ac:dyDescent="0.25">
      <c r="A56" s="16">
        <v>46</v>
      </c>
      <c r="B56" s="17" t="s">
        <v>37</v>
      </c>
      <c r="C56" s="18">
        <v>6.3</v>
      </c>
      <c r="D56" s="19" t="s">
        <v>130</v>
      </c>
      <c r="E56" s="20" t="str">
        <f t="shared" si="0"/>
        <v>Significantly Different</v>
      </c>
      <c r="G56">
        <f t="shared" si="1"/>
        <v>6.3</v>
      </c>
      <c r="H56">
        <f t="shared" si="2"/>
        <v>6</v>
      </c>
      <c r="I56" t="str">
        <f t="shared" si="3"/>
        <v>+/-</v>
      </c>
      <c r="J56" t="str">
        <f t="shared" si="4"/>
        <v>1.2</v>
      </c>
      <c r="K56" s="2">
        <f t="shared" si="5"/>
        <v>0.72948328267477203</v>
      </c>
      <c r="L56" s="2">
        <f t="shared" si="6"/>
        <v>4.1000000000000005</v>
      </c>
      <c r="M56" s="2">
        <f t="shared" si="7"/>
        <v>0.73201182849801194</v>
      </c>
      <c r="N56" s="2">
        <f t="shared" si="8"/>
        <v>5.6010023887354921</v>
      </c>
      <c r="O56" t="s">
        <v>31</v>
      </c>
    </row>
    <row r="57" spans="1:15" x14ac:dyDescent="0.25">
      <c r="A57" s="16">
        <v>47</v>
      </c>
      <c r="B57" s="17" t="s">
        <v>40</v>
      </c>
      <c r="C57" s="18">
        <v>6.2</v>
      </c>
      <c r="D57" s="19" t="s">
        <v>29</v>
      </c>
      <c r="E57" s="20" t="str">
        <f t="shared" si="0"/>
        <v>Significantly Different</v>
      </c>
      <c r="G57">
        <f t="shared" si="1"/>
        <v>6.2</v>
      </c>
      <c r="H57">
        <f t="shared" si="2"/>
        <v>6</v>
      </c>
      <c r="I57" t="str">
        <f t="shared" si="3"/>
        <v>+/-</v>
      </c>
      <c r="J57" t="str">
        <f t="shared" si="4"/>
        <v>0.2</v>
      </c>
      <c r="K57" s="2">
        <f t="shared" si="5"/>
        <v>0.12158054711246201</v>
      </c>
      <c r="L57" s="2">
        <f t="shared" si="6"/>
        <v>4.2</v>
      </c>
      <c r="M57" s="2">
        <f t="shared" si="7"/>
        <v>0.1359311840425404</v>
      </c>
      <c r="N57" s="2">
        <f t="shared" si="8"/>
        <v>30.897987313092099</v>
      </c>
      <c r="O57" t="s">
        <v>84</v>
      </c>
    </row>
    <row r="58" spans="1:15" x14ac:dyDescent="0.25">
      <c r="A58" s="16">
        <v>48</v>
      </c>
      <c r="B58" s="17" t="s">
        <v>77</v>
      </c>
      <c r="C58" s="18">
        <v>5.9</v>
      </c>
      <c r="D58" s="19" t="s">
        <v>114</v>
      </c>
      <c r="E58" s="20" t="str">
        <f t="shared" si="0"/>
        <v>Significantly Different</v>
      </c>
      <c r="G58">
        <f t="shared" si="1"/>
        <v>5.9</v>
      </c>
      <c r="H58">
        <f t="shared" si="2"/>
        <v>6</v>
      </c>
      <c r="I58" t="str">
        <f t="shared" si="3"/>
        <v>+/-</v>
      </c>
      <c r="J58" t="str">
        <f t="shared" si="4"/>
        <v>0.9</v>
      </c>
      <c r="K58" s="2">
        <f t="shared" si="5"/>
        <v>0.54711246200607899</v>
      </c>
      <c r="L58" s="2">
        <f t="shared" si="6"/>
        <v>4.5</v>
      </c>
      <c r="M58" s="2">
        <f t="shared" si="7"/>
        <v>0.55047933970440222</v>
      </c>
      <c r="N58" s="2">
        <f t="shared" si="8"/>
        <v>8.1746937176905163</v>
      </c>
      <c r="O58" t="s">
        <v>75</v>
      </c>
    </row>
    <row r="59" spans="1:15" x14ac:dyDescent="0.25">
      <c r="A59" s="16">
        <v>49</v>
      </c>
      <c r="B59" s="17" t="s">
        <v>51</v>
      </c>
      <c r="C59" s="18">
        <v>4.7</v>
      </c>
      <c r="D59" s="19" t="s">
        <v>124</v>
      </c>
      <c r="E59" s="20" t="str">
        <f t="shared" si="0"/>
        <v>Significantly Different</v>
      </c>
      <c r="G59">
        <f t="shared" si="1"/>
        <v>4.7</v>
      </c>
      <c r="H59">
        <f t="shared" si="2"/>
        <v>6</v>
      </c>
      <c r="I59" t="str">
        <f t="shared" si="3"/>
        <v>+/-</v>
      </c>
      <c r="J59" t="str">
        <f t="shared" si="4"/>
        <v>1.0</v>
      </c>
      <c r="K59" s="2">
        <f t="shared" si="5"/>
        <v>0.60790273556231</v>
      </c>
      <c r="L59" s="2">
        <f t="shared" si="6"/>
        <v>5.7</v>
      </c>
      <c r="M59" s="2">
        <f t="shared" si="7"/>
        <v>0.61093468821403585</v>
      </c>
      <c r="N59" s="2">
        <f t="shared" si="8"/>
        <v>9.3299662140039636</v>
      </c>
      <c r="O59" t="s">
        <v>33</v>
      </c>
    </row>
    <row r="60" spans="1:15" x14ac:dyDescent="0.25">
      <c r="A60" s="16">
        <v>50</v>
      </c>
      <c r="B60" s="17" t="s">
        <v>54</v>
      </c>
      <c r="C60" s="18">
        <v>4.5999999999999996</v>
      </c>
      <c r="D60" s="19" t="s">
        <v>83</v>
      </c>
      <c r="E60" s="20" t="str">
        <f t="shared" si="0"/>
        <v>Significantly Different</v>
      </c>
      <c r="G60">
        <f t="shared" si="1"/>
        <v>4.5999999999999996</v>
      </c>
      <c r="H60">
        <f t="shared" si="2"/>
        <v>6</v>
      </c>
      <c r="I60" t="str">
        <f t="shared" si="3"/>
        <v>+/-</v>
      </c>
      <c r="J60" t="str">
        <f t="shared" si="4"/>
        <v>0.6</v>
      </c>
      <c r="K60" s="2">
        <f t="shared" si="5"/>
        <v>0.36474164133738601</v>
      </c>
      <c r="L60" s="2">
        <f t="shared" si="6"/>
        <v>5.8000000000000007</v>
      </c>
      <c r="M60" s="2">
        <f t="shared" si="7"/>
        <v>0.36977279819442066</v>
      </c>
      <c r="N60" s="2">
        <f t="shared" si="8"/>
        <v>15.68530737880414</v>
      </c>
      <c r="O60" t="s">
        <v>55</v>
      </c>
    </row>
    <row r="61" spans="1:15" x14ac:dyDescent="0.25">
      <c r="A61" s="16">
        <v>51</v>
      </c>
      <c r="B61" s="17" t="s">
        <v>79</v>
      </c>
      <c r="C61" s="18">
        <v>4</v>
      </c>
      <c r="D61" s="19" t="s">
        <v>29</v>
      </c>
      <c r="E61" s="20" t="str">
        <f t="shared" si="0"/>
        <v>Significantly Different</v>
      </c>
      <c r="G61">
        <f t="shared" si="1"/>
        <v>4</v>
      </c>
      <c r="H61">
        <f t="shared" si="2"/>
        <v>6</v>
      </c>
      <c r="I61" t="str">
        <f t="shared" si="3"/>
        <v>+/-</v>
      </c>
      <c r="J61" t="str">
        <f t="shared" si="4"/>
        <v>0.2</v>
      </c>
      <c r="K61" s="2">
        <f t="shared" si="5"/>
        <v>0.12158054711246201</v>
      </c>
      <c r="L61" s="2">
        <f t="shared" si="6"/>
        <v>6.4</v>
      </c>
      <c r="M61" s="2">
        <f t="shared" si="7"/>
        <v>0.1359311840425404</v>
      </c>
      <c r="N61" s="2">
        <f t="shared" si="8"/>
        <v>47.082647334235574</v>
      </c>
      <c r="O61" t="s">
        <v>38</v>
      </c>
    </row>
    <row r="62" spans="1:15" ht="15.75" thickBot="1" x14ac:dyDescent="0.3">
      <c r="A62" s="22"/>
      <c r="B62" s="23" t="s">
        <v>86</v>
      </c>
      <c r="C62" s="24">
        <v>4.3</v>
      </c>
      <c r="D62" s="25" t="s">
        <v>120</v>
      </c>
      <c r="E62" s="26" t="str">
        <f t="shared" si="0"/>
        <v>Significantly Different</v>
      </c>
      <c r="G62">
        <f t="shared" si="1"/>
        <v>4.3</v>
      </c>
      <c r="H62">
        <f t="shared" si="2"/>
        <v>6</v>
      </c>
      <c r="I62" t="str">
        <f t="shared" si="3"/>
        <v>+/-</v>
      </c>
      <c r="J62" t="str">
        <f t="shared" si="4"/>
        <v>1.3</v>
      </c>
      <c r="K62" s="2">
        <f t="shared" si="5"/>
        <v>0.79027355623100304</v>
      </c>
      <c r="L62" s="2">
        <f t="shared" si="6"/>
        <v>6.1000000000000005</v>
      </c>
      <c r="M62" s="2">
        <f t="shared" si="7"/>
        <v>0.79260819516141623</v>
      </c>
      <c r="N62" s="2">
        <f t="shared" si="8"/>
        <v>7.6961101805889394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73" priority="5" operator="equal">
      <formula>"State Selected"</formula>
    </cfRule>
    <cfRule type="cellIs" dxfId="472" priority="6" operator="equal">
      <formula>"Not Significantly Different"</formula>
    </cfRule>
  </conditionalFormatting>
  <conditionalFormatting sqref="E10:E62">
    <cfRule type="cellIs" dxfId="471" priority="1" operator="equal">
      <formula>"OTHER ERROR"</formula>
    </cfRule>
    <cfRule type="cellIs" dxfId="470" priority="2" operator="equal">
      <formula>"Statistical Test not applicable"</formula>
    </cfRule>
    <cfRule type="cellIs" dxfId="469" priority="3" operator="equal">
      <formula>"Geography Selected"</formula>
    </cfRule>
    <cfRule type="cellIs" dxfId="46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3D73FFF-4BC5-4BF1-8B78-581A8D2BBDA2}">
      <formula1>$O$10:$O$62</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1044-55B7-48D2-BBC4-4CBA123755B5}">
  <sheetPr codeName="Sheet15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136</v>
      </c>
    </row>
    <row r="2" spans="1:16" x14ac:dyDescent="0.25">
      <c r="A2" s="3" t="s">
        <v>2</v>
      </c>
      <c r="B2" t="s">
        <v>137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31.4</v>
      </c>
      <c r="C6" t="s">
        <v>9</v>
      </c>
      <c r="H6" s="8" t="s">
        <v>10</v>
      </c>
      <c r="I6">
        <f>VLOOKUP($B$4,$B$9:$K$62,6,FALSE)</f>
        <v>31.4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31.4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31.4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76.5</v>
      </c>
      <c r="D11" s="21" t="s">
        <v>138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76.5</v>
      </c>
      <c r="H11">
        <f t="shared" ref="H11:H62" si="2">LEN(TRIM(D11))</f>
        <v>6</v>
      </c>
      <c r="I11" t="str">
        <f t="shared" ref="I11:I62" si="3">IF(H11&gt;=3,MID(TRIM(D11),1,3),"NO")</f>
        <v>+/-</v>
      </c>
      <c r="J11" t="str">
        <f t="shared" ref="J11:J62" si="4">IF(TRIM(I11)="+/-",MID(TRIM(D11),4,H11-3),D11)</f>
        <v>1.9</v>
      </c>
      <c r="K11" s="2">
        <f t="shared" ref="K11:K62" si="5">IF(TRIM(J11)="*****",0,IF(ISERROR(VALUE(J11)),"NA",VALUE(J11/$I$4)))</f>
        <v>1.1550151975683889</v>
      </c>
      <c r="L11" s="2">
        <f t="shared" ref="L11:L62" si="6">IF(AND(ISNUMBER(G11),ISNUMBER($I$6)),$I$6-G11,"N/A")</f>
        <v>-45.1</v>
      </c>
      <c r="M11" s="2">
        <f t="shared" ref="M11:M62" si="7">IF(AND(ISNUMBER(K11),ISNUMBER($I$7)),SQRT(K11^2+($I$7)^2),"N/A")</f>
        <v>1.1566138352851334</v>
      </c>
      <c r="N11" s="2">
        <f>IF(AND(ISNUMBER(L11),ISNUMBER(M11),M11&lt;&gt;0),L11/M11,"NA")</f>
        <v>-38.993135499612762</v>
      </c>
      <c r="O11" t="s">
        <v>30</v>
      </c>
    </row>
    <row r="12" spans="1:16" x14ac:dyDescent="0.25">
      <c r="A12" s="16">
        <v>2</v>
      </c>
      <c r="B12" s="17" t="s">
        <v>32</v>
      </c>
      <c r="C12" s="18">
        <v>53.8</v>
      </c>
      <c r="D12" s="19" t="s">
        <v>125</v>
      </c>
      <c r="E12" s="20" t="str">
        <f t="shared" si="0"/>
        <v>Significantly Different</v>
      </c>
      <c r="G12">
        <f t="shared" si="1"/>
        <v>53.8</v>
      </c>
      <c r="H12">
        <f t="shared" si="2"/>
        <v>6</v>
      </c>
      <c r="I12" t="str">
        <f t="shared" si="3"/>
        <v>+/-</v>
      </c>
      <c r="J12" t="str">
        <f t="shared" si="4"/>
        <v>3.7</v>
      </c>
      <c r="K12" s="2">
        <f t="shared" si="5"/>
        <v>2.2492401215805473</v>
      </c>
      <c r="L12" s="2">
        <f t="shared" si="6"/>
        <v>-22.4</v>
      </c>
      <c r="M12" s="2">
        <f t="shared" si="7"/>
        <v>2.2500614618020363</v>
      </c>
      <c r="N12" s="2">
        <f t="shared" ref="N12:N62" si="8">IF(AND(ISNUMBER(L12),ISNUMBER(M12),M12&lt;&gt;0),L12/M12,"NA")</f>
        <v>-9.955283613479704</v>
      </c>
      <c r="O12" t="s">
        <v>32</v>
      </c>
    </row>
    <row r="13" spans="1:16" x14ac:dyDescent="0.25">
      <c r="A13" s="16">
        <v>3</v>
      </c>
      <c r="B13" s="17" t="s">
        <v>71</v>
      </c>
      <c r="C13" s="18">
        <v>52</v>
      </c>
      <c r="D13" s="19" t="s">
        <v>130</v>
      </c>
      <c r="E13" s="20" t="str">
        <f t="shared" si="0"/>
        <v>Significantly Different</v>
      </c>
      <c r="G13">
        <f t="shared" si="1"/>
        <v>52</v>
      </c>
      <c r="H13">
        <f t="shared" si="2"/>
        <v>6</v>
      </c>
      <c r="I13" t="str">
        <f t="shared" si="3"/>
        <v>+/-</v>
      </c>
      <c r="J13" t="str">
        <f t="shared" si="4"/>
        <v>1.2</v>
      </c>
      <c r="K13" s="2">
        <f t="shared" si="5"/>
        <v>0.72948328267477203</v>
      </c>
      <c r="L13" s="2">
        <f t="shared" si="6"/>
        <v>-20.6</v>
      </c>
      <c r="M13" s="2">
        <f t="shared" si="7"/>
        <v>0.73201182849801194</v>
      </c>
      <c r="N13" s="2">
        <f t="shared" si="8"/>
        <v>-28.141621758036862</v>
      </c>
      <c r="O13" t="s">
        <v>34</v>
      </c>
    </row>
    <row r="14" spans="1:16" x14ac:dyDescent="0.25">
      <c r="A14" s="16">
        <v>4</v>
      </c>
      <c r="B14" s="17" t="s">
        <v>33</v>
      </c>
      <c r="C14" s="18">
        <v>46.6</v>
      </c>
      <c r="D14" s="19" t="s">
        <v>139</v>
      </c>
      <c r="E14" s="20" t="str">
        <f t="shared" si="0"/>
        <v>Significantly Different</v>
      </c>
      <c r="G14">
        <f t="shared" si="1"/>
        <v>46.6</v>
      </c>
      <c r="H14">
        <f t="shared" si="2"/>
        <v>6</v>
      </c>
      <c r="I14" t="str">
        <f t="shared" si="3"/>
        <v>+/-</v>
      </c>
      <c r="J14" t="str">
        <f t="shared" si="4"/>
        <v>5.8</v>
      </c>
      <c r="K14" s="2">
        <f t="shared" si="5"/>
        <v>3.525835866261398</v>
      </c>
      <c r="L14" s="2">
        <f t="shared" si="6"/>
        <v>-15.200000000000003</v>
      </c>
      <c r="M14" s="2">
        <f t="shared" si="7"/>
        <v>3.5263598814038115</v>
      </c>
      <c r="N14" s="2">
        <f t="shared" si="8"/>
        <v>-4.310393865401231</v>
      </c>
      <c r="O14" t="s">
        <v>37</v>
      </c>
    </row>
    <row r="15" spans="1:16" x14ac:dyDescent="0.25">
      <c r="A15" s="16">
        <v>5</v>
      </c>
      <c r="B15" s="17" t="s">
        <v>75</v>
      </c>
      <c r="C15" s="18">
        <v>44.1</v>
      </c>
      <c r="D15" s="19" t="s">
        <v>70</v>
      </c>
      <c r="E15" s="20" t="str">
        <f t="shared" si="0"/>
        <v>Significantly Different</v>
      </c>
      <c r="G15">
        <f t="shared" si="1"/>
        <v>44.1</v>
      </c>
      <c r="H15">
        <f t="shared" si="2"/>
        <v>6</v>
      </c>
      <c r="I15" t="str">
        <f t="shared" si="3"/>
        <v>+/-</v>
      </c>
      <c r="J15" t="str">
        <f t="shared" si="4"/>
        <v>0.8</v>
      </c>
      <c r="K15" s="2">
        <f t="shared" si="5"/>
        <v>0.48632218844984804</v>
      </c>
      <c r="L15" s="2">
        <f t="shared" si="6"/>
        <v>-12.700000000000003</v>
      </c>
      <c r="M15" s="2">
        <f t="shared" si="7"/>
        <v>0.49010685399991183</v>
      </c>
      <c r="N15" s="2">
        <f t="shared" si="8"/>
        <v>-25.91271657670449</v>
      </c>
      <c r="O15" t="s">
        <v>40</v>
      </c>
    </row>
    <row r="16" spans="1:16" x14ac:dyDescent="0.25">
      <c r="A16" s="16">
        <v>6</v>
      </c>
      <c r="B16" s="17" t="s">
        <v>65</v>
      </c>
      <c r="C16" s="18">
        <v>42.8</v>
      </c>
      <c r="D16" s="19" t="s">
        <v>132</v>
      </c>
      <c r="E16" s="20" t="str">
        <f t="shared" si="0"/>
        <v>Significantly Different</v>
      </c>
      <c r="G16">
        <f t="shared" si="1"/>
        <v>42.8</v>
      </c>
      <c r="H16">
        <f t="shared" si="2"/>
        <v>6</v>
      </c>
      <c r="I16" t="str">
        <f t="shared" si="3"/>
        <v>+/-</v>
      </c>
      <c r="J16" t="str">
        <f t="shared" si="4"/>
        <v>1.5</v>
      </c>
      <c r="K16" s="2">
        <f t="shared" si="5"/>
        <v>0.91185410334346506</v>
      </c>
      <c r="L16" s="2">
        <f t="shared" si="6"/>
        <v>-11.399999999999999</v>
      </c>
      <c r="M16" s="2">
        <f t="shared" si="7"/>
        <v>0.91387819929318592</v>
      </c>
      <c r="N16" s="2">
        <f t="shared" si="8"/>
        <v>-12.474310043523323</v>
      </c>
      <c r="O16" t="s">
        <v>42</v>
      </c>
    </row>
    <row r="17" spans="1:15" x14ac:dyDescent="0.25">
      <c r="A17" s="16">
        <v>7</v>
      </c>
      <c r="B17" s="17" t="s">
        <v>84</v>
      </c>
      <c r="C17" s="18">
        <v>42.5</v>
      </c>
      <c r="D17" s="19" t="s">
        <v>70</v>
      </c>
      <c r="E17" s="20" t="str">
        <f t="shared" si="0"/>
        <v>Significantly Different</v>
      </c>
      <c r="G17">
        <f t="shared" si="1"/>
        <v>42.5</v>
      </c>
      <c r="H17">
        <f t="shared" si="2"/>
        <v>6</v>
      </c>
      <c r="I17" t="str">
        <f t="shared" si="3"/>
        <v>+/-</v>
      </c>
      <c r="J17" t="str">
        <f t="shared" si="4"/>
        <v>0.8</v>
      </c>
      <c r="K17" s="2">
        <f t="shared" si="5"/>
        <v>0.48632218844984804</v>
      </c>
      <c r="L17" s="2">
        <f t="shared" si="6"/>
        <v>-11.100000000000001</v>
      </c>
      <c r="M17" s="2">
        <f t="shared" si="7"/>
        <v>0.49010685399991183</v>
      </c>
      <c r="N17" s="2">
        <f t="shared" si="8"/>
        <v>-22.648122362316521</v>
      </c>
      <c r="O17" t="s">
        <v>44</v>
      </c>
    </row>
    <row r="18" spans="1:15" x14ac:dyDescent="0.25">
      <c r="A18" s="16">
        <v>8</v>
      </c>
      <c r="B18" s="17" t="s">
        <v>40</v>
      </c>
      <c r="C18" s="18">
        <v>40.200000000000003</v>
      </c>
      <c r="D18" s="19" t="s">
        <v>29</v>
      </c>
      <c r="E18" s="20" t="str">
        <f t="shared" si="0"/>
        <v>Significantly Different</v>
      </c>
      <c r="G18">
        <f t="shared" si="1"/>
        <v>40.200000000000003</v>
      </c>
      <c r="H18">
        <f t="shared" si="2"/>
        <v>6</v>
      </c>
      <c r="I18" t="str">
        <f t="shared" si="3"/>
        <v>+/-</v>
      </c>
      <c r="J18" t="str">
        <f t="shared" si="4"/>
        <v>0.2</v>
      </c>
      <c r="K18" s="2">
        <f t="shared" si="5"/>
        <v>0.12158054711246201</v>
      </c>
      <c r="L18" s="2">
        <f t="shared" si="6"/>
        <v>-8.8000000000000043</v>
      </c>
      <c r="M18" s="2">
        <f t="shared" si="7"/>
        <v>0.1359311840425404</v>
      </c>
      <c r="N18" s="2">
        <f t="shared" si="8"/>
        <v>-64.738640084573944</v>
      </c>
      <c r="O18" t="s">
        <v>46</v>
      </c>
    </row>
    <row r="19" spans="1:15" x14ac:dyDescent="0.25">
      <c r="A19" s="16">
        <v>8</v>
      </c>
      <c r="B19" s="17" t="s">
        <v>67</v>
      </c>
      <c r="C19" s="18">
        <v>40.200000000000003</v>
      </c>
      <c r="D19" s="19" t="s">
        <v>114</v>
      </c>
      <c r="E19" s="20" t="str">
        <f t="shared" si="0"/>
        <v>Significantly Different</v>
      </c>
      <c r="G19">
        <f t="shared" si="1"/>
        <v>40.200000000000003</v>
      </c>
      <c r="H19">
        <f t="shared" si="2"/>
        <v>6</v>
      </c>
      <c r="I19" t="str">
        <f t="shared" si="3"/>
        <v>+/-</v>
      </c>
      <c r="J19" t="str">
        <f t="shared" si="4"/>
        <v>0.9</v>
      </c>
      <c r="K19" s="2">
        <f t="shared" si="5"/>
        <v>0.54711246200607899</v>
      </c>
      <c r="L19" s="2">
        <f t="shared" si="6"/>
        <v>-8.8000000000000043</v>
      </c>
      <c r="M19" s="2">
        <f t="shared" si="7"/>
        <v>0.55047933970440222</v>
      </c>
      <c r="N19" s="2">
        <f t="shared" si="8"/>
        <v>-15.986067714594794</v>
      </c>
      <c r="O19" t="s">
        <v>48</v>
      </c>
    </row>
    <row r="20" spans="1:15" x14ac:dyDescent="0.25">
      <c r="A20" s="16">
        <v>10</v>
      </c>
      <c r="B20" s="17" t="s">
        <v>64</v>
      </c>
      <c r="C20" s="18">
        <v>39.200000000000003</v>
      </c>
      <c r="D20" s="21" t="s">
        <v>140</v>
      </c>
      <c r="E20" s="20" t="str">
        <f t="shared" si="0"/>
        <v>Significantly Different</v>
      </c>
      <c r="G20">
        <f t="shared" si="1"/>
        <v>39.200000000000003</v>
      </c>
      <c r="H20">
        <f t="shared" si="2"/>
        <v>6</v>
      </c>
      <c r="I20" t="str">
        <f t="shared" si="3"/>
        <v>+/-</v>
      </c>
      <c r="J20" t="str">
        <f t="shared" si="4"/>
        <v>2.0</v>
      </c>
      <c r="K20" s="2">
        <f t="shared" si="5"/>
        <v>1.21580547112462</v>
      </c>
      <c r="L20" s="2">
        <f t="shared" si="6"/>
        <v>-7.8000000000000043</v>
      </c>
      <c r="M20" s="2">
        <f t="shared" si="7"/>
        <v>1.2173242793009595</v>
      </c>
      <c r="N20" s="2">
        <f t="shared" si="8"/>
        <v>-6.4074956300708168</v>
      </c>
      <c r="O20" t="s">
        <v>50</v>
      </c>
    </row>
    <row r="21" spans="1:15" x14ac:dyDescent="0.25">
      <c r="A21" s="16">
        <v>10</v>
      </c>
      <c r="B21" s="17" t="s">
        <v>55</v>
      </c>
      <c r="C21" s="18">
        <v>39.200000000000003</v>
      </c>
      <c r="D21" s="19" t="s">
        <v>132</v>
      </c>
      <c r="E21" s="20" t="str">
        <f t="shared" si="0"/>
        <v>Significantly Different</v>
      </c>
      <c r="G21">
        <f t="shared" si="1"/>
        <v>39.200000000000003</v>
      </c>
      <c r="H21">
        <f t="shared" si="2"/>
        <v>6</v>
      </c>
      <c r="I21" t="str">
        <f t="shared" si="3"/>
        <v>+/-</v>
      </c>
      <c r="J21" t="str">
        <f t="shared" si="4"/>
        <v>1.5</v>
      </c>
      <c r="K21" s="2">
        <f t="shared" si="5"/>
        <v>0.91185410334346506</v>
      </c>
      <c r="L21" s="2">
        <f t="shared" si="6"/>
        <v>-7.8000000000000043</v>
      </c>
      <c r="M21" s="2">
        <f t="shared" si="7"/>
        <v>0.91387819929318592</v>
      </c>
      <c r="N21" s="2">
        <f t="shared" si="8"/>
        <v>-8.5350542403054384</v>
      </c>
      <c r="O21" t="s">
        <v>52</v>
      </c>
    </row>
    <row r="22" spans="1:15" x14ac:dyDescent="0.25">
      <c r="A22" s="16">
        <v>12</v>
      </c>
      <c r="B22" s="17" t="s">
        <v>62</v>
      </c>
      <c r="C22" s="18">
        <v>38.1</v>
      </c>
      <c r="D22" s="19" t="s">
        <v>120</v>
      </c>
      <c r="E22" s="20" t="str">
        <f t="shared" si="0"/>
        <v>Significantly Different</v>
      </c>
      <c r="G22">
        <f t="shared" si="1"/>
        <v>38.1</v>
      </c>
      <c r="H22">
        <f t="shared" si="2"/>
        <v>6</v>
      </c>
      <c r="I22" t="str">
        <f t="shared" si="3"/>
        <v>+/-</v>
      </c>
      <c r="J22" t="str">
        <f t="shared" si="4"/>
        <v>1.3</v>
      </c>
      <c r="K22" s="2">
        <f t="shared" si="5"/>
        <v>0.79027355623100304</v>
      </c>
      <c r="L22" s="2">
        <f t="shared" si="6"/>
        <v>-6.7000000000000028</v>
      </c>
      <c r="M22" s="2">
        <f t="shared" si="7"/>
        <v>0.79260819516141623</v>
      </c>
      <c r="N22" s="2">
        <f t="shared" si="8"/>
        <v>-8.4531046245812966</v>
      </c>
      <c r="O22" t="s">
        <v>54</v>
      </c>
    </row>
    <row r="23" spans="1:15" x14ac:dyDescent="0.25">
      <c r="A23" s="16">
        <v>13</v>
      </c>
      <c r="B23" s="17" t="s">
        <v>58</v>
      </c>
      <c r="C23" s="18">
        <v>36.9</v>
      </c>
      <c r="D23" s="19" t="s">
        <v>132</v>
      </c>
      <c r="E23" s="20" t="str">
        <f t="shared" si="0"/>
        <v>Significantly Different</v>
      </c>
      <c r="G23">
        <f t="shared" si="1"/>
        <v>36.9</v>
      </c>
      <c r="H23">
        <f t="shared" si="2"/>
        <v>6</v>
      </c>
      <c r="I23" t="str">
        <f t="shared" si="3"/>
        <v>+/-</v>
      </c>
      <c r="J23" t="str">
        <f t="shared" si="4"/>
        <v>1.5</v>
      </c>
      <c r="K23" s="2">
        <f t="shared" si="5"/>
        <v>0.91185410334346506</v>
      </c>
      <c r="L23" s="2">
        <f t="shared" si="6"/>
        <v>-5.5</v>
      </c>
      <c r="M23" s="2">
        <f t="shared" si="7"/>
        <v>0.91387819929318592</v>
      </c>
      <c r="N23" s="2">
        <f t="shared" si="8"/>
        <v>-6.0183074771384462</v>
      </c>
      <c r="O23" t="s">
        <v>43</v>
      </c>
    </row>
    <row r="24" spans="1:15" x14ac:dyDescent="0.25">
      <c r="A24" s="16">
        <v>14</v>
      </c>
      <c r="B24" s="17" t="s">
        <v>49</v>
      </c>
      <c r="C24" s="18">
        <v>36.200000000000003</v>
      </c>
      <c r="D24" s="19" t="s">
        <v>141</v>
      </c>
      <c r="E24" s="20" t="str">
        <f t="shared" si="0"/>
        <v>Significantly Different</v>
      </c>
      <c r="G24">
        <f t="shared" si="1"/>
        <v>36.200000000000003</v>
      </c>
      <c r="H24">
        <f t="shared" si="2"/>
        <v>6</v>
      </c>
      <c r="I24" t="str">
        <f t="shared" si="3"/>
        <v>+/-</v>
      </c>
      <c r="J24" t="str">
        <f t="shared" si="4"/>
        <v>2.4</v>
      </c>
      <c r="K24" s="2">
        <f t="shared" si="5"/>
        <v>1.4589665653495441</v>
      </c>
      <c r="L24" s="2">
        <f t="shared" si="6"/>
        <v>-4.8000000000000043</v>
      </c>
      <c r="M24" s="2">
        <f t="shared" si="7"/>
        <v>1.460232480178032</v>
      </c>
      <c r="N24" s="2">
        <f t="shared" si="8"/>
        <v>-3.287147810473841</v>
      </c>
      <c r="O24" t="s">
        <v>57</v>
      </c>
    </row>
    <row r="25" spans="1:15" x14ac:dyDescent="0.25">
      <c r="A25" s="16">
        <v>15</v>
      </c>
      <c r="B25" s="17" t="s">
        <v>35</v>
      </c>
      <c r="C25" s="18">
        <v>35.299999999999997</v>
      </c>
      <c r="D25" s="19" t="s">
        <v>142</v>
      </c>
      <c r="E25" s="20" t="str">
        <f t="shared" si="0"/>
        <v>Significantly Different</v>
      </c>
      <c r="G25">
        <f t="shared" si="1"/>
        <v>35.299999999999997</v>
      </c>
      <c r="H25">
        <f t="shared" si="2"/>
        <v>6</v>
      </c>
      <c r="I25" t="str">
        <f t="shared" si="3"/>
        <v>+/-</v>
      </c>
      <c r="J25" t="str">
        <f t="shared" si="4"/>
        <v>2.9</v>
      </c>
      <c r="K25" s="2">
        <f t="shared" si="5"/>
        <v>1.762917933130699</v>
      </c>
      <c r="L25" s="2">
        <f t="shared" si="6"/>
        <v>-3.8999999999999986</v>
      </c>
      <c r="M25" s="2">
        <f t="shared" si="7"/>
        <v>1.7639657299145177</v>
      </c>
      <c r="N25" s="2">
        <f t="shared" si="8"/>
        <v>-2.2109273065010133</v>
      </c>
      <c r="O25" t="s">
        <v>58</v>
      </c>
    </row>
    <row r="26" spans="1:15" x14ac:dyDescent="0.25">
      <c r="A26" s="16">
        <v>16</v>
      </c>
      <c r="B26" s="17" t="s">
        <v>41</v>
      </c>
      <c r="C26" s="18">
        <v>35.1</v>
      </c>
      <c r="D26" s="19" t="s">
        <v>133</v>
      </c>
      <c r="E26" s="20" t="str">
        <f t="shared" si="0"/>
        <v>Significantly Different</v>
      </c>
      <c r="G26">
        <f t="shared" si="1"/>
        <v>35.1</v>
      </c>
      <c r="H26">
        <f t="shared" si="2"/>
        <v>6</v>
      </c>
      <c r="I26" t="str">
        <f t="shared" si="3"/>
        <v>+/-</v>
      </c>
      <c r="J26" t="str">
        <f t="shared" si="4"/>
        <v>2.3</v>
      </c>
      <c r="K26" s="2">
        <f t="shared" si="5"/>
        <v>1.3981762917933129</v>
      </c>
      <c r="L26" s="2">
        <f t="shared" si="6"/>
        <v>-3.7000000000000028</v>
      </c>
      <c r="M26" s="2">
        <f t="shared" si="7"/>
        <v>1.3994971955284299</v>
      </c>
      <c r="N26" s="2">
        <f t="shared" si="8"/>
        <v>-2.6438066555774244</v>
      </c>
      <c r="O26" t="s">
        <v>41</v>
      </c>
    </row>
    <row r="27" spans="1:15" x14ac:dyDescent="0.25">
      <c r="A27" s="16">
        <v>17</v>
      </c>
      <c r="B27" s="17" t="s">
        <v>72</v>
      </c>
      <c r="C27" s="18">
        <v>34.6</v>
      </c>
      <c r="D27" s="19" t="s">
        <v>118</v>
      </c>
      <c r="E27" s="20" t="str">
        <f t="shared" si="0"/>
        <v>Not Significantly Different</v>
      </c>
      <c r="G27">
        <f t="shared" si="1"/>
        <v>34.6</v>
      </c>
      <c r="H27">
        <f t="shared" si="2"/>
        <v>6</v>
      </c>
      <c r="I27" t="str">
        <f t="shared" si="3"/>
        <v>+/-</v>
      </c>
      <c r="J27" t="str">
        <f t="shared" si="4"/>
        <v>4.3</v>
      </c>
      <c r="K27" s="2">
        <f t="shared" si="5"/>
        <v>2.6139817629179332</v>
      </c>
      <c r="L27" s="2">
        <f t="shared" si="6"/>
        <v>-3.2000000000000028</v>
      </c>
      <c r="M27" s="2">
        <f t="shared" si="7"/>
        <v>2.6146885310159962</v>
      </c>
      <c r="N27" s="2">
        <f t="shared" si="8"/>
        <v>-1.2238551406949303</v>
      </c>
      <c r="O27" t="s">
        <v>59</v>
      </c>
    </row>
    <row r="28" spans="1:15" x14ac:dyDescent="0.25">
      <c r="A28" s="16">
        <v>18</v>
      </c>
      <c r="B28" s="17" t="s">
        <v>60</v>
      </c>
      <c r="C28" s="18">
        <v>33.9</v>
      </c>
      <c r="D28" s="19" t="s">
        <v>130</v>
      </c>
      <c r="E28" s="20" t="str">
        <f t="shared" si="0"/>
        <v>Significantly Different</v>
      </c>
      <c r="G28">
        <f t="shared" si="1"/>
        <v>33.9</v>
      </c>
      <c r="H28">
        <f t="shared" si="2"/>
        <v>6</v>
      </c>
      <c r="I28" t="str">
        <f t="shared" si="3"/>
        <v>+/-</v>
      </c>
      <c r="J28" t="str">
        <f t="shared" si="4"/>
        <v>1.2</v>
      </c>
      <c r="K28" s="2">
        <f t="shared" si="5"/>
        <v>0.72948328267477203</v>
      </c>
      <c r="L28" s="2">
        <f t="shared" si="6"/>
        <v>-2.5</v>
      </c>
      <c r="M28" s="2">
        <f t="shared" si="7"/>
        <v>0.73201182849801194</v>
      </c>
      <c r="N28" s="2">
        <f t="shared" si="8"/>
        <v>-3.415245358985056</v>
      </c>
      <c r="O28" t="s">
        <v>49</v>
      </c>
    </row>
    <row r="29" spans="1:15" x14ac:dyDescent="0.25">
      <c r="A29" s="16">
        <v>19</v>
      </c>
      <c r="B29" s="17" t="s">
        <v>46</v>
      </c>
      <c r="C29" s="18">
        <v>32.5</v>
      </c>
      <c r="D29" s="19" t="s">
        <v>141</v>
      </c>
      <c r="E29" s="20" t="str">
        <f t="shared" si="0"/>
        <v>Not Significantly Different</v>
      </c>
      <c r="G29">
        <f t="shared" si="1"/>
        <v>32.5</v>
      </c>
      <c r="H29">
        <f t="shared" si="2"/>
        <v>6</v>
      </c>
      <c r="I29" t="str">
        <f t="shared" si="3"/>
        <v>+/-</v>
      </c>
      <c r="J29" t="str">
        <f t="shared" si="4"/>
        <v>2.4</v>
      </c>
      <c r="K29" s="2">
        <f t="shared" si="5"/>
        <v>1.4589665653495441</v>
      </c>
      <c r="L29" s="2">
        <f t="shared" si="6"/>
        <v>-1.1000000000000014</v>
      </c>
      <c r="M29" s="2">
        <f t="shared" si="7"/>
        <v>1.460232480178032</v>
      </c>
      <c r="N29" s="2">
        <f t="shared" si="8"/>
        <v>-0.75330470656692217</v>
      </c>
      <c r="O29" t="s">
        <v>63</v>
      </c>
    </row>
    <row r="30" spans="1:15" x14ac:dyDescent="0.25">
      <c r="A30" s="16">
        <v>20</v>
      </c>
      <c r="B30" s="17" t="s">
        <v>66</v>
      </c>
      <c r="C30" s="18">
        <v>32.299999999999997</v>
      </c>
      <c r="D30" s="19" t="s">
        <v>114</v>
      </c>
      <c r="E30" s="20" t="str">
        <f t="shared" si="0"/>
        <v>Not Significantly Different</v>
      </c>
      <c r="G30">
        <f t="shared" si="1"/>
        <v>32.299999999999997</v>
      </c>
      <c r="H30">
        <f t="shared" si="2"/>
        <v>6</v>
      </c>
      <c r="I30" t="str">
        <f t="shared" si="3"/>
        <v>+/-</v>
      </c>
      <c r="J30" t="str">
        <f t="shared" si="4"/>
        <v>0.9</v>
      </c>
      <c r="K30" s="2">
        <f t="shared" si="5"/>
        <v>0.54711246200607899</v>
      </c>
      <c r="L30" s="2">
        <f t="shared" si="6"/>
        <v>-0.89999999999999858</v>
      </c>
      <c r="M30" s="2">
        <f t="shared" si="7"/>
        <v>0.55047933970440222</v>
      </c>
      <c r="N30" s="2">
        <f t="shared" si="8"/>
        <v>-1.6349387435381006</v>
      </c>
      <c r="O30" t="s">
        <v>28</v>
      </c>
    </row>
    <row r="31" spans="1:15" x14ac:dyDescent="0.25">
      <c r="A31" s="16">
        <v>21</v>
      </c>
      <c r="B31" s="17" t="s">
        <v>30</v>
      </c>
      <c r="C31" s="18">
        <v>32.200000000000003</v>
      </c>
      <c r="D31" s="19" t="s">
        <v>138</v>
      </c>
      <c r="E31" s="20" t="str">
        <f t="shared" si="0"/>
        <v>Not Significantly Different</v>
      </c>
      <c r="G31">
        <f t="shared" si="1"/>
        <v>32.200000000000003</v>
      </c>
      <c r="H31">
        <f t="shared" si="2"/>
        <v>6</v>
      </c>
      <c r="I31" t="str">
        <f t="shared" si="3"/>
        <v>+/-</v>
      </c>
      <c r="J31" t="str">
        <f t="shared" si="4"/>
        <v>1.9</v>
      </c>
      <c r="K31" s="2">
        <f t="shared" si="5"/>
        <v>1.1550151975683889</v>
      </c>
      <c r="L31" s="2">
        <f t="shared" si="6"/>
        <v>-0.80000000000000426</v>
      </c>
      <c r="M31" s="2">
        <f t="shared" si="7"/>
        <v>1.1566138352851334</v>
      </c>
      <c r="N31" s="2">
        <f t="shared" si="8"/>
        <v>-0.69167424389557375</v>
      </c>
      <c r="O31" t="s">
        <v>66</v>
      </c>
    </row>
    <row r="32" spans="1:15" x14ac:dyDescent="0.25">
      <c r="A32" s="16">
        <v>22</v>
      </c>
      <c r="B32" s="17" t="s">
        <v>76</v>
      </c>
      <c r="C32" s="18">
        <v>32.1</v>
      </c>
      <c r="D32" s="19" t="s">
        <v>39</v>
      </c>
      <c r="E32" s="20" t="str">
        <f t="shared" si="0"/>
        <v>Significantly Different</v>
      </c>
      <c r="G32">
        <f t="shared" si="1"/>
        <v>32.1</v>
      </c>
      <c r="H32">
        <f t="shared" si="2"/>
        <v>6</v>
      </c>
      <c r="I32" t="str">
        <f t="shared" si="3"/>
        <v>+/-</v>
      </c>
      <c r="J32" t="str">
        <f t="shared" si="4"/>
        <v>0.5</v>
      </c>
      <c r="K32" s="2">
        <f t="shared" si="5"/>
        <v>0.303951367781155</v>
      </c>
      <c r="L32" s="2">
        <f t="shared" si="6"/>
        <v>-0.70000000000000284</v>
      </c>
      <c r="M32" s="2">
        <f t="shared" si="7"/>
        <v>0.30997079109986531</v>
      </c>
      <c r="N32" s="2">
        <f t="shared" si="8"/>
        <v>-2.2582772961161983</v>
      </c>
      <c r="O32" t="s">
        <v>68</v>
      </c>
    </row>
    <row r="33" spans="1:15" x14ac:dyDescent="0.25">
      <c r="A33" s="16">
        <v>23</v>
      </c>
      <c r="B33" s="17" t="s">
        <v>74</v>
      </c>
      <c r="C33" s="18">
        <v>32</v>
      </c>
      <c r="D33" s="19" t="s">
        <v>124</v>
      </c>
      <c r="E33" s="20" t="str">
        <f t="shared" si="0"/>
        <v>Not Significantly Different</v>
      </c>
      <c r="G33">
        <f t="shared" si="1"/>
        <v>32</v>
      </c>
      <c r="H33">
        <f t="shared" si="2"/>
        <v>6</v>
      </c>
      <c r="I33" t="str">
        <f t="shared" si="3"/>
        <v>+/-</v>
      </c>
      <c r="J33" t="str">
        <f t="shared" si="4"/>
        <v>1.0</v>
      </c>
      <c r="K33" s="2">
        <f t="shared" si="5"/>
        <v>0.60790273556231</v>
      </c>
      <c r="L33" s="2">
        <f t="shared" si="6"/>
        <v>-0.60000000000000142</v>
      </c>
      <c r="M33" s="2">
        <f t="shared" si="7"/>
        <v>0.61093468821403585</v>
      </c>
      <c r="N33" s="2">
        <f t="shared" si="8"/>
        <v>-0.9821017067372616</v>
      </c>
      <c r="O33" t="s">
        <v>71</v>
      </c>
    </row>
    <row r="34" spans="1:15" x14ac:dyDescent="0.25">
      <c r="A34" s="16">
        <v>23</v>
      </c>
      <c r="B34" s="17" t="s">
        <v>53</v>
      </c>
      <c r="C34" s="18">
        <v>32</v>
      </c>
      <c r="D34" s="19" t="s">
        <v>123</v>
      </c>
      <c r="E34" s="20" t="str">
        <f t="shared" si="0"/>
        <v>Not Significantly Different</v>
      </c>
      <c r="G34">
        <f t="shared" si="1"/>
        <v>32</v>
      </c>
      <c r="H34">
        <f t="shared" si="2"/>
        <v>6</v>
      </c>
      <c r="I34" t="str">
        <f t="shared" si="3"/>
        <v>+/-</v>
      </c>
      <c r="J34" t="str">
        <f t="shared" si="4"/>
        <v>5.6</v>
      </c>
      <c r="K34" s="2">
        <f t="shared" si="5"/>
        <v>3.4042553191489358</v>
      </c>
      <c r="L34" s="2">
        <f t="shared" si="6"/>
        <v>-0.60000000000000142</v>
      </c>
      <c r="M34" s="2">
        <f t="shared" si="7"/>
        <v>3.4047980461861265</v>
      </c>
      <c r="N34" s="2">
        <f t="shared" si="8"/>
        <v>-0.17622190563463508</v>
      </c>
      <c r="O34" t="s">
        <v>62</v>
      </c>
    </row>
    <row r="35" spans="1:15" x14ac:dyDescent="0.25">
      <c r="A35" s="16">
        <v>25</v>
      </c>
      <c r="B35" s="17" t="s">
        <v>63</v>
      </c>
      <c r="C35" s="18">
        <v>31.9</v>
      </c>
      <c r="D35" s="19" t="s">
        <v>138</v>
      </c>
      <c r="E35" s="20" t="str">
        <f t="shared" si="0"/>
        <v>Not Significantly Different</v>
      </c>
      <c r="G35">
        <f t="shared" si="1"/>
        <v>31.9</v>
      </c>
      <c r="H35">
        <f t="shared" si="2"/>
        <v>6</v>
      </c>
      <c r="I35" t="str">
        <f t="shared" si="3"/>
        <v>+/-</v>
      </c>
      <c r="J35" t="str">
        <f t="shared" si="4"/>
        <v>1.9</v>
      </c>
      <c r="K35" s="2">
        <f t="shared" si="5"/>
        <v>1.1550151975683889</v>
      </c>
      <c r="L35" s="2">
        <f t="shared" si="6"/>
        <v>-0.5</v>
      </c>
      <c r="M35" s="2">
        <f t="shared" si="7"/>
        <v>1.1566138352851334</v>
      </c>
      <c r="N35" s="2">
        <f t="shared" si="8"/>
        <v>-0.43229640243473128</v>
      </c>
      <c r="O35" t="s">
        <v>72</v>
      </c>
    </row>
    <row r="36" spans="1:15" x14ac:dyDescent="0.25">
      <c r="A36" s="16">
        <v>26</v>
      </c>
      <c r="B36" s="17" t="s">
        <v>52</v>
      </c>
      <c r="C36" s="18">
        <v>31.7</v>
      </c>
      <c r="D36" s="19" t="s">
        <v>124</v>
      </c>
      <c r="E36" s="20" t="str">
        <f t="shared" si="0"/>
        <v>Not Significantly Different</v>
      </c>
      <c r="G36">
        <f t="shared" si="1"/>
        <v>31.7</v>
      </c>
      <c r="H36">
        <f t="shared" si="2"/>
        <v>6</v>
      </c>
      <c r="I36" t="str">
        <f t="shared" si="3"/>
        <v>+/-</v>
      </c>
      <c r="J36" t="str">
        <f t="shared" si="4"/>
        <v>1.0</v>
      </c>
      <c r="K36" s="2">
        <f t="shared" si="5"/>
        <v>0.60790273556231</v>
      </c>
      <c r="L36" s="2">
        <f t="shared" si="6"/>
        <v>-0.30000000000000071</v>
      </c>
      <c r="M36" s="2">
        <f t="shared" si="7"/>
        <v>0.61093468821403585</v>
      </c>
      <c r="N36" s="2">
        <f t="shared" si="8"/>
        <v>-0.4910508533686308</v>
      </c>
      <c r="O36" t="s">
        <v>64</v>
      </c>
    </row>
    <row r="37" spans="1:15" x14ac:dyDescent="0.25">
      <c r="A37" s="16">
        <v>27</v>
      </c>
      <c r="B37" s="17" t="s">
        <v>57</v>
      </c>
      <c r="C37" s="18">
        <v>31.6</v>
      </c>
      <c r="D37" s="19" t="s">
        <v>83</v>
      </c>
      <c r="E37" s="20" t="str">
        <f t="shared" si="0"/>
        <v>Not Significantly Different</v>
      </c>
      <c r="G37">
        <f t="shared" si="1"/>
        <v>31.6</v>
      </c>
      <c r="H37">
        <f t="shared" si="2"/>
        <v>6</v>
      </c>
      <c r="I37" t="str">
        <f t="shared" si="3"/>
        <v>+/-</v>
      </c>
      <c r="J37" t="str">
        <f t="shared" si="4"/>
        <v>0.6</v>
      </c>
      <c r="K37" s="2">
        <f t="shared" si="5"/>
        <v>0.36474164133738601</v>
      </c>
      <c r="L37" s="2">
        <f t="shared" si="6"/>
        <v>-0.20000000000000284</v>
      </c>
      <c r="M37" s="2">
        <f t="shared" si="7"/>
        <v>0.36977279819442066</v>
      </c>
      <c r="N37" s="2">
        <f t="shared" si="8"/>
        <v>-0.5408726682346332</v>
      </c>
      <c r="O37" t="s">
        <v>45</v>
      </c>
    </row>
    <row r="38" spans="1:15" x14ac:dyDescent="0.25">
      <c r="A38" s="16">
        <v>27</v>
      </c>
      <c r="B38" s="17" t="s">
        <v>45</v>
      </c>
      <c r="C38" s="18">
        <v>31.6</v>
      </c>
      <c r="D38" s="19" t="s">
        <v>143</v>
      </c>
      <c r="E38" s="20" t="str">
        <f t="shared" si="0"/>
        <v>Not Significantly Different</v>
      </c>
      <c r="G38">
        <f t="shared" si="1"/>
        <v>31.6</v>
      </c>
      <c r="H38">
        <f t="shared" si="2"/>
        <v>6</v>
      </c>
      <c r="I38" t="str">
        <f t="shared" si="3"/>
        <v>+/-</v>
      </c>
      <c r="J38" t="str">
        <f t="shared" si="4"/>
        <v>5.2</v>
      </c>
      <c r="K38" s="2">
        <f t="shared" si="5"/>
        <v>3.1610942249240122</v>
      </c>
      <c r="L38" s="2">
        <f t="shared" si="6"/>
        <v>-0.20000000000000284</v>
      </c>
      <c r="M38" s="2">
        <f t="shared" si="7"/>
        <v>3.1616786927527887</v>
      </c>
      <c r="N38" s="2">
        <f t="shared" si="8"/>
        <v>-6.3257534821120051E-2</v>
      </c>
      <c r="O38" t="s">
        <v>51</v>
      </c>
    </row>
    <row r="39" spans="1:15" x14ac:dyDescent="0.25">
      <c r="A39" s="16">
        <v>29</v>
      </c>
      <c r="B39" s="17" t="s">
        <v>31</v>
      </c>
      <c r="C39" s="18">
        <v>31.2</v>
      </c>
      <c r="D39" s="19" t="s">
        <v>144</v>
      </c>
      <c r="E39" s="20" t="str">
        <f t="shared" si="0"/>
        <v>Not Significantly Different</v>
      </c>
      <c r="G39">
        <f t="shared" si="1"/>
        <v>31.2</v>
      </c>
      <c r="H39">
        <f t="shared" si="2"/>
        <v>6</v>
      </c>
      <c r="I39" t="str">
        <f t="shared" si="3"/>
        <v>+/-</v>
      </c>
      <c r="J39" t="str">
        <f t="shared" si="4"/>
        <v>4.4</v>
      </c>
      <c r="K39" s="2">
        <f t="shared" si="5"/>
        <v>2.6747720364741645</v>
      </c>
      <c r="L39" s="2">
        <f t="shared" si="6"/>
        <v>0.19999999999999929</v>
      </c>
      <c r="M39" s="2">
        <f t="shared" si="7"/>
        <v>2.6754627458559743</v>
      </c>
      <c r="N39" s="2">
        <f t="shared" si="8"/>
        <v>7.4753423612337486E-2</v>
      </c>
      <c r="O39" t="s">
        <v>74</v>
      </c>
    </row>
    <row r="40" spans="1:15" x14ac:dyDescent="0.25">
      <c r="A40" s="16">
        <v>30</v>
      </c>
      <c r="B40" s="17" t="s">
        <v>68</v>
      </c>
      <c r="C40" s="18">
        <v>30.5</v>
      </c>
      <c r="D40" s="19" t="s">
        <v>114</v>
      </c>
      <c r="E40" s="20" t="str">
        <f t="shared" si="0"/>
        <v>Not Significantly Different</v>
      </c>
      <c r="G40">
        <f t="shared" si="1"/>
        <v>30.5</v>
      </c>
      <c r="H40">
        <f t="shared" si="2"/>
        <v>6</v>
      </c>
      <c r="I40" t="str">
        <f t="shared" si="3"/>
        <v>+/-</v>
      </c>
      <c r="J40" t="str">
        <f t="shared" si="4"/>
        <v>0.9</v>
      </c>
      <c r="K40" s="2">
        <f t="shared" si="5"/>
        <v>0.54711246200607899</v>
      </c>
      <c r="L40" s="2">
        <f t="shared" si="6"/>
        <v>0.89999999999999858</v>
      </c>
      <c r="M40" s="2">
        <f t="shared" si="7"/>
        <v>0.55047933970440222</v>
      </c>
      <c r="N40" s="2">
        <f t="shared" si="8"/>
        <v>1.6349387435381006</v>
      </c>
      <c r="O40" t="s">
        <v>35</v>
      </c>
    </row>
    <row r="41" spans="1:15" x14ac:dyDescent="0.25">
      <c r="A41" s="16">
        <v>31</v>
      </c>
      <c r="B41" s="17" t="s">
        <v>80</v>
      </c>
      <c r="C41" s="18">
        <v>30.4</v>
      </c>
      <c r="D41" s="19" t="s">
        <v>61</v>
      </c>
      <c r="E41" s="20" t="str">
        <f t="shared" si="0"/>
        <v>Significantly Different</v>
      </c>
      <c r="G41">
        <f t="shared" si="1"/>
        <v>30.4</v>
      </c>
      <c r="H41">
        <f t="shared" si="2"/>
        <v>6</v>
      </c>
      <c r="I41" t="str">
        <f t="shared" si="3"/>
        <v>+/-</v>
      </c>
      <c r="J41" t="str">
        <f t="shared" si="4"/>
        <v>0.4</v>
      </c>
      <c r="K41" s="2">
        <f t="shared" si="5"/>
        <v>0.24316109422492402</v>
      </c>
      <c r="L41" s="2">
        <f t="shared" si="6"/>
        <v>1</v>
      </c>
      <c r="M41" s="2">
        <f t="shared" si="7"/>
        <v>0.25064471888253259</v>
      </c>
      <c r="N41" s="2">
        <f t="shared" si="8"/>
        <v>3.9897110318476767</v>
      </c>
      <c r="O41" t="s">
        <v>76</v>
      </c>
    </row>
    <row r="42" spans="1:15" x14ac:dyDescent="0.25">
      <c r="A42" s="16">
        <v>32</v>
      </c>
      <c r="B42" s="17" t="s">
        <v>59</v>
      </c>
      <c r="C42" s="18">
        <v>30.1</v>
      </c>
      <c r="D42" s="19" t="s">
        <v>132</v>
      </c>
      <c r="E42" s="20" t="str">
        <f t="shared" si="0"/>
        <v>Not Significantly Different</v>
      </c>
      <c r="G42">
        <f t="shared" si="1"/>
        <v>30.1</v>
      </c>
      <c r="H42">
        <f t="shared" si="2"/>
        <v>6</v>
      </c>
      <c r="I42" t="str">
        <f t="shared" si="3"/>
        <v>+/-</v>
      </c>
      <c r="J42" t="str">
        <f t="shared" si="4"/>
        <v>1.5</v>
      </c>
      <c r="K42" s="2">
        <f t="shared" si="5"/>
        <v>0.91185410334346506</v>
      </c>
      <c r="L42" s="2">
        <f t="shared" si="6"/>
        <v>1.2999999999999972</v>
      </c>
      <c r="M42" s="2">
        <f t="shared" si="7"/>
        <v>0.91387819929318592</v>
      </c>
      <c r="N42" s="2">
        <f t="shared" si="8"/>
        <v>1.4225090400509024</v>
      </c>
      <c r="O42" t="s">
        <v>77</v>
      </c>
    </row>
    <row r="43" spans="1:15" x14ac:dyDescent="0.25">
      <c r="A43" s="16">
        <v>33</v>
      </c>
      <c r="B43" s="17" t="s">
        <v>73</v>
      </c>
      <c r="C43" s="18">
        <v>29.7</v>
      </c>
      <c r="D43" s="19" t="s">
        <v>132</v>
      </c>
      <c r="E43" s="20" t="str">
        <f t="shared" si="0"/>
        <v>Significantly Different</v>
      </c>
      <c r="G43">
        <f t="shared" si="1"/>
        <v>29.7</v>
      </c>
      <c r="H43">
        <f t="shared" si="2"/>
        <v>6</v>
      </c>
      <c r="I43" t="str">
        <f t="shared" si="3"/>
        <v>+/-</v>
      </c>
      <c r="J43" t="str">
        <f t="shared" si="4"/>
        <v>1.5</v>
      </c>
      <c r="K43" s="2">
        <f t="shared" si="5"/>
        <v>0.91185410334346506</v>
      </c>
      <c r="L43" s="2">
        <f t="shared" si="6"/>
        <v>1.6999999999999993</v>
      </c>
      <c r="M43" s="2">
        <f t="shared" si="7"/>
        <v>0.91387819929318592</v>
      </c>
      <c r="N43" s="2">
        <f t="shared" si="8"/>
        <v>1.8602041292973372</v>
      </c>
      <c r="O43" t="s">
        <v>80</v>
      </c>
    </row>
    <row r="44" spans="1:15" x14ac:dyDescent="0.25">
      <c r="A44" s="16">
        <v>34</v>
      </c>
      <c r="B44" s="17" t="s">
        <v>51</v>
      </c>
      <c r="C44" s="18">
        <v>28.4</v>
      </c>
      <c r="D44" s="19" t="s">
        <v>145</v>
      </c>
      <c r="E44" s="20" t="str">
        <f t="shared" si="0"/>
        <v>Significantly Different</v>
      </c>
      <c r="G44">
        <f t="shared" si="1"/>
        <v>28.4</v>
      </c>
      <c r="H44">
        <f t="shared" si="2"/>
        <v>6</v>
      </c>
      <c r="I44" t="str">
        <f t="shared" si="3"/>
        <v>+/-</v>
      </c>
      <c r="J44" t="str">
        <f t="shared" si="4"/>
        <v>1.8</v>
      </c>
      <c r="K44" s="2">
        <f t="shared" si="5"/>
        <v>1.094224924012158</v>
      </c>
      <c r="L44" s="2">
        <f t="shared" si="6"/>
        <v>3</v>
      </c>
      <c r="M44" s="2">
        <f t="shared" si="7"/>
        <v>1.0959122417823675</v>
      </c>
      <c r="N44" s="2">
        <f t="shared" si="8"/>
        <v>2.7374454683715062</v>
      </c>
      <c r="O44" t="s">
        <v>82</v>
      </c>
    </row>
    <row r="45" spans="1:15" x14ac:dyDescent="0.25">
      <c r="A45" s="16">
        <v>35</v>
      </c>
      <c r="B45" s="17" t="s">
        <v>81</v>
      </c>
      <c r="C45" s="18">
        <v>28</v>
      </c>
      <c r="D45" s="19" t="s">
        <v>120</v>
      </c>
      <c r="E45" s="20" t="str">
        <f t="shared" si="0"/>
        <v>Significantly Different</v>
      </c>
      <c r="G45">
        <f t="shared" si="1"/>
        <v>28</v>
      </c>
      <c r="H45">
        <f t="shared" si="2"/>
        <v>6</v>
      </c>
      <c r="I45" t="str">
        <f t="shared" si="3"/>
        <v>+/-</v>
      </c>
      <c r="J45" t="str">
        <f t="shared" si="4"/>
        <v>1.3</v>
      </c>
      <c r="K45" s="2">
        <f t="shared" si="5"/>
        <v>0.79027355623100304</v>
      </c>
      <c r="L45" s="2">
        <f t="shared" si="6"/>
        <v>3.3999999999999986</v>
      </c>
      <c r="M45" s="2">
        <f t="shared" si="7"/>
        <v>0.79260819516141623</v>
      </c>
      <c r="N45" s="2">
        <f t="shared" si="8"/>
        <v>4.289635182623341</v>
      </c>
      <c r="O45" t="s">
        <v>53</v>
      </c>
    </row>
    <row r="46" spans="1:15" x14ac:dyDescent="0.25">
      <c r="A46" s="16">
        <v>35</v>
      </c>
      <c r="B46" s="17" t="s">
        <v>56</v>
      </c>
      <c r="C46" s="18">
        <v>28</v>
      </c>
      <c r="D46" s="19" t="s">
        <v>117</v>
      </c>
      <c r="E46" s="20" t="str">
        <f t="shared" si="0"/>
        <v>Not Significantly Different</v>
      </c>
      <c r="G46">
        <f t="shared" si="1"/>
        <v>28</v>
      </c>
      <c r="H46">
        <f t="shared" si="2"/>
        <v>6</v>
      </c>
      <c r="I46" t="str">
        <f t="shared" si="3"/>
        <v>+/-</v>
      </c>
      <c r="J46" t="str">
        <f t="shared" si="4"/>
        <v>6.0</v>
      </c>
      <c r="K46" s="2">
        <f t="shared" si="5"/>
        <v>3.6474164133738602</v>
      </c>
      <c r="L46" s="2">
        <f t="shared" si="6"/>
        <v>3.3999999999999986</v>
      </c>
      <c r="M46" s="2">
        <f t="shared" si="7"/>
        <v>3.6479229638121575</v>
      </c>
      <c r="N46" s="2">
        <f t="shared" si="8"/>
        <v>0.93203722604024675</v>
      </c>
      <c r="O46" t="s">
        <v>65</v>
      </c>
    </row>
    <row r="47" spans="1:15" x14ac:dyDescent="0.25">
      <c r="A47" s="16">
        <v>37</v>
      </c>
      <c r="B47" s="17" t="s">
        <v>28</v>
      </c>
      <c r="C47" s="18">
        <v>27.9</v>
      </c>
      <c r="D47" s="19" t="s">
        <v>146</v>
      </c>
      <c r="E47" s="20" t="str">
        <f t="shared" si="0"/>
        <v>Significantly Different</v>
      </c>
      <c r="G47">
        <f t="shared" si="1"/>
        <v>27.9</v>
      </c>
      <c r="H47">
        <f t="shared" si="2"/>
        <v>6</v>
      </c>
      <c r="I47" t="str">
        <f t="shared" si="3"/>
        <v>+/-</v>
      </c>
      <c r="J47" t="str">
        <f t="shared" si="4"/>
        <v>3.0</v>
      </c>
      <c r="K47" s="2">
        <f t="shared" si="5"/>
        <v>1.8237082066869301</v>
      </c>
      <c r="L47" s="2">
        <f t="shared" si="6"/>
        <v>3.5</v>
      </c>
      <c r="M47" s="2">
        <f t="shared" si="7"/>
        <v>1.8247210966326608</v>
      </c>
      <c r="N47" s="2">
        <f t="shared" si="8"/>
        <v>1.9181013506441602</v>
      </c>
      <c r="O47" t="s">
        <v>81</v>
      </c>
    </row>
    <row r="48" spans="1:15" x14ac:dyDescent="0.25">
      <c r="A48" s="16">
        <v>38</v>
      </c>
      <c r="B48" s="17" t="s">
        <v>82</v>
      </c>
      <c r="C48" s="18">
        <v>27.7</v>
      </c>
      <c r="D48" s="19" t="s">
        <v>70</v>
      </c>
      <c r="E48" s="20" t="str">
        <f t="shared" si="0"/>
        <v>Significantly Different</v>
      </c>
      <c r="G48">
        <f t="shared" si="1"/>
        <v>27.7</v>
      </c>
      <c r="H48">
        <f t="shared" si="2"/>
        <v>6</v>
      </c>
      <c r="I48" t="str">
        <f t="shared" si="3"/>
        <v>+/-</v>
      </c>
      <c r="J48" t="str">
        <f t="shared" si="4"/>
        <v>0.8</v>
      </c>
      <c r="K48" s="2">
        <f t="shared" si="5"/>
        <v>0.48632218844984804</v>
      </c>
      <c r="L48" s="2">
        <f t="shared" si="6"/>
        <v>3.6999999999999993</v>
      </c>
      <c r="M48" s="2">
        <f t="shared" si="7"/>
        <v>0.49010685399991183</v>
      </c>
      <c r="N48" s="2">
        <f t="shared" si="8"/>
        <v>7.5493741207721712</v>
      </c>
      <c r="O48" t="s">
        <v>60</v>
      </c>
    </row>
    <row r="49" spans="1:15" x14ac:dyDescent="0.25">
      <c r="A49" s="16">
        <v>39</v>
      </c>
      <c r="B49" s="17" t="s">
        <v>42</v>
      </c>
      <c r="C49" s="18">
        <v>25</v>
      </c>
      <c r="D49" s="19" t="s">
        <v>124</v>
      </c>
      <c r="E49" s="20" t="str">
        <f t="shared" si="0"/>
        <v>Significantly Different</v>
      </c>
      <c r="G49">
        <f t="shared" si="1"/>
        <v>25</v>
      </c>
      <c r="H49">
        <f t="shared" si="2"/>
        <v>6</v>
      </c>
      <c r="I49" t="str">
        <f t="shared" si="3"/>
        <v>+/-</v>
      </c>
      <c r="J49" t="str">
        <f t="shared" si="4"/>
        <v>1.0</v>
      </c>
      <c r="K49" s="2">
        <f t="shared" si="5"/>
        <v>0.60790273556231</v>
      </c>
      <c r="L49" s="2">
        <f t="shared" si="6"/>
        <v>6.3999999999999986</v>
      </c>
      <c r="M49" s="2">
        <f t="shared" si="7"/>
        <v>0.61093468821403585</v>
      </c>
      <c r="N49" s="2">
        <f t="shared" si="8"/>
        <v>10.475751538530764</v>
      </c>
      <c r="O49" t="s">
        <v>67</v>
      </c>
    </row>
    <row r="50" spans="1:15" x14ac:dyDescent="0.25">
      <c r="A50" s="16">
        <v>39</v>
      </c>
      <c r="B50" s="17" t="s">
        <v>44</v>
      </c>
      <c r="C50" s="18">
        <v>25</v>
      </c>
      <c r="D50" s="19" t="s">
        <v>114</v>
      </c>
      <c r="E50" s="20" t="str">
        <f t="shared" si="0"/>
        <v>Significantly Different</v>
      </c>
      <c r="G50">
        <f t="shared" si="1"/>
        <v>25</v>
      </c>
      <c r="H50">
        <f t="shared" si="2"/>
        <v>6</v>
      </c>
      <c r="I50" t="str">
        <f t="shared" si="3"/>
        <v>+/-</v>
      </c>
      <c r="J50" t="str">
        <f t="shared" si="4"/>
        <v>0.9</v>
      </c>
      <c r="K50" s="2">
        <f t="shared" si="5"/>
        <v>0.54711246200607899</v>
      </c>
      <c r="L50" s="2">
        <f t="shared" si="6"/>
        <v>6.3999999999999986</v>
      </c>
      <c r="M50" s="2">
        <f t="shared" si="7"/>
        <v>0.55047933970440222</v>
      </c>
      <c r="N50" s="2">
        <f t="shared" si="8"/>
        <v>11.626231065159843</v>
      </c>
      <c r="O50" t="s">
        <v>69</v>
      </c>
    </row>
    <row r="51" spans="1:15" x14ac:dyDescent="0.25">
      <c r="A51" s="16">
        <v>41</v>
      </c>
      <c r="B51" s="17" t="s">
        <v>85</v>
      </c>
      <c r="C51" s="18">
        <v>23.3</v>
      </c>
      <c r="D51" s="19" t="s">
        <v>120</v>
      </c>
      <c r="E51" s="20" t="str">
        <f t="shared" si="0"/>
        <v>Significantly Different</v>
      </c>
      <c r="G51">
        <f t="shared" si="1"/>
        <v>23.3</v>
      </c>
      <c r="H51">
        <f t="shared" si="2"/>
        <v>6</v>
      </c>
      <c r="I51" t="str">
        <f t="shared" si="3"/>
        <v>+/-</v>
      </c>
      <c r="J51" t="str">
        <f t="shared" si="4"/>
        <v>1.3</v>
      </c>
      <c r="K51" s="2">
        <f t="shared" si="5"/>
        <v>0.79027355623100304</v>
      </c>
      <c r="L51" s="2">
        <f t="shared" si="6"/>
        <v>8.0999999999999979</v>
      </c>
      <c r="M51" s="2">
        <f t="shared" si="7"/>
        <v>0.79260819516141623</v>
      </c>
      <c r="N51" s="2">
        <f t="shared" si="8"/>
        <v>10.219424993896785</v>
      </c>
      <c r="O51" t="s">
        <v>85</v>
      </c>
    </row>
    <row r="52" spans="1:15" x14ac:dyDescent="0.25">
      <c r="A52" s="16">
        <v>42</v>
      </c>
      <c r="B52" s="17" t="s">
        <v>37</v>
      </c>
      <c r="C52" s="18">
        <v>22.8</v>
      </c>
      <c r="D52" s="19" t="s">
        <v>127</v>
      </c>
      <c r="E52" s="20" t="str">
        <f t="shared" si="0"/>
        <v>Significantly Different</v>
      </c>
      <c r="G52">
        <f t="shared" si="1"/>
        <v>22.8</v>
      </c>
      <c r="H52">
        <f t="shared" si="2"/>
        <v>6</v>
      </c>
      <c r="I52" t="str">
        <f t="shared" si="3"/>
        <v>+/-</v>
      </c>
      <c r="J52" t="str">
        <f t="shared" si="4"/>
        <v>1.7</v>
      </c>
      <c r="K52" s="2">
        <f t="shared" si="5"/>
        <v>1.0334346504559271</v>
      </c>
      <c r="L52" s="2">
        <f t="shared" si="6"/>
        <v>8.5999999999999979</v>
      </c>
      <c r="M52" s="2">
        <f t="shared" si="7"/>
        <v>1.0352210556794166</v>
      </c>
      <c r="N52" s="2">
        <f t="shared" si="8"/>
        <v>8.3074044454745071</v>
      </c>
      <c r="O52" t="s">
        <v>56</v>
      </c>
    </row>
    <row r="53" spans="1:15" x14ac:dyDescent="0.25">
      <c r="A53" s="16">
        <v>42</v>
      </c>
      <c r="B53" s="17" t="s">
        <v>79</v>
      </c>
      <c r="C53" s="18">
        <v>22.8</v>
      </c>
      <c r="D53" s="19" t="s">
        <v>61</v>
      </c>
      <c r="E53" s="20" t="str">
        <f t="shared" si="0"/>
        <v>Significantly Different</v>
      </c>
      <c r="G53">
        <f t="shared" si="1"/>
        <v>22.8</v>
      </c>
      <c r="H53">
        <f t="shared" si="2"/>
        <v>6</v>
      </c>
      <c r="I53" t="str">
        <f t="shared" si="3"/>
        <v>+/-</v>
      </c>
      <c r="J53" t="str">
        <f t="shared" si="4"/>
        <v>0.4</v>
      </c>
      <c r="K53" s="2">
        <f t="shared" si="5"/>
        <v>0.24316109422492402</v>
      </c>
      <c r="L53" s="2">
        <f t="shared" si="6"/>
        <v>8.5999999999999979</v>
      </c>
      <c r="M53" s="2">
        <f t="shared" si="7"/>
        <v>0.25064471888253259</v>
      </c>
      <c r="N53" s="2">
        <f t="shared" si="8"/>
        <v>34.311514873890012</v>
      </c>
      <c r="O53" t="s">
        <v>73</v>
      </c>
    </row>
    <row r="54" spans="1:15" x14ac:dyDescent="0.25">
      <c r="A54" s="16">
        <v>44</v>
      </c>
      <c r="B54" s="17" t="s">
        <v>34</v>
      </c>
      <c r="C54" s="18">
        <v>21.3</v>
      </c>
      <c r="D54" s="19" t="s">
        <v>70</v>
      </c>
      <c r="E54" s="20" t="str">
        <f t="shared" si="0"/>
        <v>Significantly Different</v>
      </c>
      <c r="G54">
        <f t="shared" si="1"/>
        <v>21.3</v>
      </c>
      <c r="H54">
        <f t="shared" si="2"/>
        <v>6</v>
      </c>
      <c r="I54" t="str">
        <f t="shared" si="3"/>
        <v>+/-</v>
      </c>
      <c r="J54" t="str">
        <f t="shared" si="4"/>
        <v>0.8</v>
      </c>
      <c r="K54" s="2">
        <f t="shared" si="5"/>
        <v>0.48632218844984804</v>
      </c>
      <c r="L54" s="2">
        <f t="shared" si="6"/>
        <v>10.099999999999998</v>
      </c>
      <c r="M54" s="2">
        <f t="shared" si="7"/>
        <v>0.49010685399991183</v>
      </c>
      <c r="N54" s="2">
        <f t="shared" si="8"/>
        <v>20.607750978324034</v>
      </c>
      <c r="O54" t="s">
        <v>79</v>
      </c>
    </row>
    <row r="55" spans="1:15" x14ac:dyDescent="0.25">
      <c r="A55" s="16">
        <v>45</v>
      </c>
      <c r="B55" s="17" t="s">
        <v>47</v>
      </c>
      <c r="C55" s="18">
        <v>20.7</v>
      </c>
      <c r="D55" s="19" t="s">
        <v>129</v>
      </c>
      <c r="E55" s="20" t="str">
        <f t="shared" si="0"/>
        <v>Significantly Different</v>
      </c>
      <c r="G55">
        <f t="shared" si="1"/>
        <v>20.7</v>
      </c>
      <c r="H55">
        <f t="shared" si="2"/>
        <v>6</v>
      </c>
      <c r="I55" t="str">
        <f t="shared" si="3"/>
        <v>+/-</v>
      </c>
      <c r="J55" t="str">
        <f t="shared" si="4"/>
        <v>1.4</v>
      </c>
      <c r="K55" s="2">
        <f t="shared" si="5"/>
        <v>0.85106382978723394</v>
      </c>
      <c r="L55" s="2">
        <f t="shared" si="6"/>
        <v>10.7</v>
      </c>
      <c r="M55" s="2">
        <f t="shared" si="7"/>
        <v>0.85323214879137987</v>
      </c>
      <c r="N55" s="2">
        <f t="shared" si="8"/>
        <v>12.540549503621916</v>
      </c>
      <c r="O55" t="s">
        <v>47</v>
      </c>
    </row>
    <row r="56" spans="1:15" x14ac:dyDescent="0.25">
      <c r="A56" s="16">
        <v>46</v>
      </c>
      <c r="B56" s="17" t="s">
        <v>48</v>
      </c>
      <c r="C56" s="18">
        <v>20.5</v>
      </c>
      <c r="D56" s="19" t="s">
        <v>138</v>
      </c>
      <c r="E56" s="20" t="str">
        <f t="shared" si="0"/>
        <v>Significantly Different</v>
      </c>
      <c r="G56">
        <f t="shared" si="1"/>
        <v>20.5</v>
      </c>
      <c r="H56">
        <f t="shared" si="2"/>
        <v>6</v>
      </c>
      <c r="I56" t="str">
        <f t="shared" si="3"/>
        <v>+/-</v>
      </c>
      <c r="J56" t="str">
        <f t="shared" si="4"/>
        <v>1.9</v>
      </c>
      <c r="K56" s="2">
        <f t="shared" si="5"/>
        <v>1.1550151975683889</v>
      </c>
      <c r="L56" s="2">
        <f t="shared" si="6"/>
        <v>10.899999999999999</v>
      </c>
      <c r="M56" s="2">
        <f t="shared" si="7"/>
        <v>1.1566138352851334</v>
      </c>
      <c r="N56" s="2">
        <f t="shared" si="8"/>
        <v>9.4240615730771395</v>
      </c>
      <c r="O56" t="s">
        <v>31</v>
      </c>
    </row>
    <row r="57" spans="1:15" x14ac:dyDescent="0.25">
      <c r="A57" s="16">
        <v>47</v>
      </c>
      <c r="B57" s="17" t="s">
        <v>43</v>
      </c>
      <c r="C57" s="18">
        <v>19.3</v>
      </c>
      <c r="D57" s="19" t="s">
        <v>121</v>
      </c>
      <c r="E57" s="20" t="str">
        <f t="shared" si="0"/>
        <v>Significantly Different</v>
      </c>
      <c r="G57">
        <f t="shared" si="1"/>
        <v>19.3</v>
      </c>
      <c r="H57">
        <f t="shared" si="2"/>
        <v>6</v>
      </c>
      <c r="I57" t="str">
        <f t="shared" si="3"/>
        <v>+/-</v>
      </c>
      <c r="J57" t="str">
        <f t="shared" si="4"/>
        <v>2.7</v>
      </c>
      <c r="K57" s="2">
        <f t="shared" si="5"/>
        <v>1.6413373860182372</v>
      </c>
      <c r="L57" s="2">
        <f t="shared" si="6"/>
        <v>12.099999999999998</v>
      </c>
      <c r="M57" s="2">
        <f t="shared" si="7"/>
        <v>1.6424627460311607</v>
      </c>
      <c r="N57" s="2">
        <f t="shared" si="8"/>
        <v>7.3669859661891151</v>
      </c>
      <c r="O57" t="s">
        <v>84</v>
      </c>
    </row>
    <row r="58" spans="1:15" x14ac:dyDescent="0.25">
      <c r="A58" s="16">
        <v>48</v>
      </c>
      <c r="B58" s="17" t="s">
        <v>69</v>
      </c>
      <c r="C58" s="18">
        <v>19.2</v>
      </c>
      <c r="D58" s="19" t="s">
        <v>122</v>
      </c>
      <c r="E58" s="20" t="str">
        <f t="shared" si="0"/>
        <v>Significantly Different</v>
      </c>
      <c r="G58">
        <f t="shared" si="1"/>
        <v>19.2</v>
      </c>
      <c r="H58">
        <f t="shared" si="2"/>
        <v>6</v>
      </c>
      <c r="I58" t="str">
        <f t="shared" si="3"/>
        <v>+/-</v>
      </c>
      <c r="J58" t="str">
        <f t="shared" si="4"/>
        <v>2.5</v>
      </c>
      <c r="K58" s="2">
        <f t="shared" si="5"/>
        <v>1.519756838905775</v>
      </c>
      <c r="L58" s="2">
        <f t="shared" si="6"/>
        <v>12.2</v>
      </c>
      <c r="M58" s="2">
        <f t="shared" si="7"/>
        <v>1.5209721584433802</v>
      </c>
      <c r="N58" s="2">
        <f t="shared" si="8"/>
        <v>8.0211856162350372</v>
      </c>
      <c r="O58" t="s">
        <v>75</v>
      </c>
    </row>
    <row r="59" spans="1:15" x14ac:dyDescent="0.25">
      <c r="A59" s="16">
        <v>49</v>
      </c>
      <c r="B59" s="17" t="s">
        <v>38</v>
      </c>
      <c r="C59" s="18">
        <v>18</v>
      </c>
      <c r="D59" s="19" t="s">
        <v>117</v>
      </c>
      <c r="E59" s="20" t="str">
        <f t="shared" si="0"/>
        <v>Significantly Different</v>
      </c>
      <c r="G59">
        <f t="shared" si="1"/>
        <v>18</v>
      </c>
      <c r="H59">
        <f t="shared" si="2"/>
        <v>6</v>
      </c>
      <c r="I59" t="str">
        <f t="shared" si="3"/>
        <v>+/-</v>
      </c>
      <c r="J59" t="str">
        <f t="shared" si="4"/>
        <v>6.0</v>
      </c>
      <c r="K59" s="2">
        <f t="shared" si="5"/>
        <v>3.6474164133738602</v>
      </c>
      <c r="L59" s="2">
        <f t="shared" si="6"/>
        <v>13.399999999999999</v>
      </c>
      <c r="M59" s="2">
        <f t="shared" si="7"/>
        <v>3.6479229638121575</v>
      </c>
      <c r="N59" s="2">
        <f t="shared" si="8"/>
        <v>3.6733231849821499</v>
      </c>
      <c r="O59" t="s">
        <v>33</v>
      </c>
    </row>
    <row r="60" spans="1:15" x14ac:dyDescent="0.25">
      <c r="A60" s="16">
        <v>50</v>
      </c>
      <c r="B60" s="17" t="s">
        <v>77</v>
      </c>
      <c r="C60" s="18">
        <v>15.4</v>
      </c>
      <c r="D60" s="19" t="s">
        <v>130</v>
      </c>
      <c r="E60" s="20" t="str">
        <f t="shared" si="0"/>
        <v>Significantly Different</v>
      </c>
      <c r="G60">
        <f t="shared" si="1"/>
        <v>15.4</v>
      </c>
      <c r="H60">
        <f t="shared" si="2"/>
        <v>6</v>
      </c>
      <c r="I60" t="str">
        <f t="shared" si="3"/>
        <v>+/-</v>
      </c>
      <c r="J60" t="str">
        <f t="shared" si="4"/>
        <v>1.2</v>
      </c>
      <c r="K60" s="2">
        <f t="shared" si="5"/>
        <v>0.72948328267477203</v>
      </c>
      <c r="L60" s="2">
        <f t="shared" si="6"/>
        <v>15.999999999999998</v>
      </c>
      <c r="M60" s="2">
        <f t="shared" si="7"/>
        <v>0.73201182849801194</v>
      </c>
      <c r="N60" s="2">
        <f t="shared" si="8"/>
        <v>21.857570297504356</v>
      </c>
      <c r="O60" t="s">
        <v>55</v>
      </c>
    </row>
    <row r="61" spans="1:15" x14ac:dyDescent="0.25">
      <c r="A61" s="16">
        <v>51</v>
      </c>
      <c r="B61" s="17" t="s">
        <v>50</v>
      </c>
      <c r="C61" s="18">
        <v>10.6</v>
      </c>
      <c r="D61" s="19" t="s">
        <v>36</v>
      </c>
      <c r="E61" s="20" t="str">
        <f t="shared" si="0"/>
        <v>Significantly Different</v>
      </c>
      <c r="G61">
        <f t="shared" si="1"/>
        <v>10.6</v>
      </c>
      <c r="H61">
        <f t="shared" si="2"/>
        <v>6</v>
      </c>
      <c r="I61" t="str">
        <f t="shared" si="3"/>
        <v>+/-</v>
      </c>
      <c r="J61" t="str">
        <f t="shared" si="4"/>
        <v>0.3</v>
      </c>
      <c r="K61" s="2">
        <f t="shared" si="5"/>
        <v>0.18237082066869301</v>
      </c>
      <c r="L61" s="2">
        <f t="shared" si="6"/>
        <v>20.799999999999997</v>
      </c>
      <c r="M61" s="2">
        <f t="shared" si="7"/>
        <v>0.19223572402239389</v>
      </c>
      <c r="N61" s="2">
        <f t="shared" si="8"/>
        <v>108.20049242032125</v>
      </c>
      <c r="O61" t="s">
        <v>38</v>
      </c>
    </row>
    <row r="62" spans="1:15" ht="15.75" thickBot="1" x14ac:dyDescent="0.3">
      <c r="A62" s="22"/>
      <c r="B62" s="23" t="s">
        <v>86</v>
      </c>
      <c r="C62" s="24">
        <v>3.2</v>
      </c>
      <c r="D62" s="25" t="s">
        <v>120</v>
      </c>
      <c r="E62" s="26" t="str">
        <f t="shared" si="0"/>
        <v>Significantly Different</v>
      </c>
      <c r="G62">
        <f t="shared" si="1"/>
        <v>3.2</v>
      </c>
      <c r="H62">
        <f t="shared" si="2"/>
        <v>6</v>
      </c>
      <c r="I62" t="str">
        <f t="shared" si="3"/>
        <v>+/-</v>
      </c>
      <c r="J62" t="str">
        <f t="shared" si="4"/>
        <v>1.3</v>
      </c>
      <c r="K62" s="2">
        <f t="shared" si="5"/>
        <v>0.79027355623100304</v>
      </c>
      <c r="L62" s="2">
        <f t="shared" si="6"/>
        <v>28.2</v>
      </c>
      <c r="M62" s="2">
        <f t="shared" si="7"/>
        <v>0.79260819516141623</v>
      </c>
      <c r="N62" s="2">
        <f t="shared" si="8"/>
        <v>35.578738867640666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67" priority="5" operator="equal">
      <formula>"State Selected"</formula>
    </cfRule>
    <cfRule type="cellIs" dxfId="466" priority="6" operator="equal">
      <formula>"Not Significantly Different"</formula>
    </cfRule>
  </conditionalFormatting>
  <conditionalFormatting sqref="E10:E62">
    <cfRule type="cellIs" dxfId="465" priority="1" operator="equal">
      <formula>"OTHER ERROR"</formula>
    </cfRule>
    <cfRule type="cellIs" dxfId="464" priority="2" operator="equal">
      <formula>"Statistical Test not applicable"</formula>
    </cfRule>
    <cfRule type="cellIs" dxfId="463" priority="3" operator="equal">
      <formula>"Geography Selected"</formula>
    </cfRule>
    <cfRule type="cellIs" dxfId="46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5D4A57E-6B1F-49E3-8A66-5619E8918B88}">
      <formula1>$O$10:$O$62</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02FF-3287-4473-8495-CC670DEF7736}">
  <sheetPr codeName="Sheet15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147</v>
      </c>
    </row>
    <row r="2" spans="1:16" x14ac:dyDescent="0.25">
      <c r="A2" s="3" t="s">
        <v>2</v>
      </c>
      <c r="B2" t="s">
        <v>148</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50.3</v>
      </c>
      <c r="C6" t="s">
        <v>9</v>
      </c>
      <c r="H6" s="8" t="s">
        <v>10</v>
      </c>
      <c r="I6">
        <f>VLOOKUP($B$4,$B$9:$K$62,6,FALSE)</f>
        <v>50.3</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50.3</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50.3</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50</v>
      </c>
      <c r="C11" s="18">
        <v>76.2</v>
      </c>
      <c r="D11" s="21" t="s">
        <v>61</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76.2</v>
      </c>
      <c r="H11">
        <f t="shared" ref="H11:H62" si="2">LEN(TRIM(D11))</f>
        <v>6</v>
      </c>
      <c r="I11" t="str">
        <f t="shared" ref="I11:I62" si="3">IF(H11&gt;=3,MID(TRIM(D11),1,3),"NO")</f>
        <v>+/-</v>
      </c>
      <c r="J11" t="str">
        <f t="shared" ref="J11:J62" si="4">IF(TRIM(I11)="+/-",MID(TRIM(D11),4,H11-3),D11)</f>
        <v>0.4</v>
      </c>
      <c r="K11" s="2">
        <f t="shared" ref="K11:K62" si="5">IF(TRIM(J11)="*****",0,IF(ISERROR(VALUE(J11)),"NA",VALUE(J11/$I$4)))</f>
        <v>0.24316109422492402</v>
      </c>
      <c r="L11" s="2">
        <f t="shared" ref="L11:L62" si="6">IF(AND(ISNUMBER(G11),ISNUMBER($I$6)),$I$6-G11,"N/A")</f>
        <v>-25.900000000000006</v>
      </c>
      <c r="M11" s="2">
        <f t="shared" ref="M11:M62" si="7">IF(AND(ISNUMBER(K11),ISNUMBER($I$7)),SQRT(K11^2+($I$7)^2),"N/A")</f>
        <v>0.2718623680850808</v>
      </c>
      <c r="N11" s="2">
        <f>IF(AND(ISNUMBER(L11),ISNUMBER(M11),M11&lt;&gt;0),L11/M11,"NA")</f>
        <v>-95.268794215367322</v>
      </c>
      <c r="O11" t="s">
        <v>30</v>
      </c>
    </row>
    <row r="12" spans="1:16" x14ac:dyDescent="0.25">
      <c r="A12" s="16">
        <v>2</v>
      </c>
      <c r="B12" s="17" t="s">
        <v>77</v>
      </c>
      <c r="C12" s="18">
        <v>75.099999999999994</v>
      </c>
      <c r="D12" s="19" t="s">
        <v>135</v>
      </c>
      <c r="E12" s="20" t="str">
        <f t="shared" si="0"/>
        <v>Significantly Different</v>
      </c>
      <c r="G12">
        <f t="shared" si="1"/>
        <v>75.099999999999994</v>
      </c>
      <c r="H12">
        <f t="shared" si="2"/>
        <v>6</v>
      </c>
      <c r="I12" t="str">
        <f t="shared" si="3"/>
        <v>+/-</v>
      </c>
      <c r="J12" t="str">
        <f t="shared" si="4"/>
        <v>1.6</v>
      </c>
      <c r="K12" s="2">
        <f t="shared" si="5"/>
        <v>0.97264437689969607</v>
      </c>
      <c r="L12" s="2">
        <f t="shared" si="6"/>
        <v>-24.799999999999997</v>
      </c>
      <c r="M12" s="2">
        <f t="shared" si="7"/>
        <v>0.98021370799982366</v>
      </c>
      <c r="N12" s="2">
        <f t="shared" ref="N12:N62" si="8">IF(AND(ISNUMBER(L12),ISNUMBER(M12),M12&lt;&gt;0),L12/M12,"NA")</f>
        <v>-25.300605161506738</v>
      </c>
      <c r="O12" t="s">
        <v>32</v>
      </c>
    </row>
    <row r="13" spans="1:16" x14ac:dyDescent="0.25">
      <c r="A13" s="16">
        <v>3</v>
      </c>
      <c r="B13" s="17" t="s">
        <v>79</v>
      </c>
      <c r="C13" s="18">
        <v>66.099999999999994</v>
      </c>
      <c r="D13" s="19" t="s">
        <v>39</v>
      </c>
      <c r="E13" s="20" t="str">
        <f t="shared" si="0"/>
        <v>Significantly Different</v>
      </c>
      <c r="G13">
        <f t="shared" si="1"/>
        <v>66.099999999999994</v>
      </c>
      <c r="H13">
        <f t="shared" si="2"/>
        <v>6</v>
      </c>
      <c r="I13" t="str">
        <f t="shared" si="3"/>
        <v>+/-</v>
      </c>
      <c r="J13" t="str">
        <f t="shared" si="4"/>
        <v>0.5</v>
      </c>
      <c r="K13" s="2">
        <f t="shared" si="5"/>
        <v>0.303951367781155</v>
      </c>
      <c r="L13" s="2">
        <f t="shared" si="6"/>
        <v>-15.799999999999997</v>
      </c>
      <c r="M13" s="2">
        <f t="shared" si="7"/>
        <v>0.32736564177109445</v>
      </c>
      <c r="N13" s="2">
        <f t="shared" si="8"/>
        <v>-48.264075345597547</v>
      </c>
      <c r="O13" t="s">
        <v>34</v>
      </c>
    </row>
    <row r="14" spans="1:16" x14ac:dyDescent="0.25">
      <c r="A14" s="16">
        <v>4</v>
      </c>
      <c r="B14" s="17" t="s">
        <v>37</v>
      </c>
      <c r="C14" s="18">
        <v>61.7</v>
      </c>
      <c r="D14" s="19" t="s">
        <v>133</v>
      </c>
      <c r="E14" s="20" t="str">
        <f t="shared" si="0"/>
        <v>Significantly Different</v>
      </c>
      <c r="G14">
        <f t="shared" si="1"/>
        <v>61.7</v>
      </c>
      <c r="H14">
        <f t="shared" si="2"/>
        <v>6</v>
      </c>
      <c r="I14" t="str">
        <f t="shared" si="3"/>
        <v>+/-</v>
      </c>
      <c r="J14" t="str">
        <f t="shared" si="4"/>
        <v>2.3</v>
      </c>
      <c r="K14" s="2">
        <f t="shared" si="5"/>
        <v>1.3981762917933129</v>
      </c>
      <c r="L14" s="2">
        <f t="shared" si="6"/>
        <v>-11.400000000000006</v>
      </c>
      <c r="M14" s="2">
        <f t="shared" si="7"/>
        <v>1.4034524474912091</v>
      </c>
      <c r="N14" s="2">
        <f t="shared" si="8"/>
        <v>-8.1228259784494146</v>
      </c>
      <c r="O14" t="s">
        <v>37</v>
      </c>
    </row>
    <row r="15" spans="1:16" x14ac:dyDescent="0.25">
      <c r="A15" s="16">
        <v>5</v>
      </c>
      <c r="B15" s="17" t="s">
        <v>34</v>
      </c>
      <c r="C15" s="18">
        <v>61.1</v>
      </c>
      <c r="D15" s="19" t="s">
        <v>128</v>
      </c>
      <c r="E15" s="20" t="str">
        <f t="shared" si="0"/>
        <v>Significantly Different</v>
      </c>
      <c r="G15">
        <f t="shared" si="1"/>
        <v>61.1</v>
      </c>
      <c r="H15">
        <f t="shared" si="2"/>
        <v>6</v>
      </c>
      <c r="I15" t="str">
        <f t="shared" si="3"/>
        <v>+/-</v>
      </c>
      <c r="J15" t="str">
        <f t="shared" si="4"/>
        <v>1.1</v>
      </c>
      <c r="K15" s="2">
        <f t="shared" si="5"/>
        <v>0.66869300911854113</v>
      </c>
      <c r="L15" s="2">
        <f t="shared" si="6"/>
        <v>-10.800000000000004</v>
      </c>
      <c r="M15" s="2">
        <f t="shared" si="7"/>
        <v>0.67965592021270205</v>
      </c>
      <c r="N15" s="2">
        <f t="shared" si="8"/>
        <v>-15.890393475304512</v>
      </c>
      <c r="O15" t="s">
        <v>40</v>
      </c>
    </row>
    <row r="16" spans="1:16" x14ac:dyDescent="0.25">
      <c r="A16" s="16">
        <v>6</v>
      </c>
      <c r="B16" s="17" t="s">
        <v>43</v>
      </c>
      <c r="C16" s="18">
        <v>58.7</v>
      </c>
      <c r="D16" s="19" t="s">
        <v>149</v>
      </c>
      <c r="E16" s="20" t="str">
        <f t="shared" si="0"/>
        <v>Significantly Different</v>
      </c>
      <c r="G16">
        <f t="shared" si="1"/>
        <v>58.7</v>
      </c>
      <c r="H16">
        <f t="shared" si="2"/>
        <v>6</v>
      </c>
      <c r="I16" t="str">
        <f t="shared" si="3"/>
        <v>+/-</v>
      </c>
      <c r="J16" t="str">
        <f t="shared" si="4"/>
        <v>3.5</v>
      </c>
      <c r="K16" s="2">
        <f t="shared" si="5"/>
        <v>2.1276595744680851</v>
      </c>
      <c r="L16" s="2">
        <f t="shared" si="6"/>
        <v>-8.4000000000000057</v>
      </c>
      <c r="M16" s="2">
        <f t="shared" si="7"/>
        <v>2.1311304733079761</v>
      </c>
      <c r="N16" s="2">
        <f t="shared" si="8"/>
        <v>-3.9415700283058626</v>
      </c>
      <c r="O16" t="s">
        <v>42</v>
      </c>
    </row>
    <row r="17" spans="1:15" x14ac:dyDescent="0.25">
      <c r="A17" s="16">
        <v>7</v>
      </c>
      <c r="B17" s="17" t="s">
        <v>81</v>
      </c>
      <c r="C17" s="18">
        <v>58.5</v>
      </c>
      <c r="D17" s="19" t="s">
        <v>127</v>
      </c>
      <c r="E17" s="20" t="str">
        <f t="shared" si="0"/>
        <v>Significantly Different</v>
      </c>
      <c r="G17">
        <f t="shared" si="1"/>
        <v>58.5</v>
      </c>
      <c r="H17">
        <f t="shared" si="2"/>
        <v>6</v>
      </c>
      <c r="I17" t="str">
        <f t="shared" si="3"/>
        <v>+/-</v>
      </c>
      <c r="J17" t="str">
        <f t="shared" si="4"/>
        <v>1.7</v>
      </c>
      <c r="K17" s="2">
        <f t="shared" si="5"/>
        <v>1.0334346504559271</v>
      </c>
      <c r="L17" s="2">
        <f t="shared" si="6"/>
        <v>-8.2000000000000028</v>
      </c>
      <c r="M17" s="2">
        <f t="shared" si="7"/>
        <v>1.0405618704330513</v>
      </c>
      <c r="N17" s="2">
        <f t="shared" si="8"/>
        <v>-7.8803579421831049</v>
      </c>
      <c r="O17" t="s">
        <v>44</v>
      </c>
    </row>
    <row r="18" spans="1:15" x14ac:dyDescent="0.25">
      <c r="A18" s="16">
        <v>8</v>
      </c>
      <c r="B18" s="17" t="s">
        <v>47</v>
      </c>
      <c r="C18" s="18">
        <v>58.3</v>
      </c>
      <c r="D18" s="19" t="s">
        <v>140</v>
      </c>
      <c r="E18" s="20" t="str">
        <f t="shared" si="0"/>
        <v>Significantly Different</v>
      </c>
      <c r="G18">
        <f t="shared" si="1"/>
        <v>58.3</v>
      </c>
      <c r="H18">
        <f t="shared" si="2"/>
        <v>6</v>
      </c>
      <c r="I18" t="str">
        <f t="shared" si="3"/>
        <v>+/-</v>
      </c>
      <c r="J18" t="str">
        <f t="shared" si="4"/>
        <v>2.0</v>
      </c>
      <c r="K18" s="2">
        <f t="shared" si="5"/>
        <v>1.21580547112462</v>
      </c>
      <c r="L18" s="2">
        <f t="shared" si="6"/>
        <v>-8</v>
      </c>
      <c r="M18" s="2">
        <f t="shared" si="7"/>
        <v>1.2218693764280717</v>
      </c>
      <c r="N18" s="2">
        <f t="shared" si="8"/>
        <v>-6.5473447115817285</v>
      </c>
      <c r="O18" t="s">
        <v>46</v>
      </c>
    </row>
    <row r="19" spans="1:15" x14ac:dyDescent="0.25">
      <c r="A19" s="16">
        <v>9</v>
      </c>
      <c r="B19" s="17" t="s">
        <v>63</v>
      </c>
      <c r="C19" s="18">
        <v>55.3</v>
      </c>
      <c r="D19" s="19" t="s">
        <v>140</v>
      </c>
      <c r="E19" s="20" t="str">
        <f t="shared" si="0"/>
        <v>Significantly Different</v>
      </c>
      <c r="G19">
        <f t="shared" si="1"/>
        <v>55.3</v>
      </c>
      <c r="H19">
        <f t="shared" si="2"/>
        <v>6</v>
      </c>
      <c r="I19" t="str">
        <f t="shared" si="3"/>
        <v>+/-</v>
      </c>
      <c r="J19" t="str">
        <f t="shared" si="4"/>
        <v>2.0</v>
      </c>
      <c r="K19" s="2">
        <f t="shared" si="5"/>
        <v>1.21580547112462</v>
      </c>
      <c r="L19" s="2">
        <f t="shared" si="6"/>
        <v>-5</v>
      </c>
      <c r="M19" s="2">
        <f t="shared" si="7"/>
        <v>1.2218693764280717</v>
      </c>
      <c r="N19" s="2">
        <f t="shared" si="8"/>
        <v>-4.0920904447385809</v>
      </c>
      <c r="O19" t="s">
        <v>48</v>
      </c>
    </row>
    <row r="20" spans="1:15" x14ac:dyDescent="0.25">
      <c r="A20" s="16">
        <v>9</v>
      </c>
      <c r="B20" s="17" t="s">
        <v>74</v>
      </c>
      <c r="C20" s="18">
        <v>55.3</v>
      </c>
      <c r="D20" s="21" t="s">
        <v>130</v>
      </c>
      <c r="E20" s="20" t="str">
        <f t="shared" si="0"/>
        <v>Significantly Different</v>
      </c>
      <c r="G20">
        <f t="shared" si="1"/>
        <v>55.3</v>
      </c>
      <c r="H20">
        <f t="shared" si="2"/>
        <v>6</v>
      </c>
      <c r="I20" t="str">
        <f t="shared" si="3"/>
        <v>+/-</v>
      </c>
      <c r="J20" t="str">
        <f t="shared" si="4"/>
        <v>1.2</v>
      </c>
      <c r="K20" s="2">
        <f t="shared" si="5"/>
        <v>0.72948328267477203</v>
      </c>
      <c r="L20" s="2">
        <f t="shared" si="6"/>
        <v>-5</v>
      </c>
      <c r="M20" s="2">
        <f t="shared" si="7"/>
        <v>0.73954559638884132</v>
      </c>
      <c r="N20" s="2">
        <f t="shared" si="8"/>
        <v>-6.7609083529328187</v>
      </c>
      <c r="O20" t="s">
        <v>50</v>
      </c>
    </row>
    <row r="21" spans="1:15" x14ac:dyDescent="0.25">
      <c r="A21" s="16">
        <v>11</v>
      </c>
      <c r="B21" s="17" t="s">
        <v>59</v>
      </c>
      <c r="C21" s="18">
        <v>53.9</v>
      </c>
      <c r="D21" s="19" t="s">
        <v>138</v>
      </c>
      <c r="E21" s="20" t="str">
        <f t="shared" si="0"/>
        <v>Significantly Different</v>
      </c>
      <c r="G21">
        <f t="shared" si="1"/>
        <v>53.9</v>
      </c>
      <c r="H21">
        <f t="shared" si="2"/>
        <v>6</v>
      </c>
      <c r="I21" t="str">
        <f t="shared" si="3"/>
        <v>+/-</v>
      </c>
      <c r="J21" t="str">
        <f t="shared" si="4"/>
        <v>1.9</v>
      </c>
      <c r="K21" s="2">
        <f t="shared" si="5"/>
        <v>1.1550151975683889</v>
      </c>
      <c r="L21" s="2">
        <f t="shared" si="6"/>
        <v>-3.6000000000000014</v>
      </c>
      <c r="M21" s="2">
        <f t="shared" si="7"/>
        <v>1.1613965455649118</v>
      </c>
      <c r="N21" s="2">
        <f t="shared" si="8"/>
        <v>-3.099716469579247</v>
      </c>
      <c r="O21" t="s">
        <v>52</v>
      </c>
    </row>
    <row r="22" spans="1:15" x14ac:dyDescent="0.25">
      <c r="A22" s="16">
        <v>12</v>
      </c>
      <c r="B22" s="17" t="s">
        <v>51</v>
      </c>
      <c r="C22" s="18">
        <v>52.1</v>
      </c>
      <c r="D22" s="19" t="s">
        <v>133</v>
      </c>
      <c r="E22" s="20" t="str">
        <f t="shared" si="0"/>
        <v>Not Significantly Different</v>
      </c>
      <c r="G22">
        <f t="shared" si="1"/>
        <v>52.1</v>
      </c>
      <c r="H22">
        <f t="shared" si="2"/>
        <v>6</v>
      </c>
      <c r="I22" t="str">
        <f t="shared" si="3"/>
        <v>+/-</v>
      </c>
      <c r="J22" t="str">
        <f t="shared" si="4"/>
        <v>2.3</v>
      </c>
      <c r="K22" s="2">
        <f t="shared" si="5"/>
        <v>1.3981762917933129</v>
      </c>
      <c r="L22" s="2">
        <f t="shared" si="6"/>
        <v>-1.8000000000000043</v>
      </c>
      <c r="M22" s="2">
        <f t="shared" si="7"/>
        <v>1.4034524474912091</v>
      </c>
      <c r="N22" s="2">
        <f t="shared" si="8"/>
        <v>-1.2825514702814889</v>
      </c>
      <c r="O22" t="s">
        <v>54</v>
      </c>
    </row>
    <row r="23" spans="1:15" x14ac:dyDescent="0.25">
      <c r="A23" s="16">
        <v>13</v>
      </c>
      <c r="B23" s="17" t="s">
        <v>85</v>
      </c>
      <c r="C23" s="18">
        <v>51.7</v>
      </c>
      <c r="D23" s="19" t="s">
        <v>138</v>
      </c>
      <c r="E23" s="20" t="str">
        <f t="shared" si="0"/>
        <v>Not Significantly Different</v>
      </c>
      <c r="G23">
        <f t="shared" si="1"/>
        <v>51.7</v>
      </c>
      <c r="H23">
        <f t="shared" si="2"/>
        <v>6</v>
      </c>
      <c r="I23" t="str">
        <f t="shared" si="3"/>
        <v>+/-</v>
      </c>
      <c r="J23" t="str">
        <f t="shared" si="4"/>
        <v>1.9</v>
      </c>
      <c r="K23" s="2">
        <f t="shared" si="5"/>
        <v>1.1550151975683889</v>
      </c>
      <c r="L23" s="2">
        <f t="shared" si="6"/>
        <v>-1.4000000000000057</v>
      </c>
      <c r="M23" s="2">
        <f t="shared" si="7"/>
        <v>1.1613965455649118</v>
      </c>
      <c r="N23" s="2">
        <f t="shared" si="8"/>
        <v>-1.2054452937252671</v>
      </c>
      <c r="O23" t="s">
        <v>43</v>
      </c>
    </row>
    <row r="24" spans="1:15" x14ac:dyDescent="0.25">
      <c r="A24" s="16">
        <v>14</v>
      </c>
      <c r="B24" s="17" t="s">
        <v>42</v>
      </c>
      <c r="C24" s="18">
        <v>49.6</v>
      </c>
      <c r="D24" s="19" t="s">
        <v>129</v>
      </c>
      <c r="E24" s="20" t="str">
        <f t="shared" si="0"/>
        <v>Not Significantly Different</v>
      </c>
      <c r="G24">
        <f t="shared" si="1"/>
        <v>49.6</v>
      </c>
      <c r="H24">
        <f t="shared" si="2"/>
        <v>6</v>
      </c>
      <c r="I24" t="str">
        <f t="shared" si="3"/>
        <v>+/-</v>
      </c>
      <c r="J24" t="str">
        <f t="shared" si="4"/>
        <v>1.4</v>
      </c>
      <c r="K24" s="2">
        <f t="shared" si="5"/>
        <v>0.85106382978723394</v>
      </c>
      <c r="L24" s="2">
        <f t="shared" si="6"/>
        <v>0.69999999999999574</v>
      </c>
      <c r="M24" s="2">
        <f t="shared" si="7"/>
        <v>0.8597042932359239</v>
      </c>
      <c r="N24" s="2">
        <f t="shared" si="8"/>
        <v>0.81423345853630469</v>
      </c>
      <c r="O24" t="s">
        <v>57</v>
      </c>
    </row>
    <row r="25" spans="1:15" x14ac:dyDescent="0.25">
      <c r="A25" s="16">
        <v>15</v>
      </c>
      <c r="B25" s="17" t="s">
        <v>40</v>
      </c>
      <c r="C25" s="18">
        <v>49.5</v>
      </c>
      <c r="D25" s="19" t="s">
        <v>36</v>
      </c>
      <c r="E25" s="20" t="str">
        <f t="shared" si="0"/>
        <v>Significantly Different</v>
      </c>
      <c r="G25">
        <f t="shared" si="1"/>
        <v>49.5</v>
      </c>
      <c r="H25">
        <f t="shared" si="2"/>
        <v>6</v>
      </c>
      <c r="I25" t="str">
        <f t="shared" si="3"/>
        <v>+/-</v>
      </c>
      <c r="J25" t="str">
        <f t="shared" si="4"/>
        <v>0.3</v>
      </c>
      <c r="K25" s="2">
        <f t="shared" si="5"/>
        <v>0.18237082066869301</v>
      </c>
      <c r="L25" s="2">
        <f t="shared" si="6"/>
        <v>0.79999999999999716</v>
      </c>
      <c r="M25" s="2">
        <f t="shared" si="7"/>
        <v>0.21918244835647352</v>
      </c>
      <c r="N25" s="2">
        <f t="shared" si="8"/>
        <v>3.6499272911619944</v>
      </c>
      <c r="O25" t="s">
        <v>58</v>
      </c>
    </row>
    <row r="26" spans="1:15" x14ac:dyDescent="0.25">
      <c r="A26" s="16">
        <v>16</v>
      </c>
      <c r="B26" s="17" t="s">
        <v>82</v>
      </c>
      <c r="C26" s="18">
        <v>49.4</v>
      </c>
      <c r="D26" s="19" t="s">
        <v>114</v>
      </c>
      <c r="E26" s="20" t="str">
        <f t="shared" si="0"/>
        <v>Not Significantly Different</v>
      </c>
      <c r="G26">
        <f t="shared" si="1"/>
        <v>49.4</v>
      </c>
      <c r="H26">
        <f t="shared" si="2"/>
        <v>6</v>
      </c>
      <c r="I26" t="str">
        <f t="shared" si="3"/>
        <v>+/-</v>
      </c>
      <c r="J26" t="str">
        <f t="shared" si="4"/>
        <v>0.9</v>
      </c>
      <c r="K26" s="2">
        <f t="shared" si="5"/>
        <v>0.54711246200607899</v>
      </c>
      <c r="L26" s="2">
        <f t="shared" si="6"/>
        <v>0.89999999999999858</v>
      </c>
      <c r="M26" s="2">
        <f t="shared" si="7"/>
        <v>0.5604586296226679</v>
      </c>
      <c r="N26" s="2">
        <f t="shared" si="8"/>
        <v>1.6058277140025998</v>
      </c>
      <c r="O26" t="s">
        <v>41</v>
      </c>
    </row>
    <row r="27" spans="1:15" x14ac:dyDescent="0.25">
      <c r="A27" s="16">
        <v>17</v>
      </c>
      <c r="B27" s="17" t="s">
        <v>80</v>
      </c>
      <c r="C27" s="18">
        <v>48.3</v>
      </c>
      <c r="D27" s="19" t="s">
        <v>39</v>
      </c>
      <c r="E27" s="20" t="str">
        <f t="shared" si="0"/>
        <v>Significantly Different</v>
      </c>
      <c r="G27">
        <f t="shared" si="1"/>
        <v>48.3</v>
      </c>
      <c r="H27">
        <f t="shared" si="2"/>
        <v>6</v>
      </c>
      <c r="I27" t="str">
        <f t="shared" si="3"/>
        <v>+/-</v>
      </c>
      <c r="J27" t="str">
        <f t="shared" si="4"/>
        <v>0.5</v>
      </c>
      <c r="K27" s="2">
        <f t="shared" si="5"/>
        <v>0.303951367781155</v>
      </c>
      <c r="L27" s="2">
        <f t="shared" si="6"/>
        <v>2</v>
      </c>
      <c r="M27" s="2">
        <f t="shared" si="7"/>
        <v>0.32736564177109445</v>
      </c>
      <c r="N27" s="2">
        <f t="shared" si="8"/>
        <v>6.1093766260250071</v>
      </c>
      <c r="O27" t="s">
        <v>59</v>
      </c>
    </row>
    <row r="28" spans="1:15" x14ac:dyDescent="0.25">
      <c r="A28" s="16">
        <v>18</v>
      </c>
      <c r="B28" s="17" t="s">
        <v>52</v>
      </c>
      <c r="C28" s="18">
        <v>48.2</v>
      </c>
      <c r="D28" s="19" t="s">
        <v>120</v>
      </c>
      <c r="E28" s="20" t="str">
        <f t="shared" si="0"/>
        <v>Significantly Different</v>
      </c>
      <c r="G28">
        <f t="shared" si="1"/>
        <v>48.2</v>
      </c>
      <c r="H28">
        <f t="shared" si="2"/>
        <v>6</v>
      </c>
      <c r="I28" t="str">
        <f t="shared" si="3"/>
        <v>+/-</v>
      </c>
      <c r="J28" t="str">
        <f t="shared" si="4"/>
        <v>1.3</v>
      </c>
      <c r="K28" s="2">
        <f t="shared" si="5"/>
        <v>0.79027355623100304</v>
      </c>
      <c r="L28" s="2">
        <f t="shared" si="6"/>
        <v>2.0999999999999943</v>
      </c>
      <c r="M28" s="2">
        <f t="shared" si="7"/>
        <v>0.79957121203440151</v>
      </c>
      <c r="N28" s="2">
        <f t="shared" si="8"/>
        <v>2.6264077150261906</v>
      </c>
      <c r="O28" t="s">
        <v>49</v>
      </c>
    </row>
    <row r="29" spans="1:15" x14ac:dyDescent="0.25">
      <c r="A29" s="16">
        <v>18</v>
      </c>
      <c r="B29" s="17" t="s">
        <v>38</v>
      </c>
      <c r="C29" s="18">
        <v>48.2</v>
      </c>
      <c r="D29" s="19" t="s">
        <v>150</v>
      </c>
      <c r="E29" s="20" t="str">
        <f t="shared" si="0"/>
        <v>Not Significantly Different</v>
      </c>
      <c r="G29">
        <f t="shared" si="1"/>
        <v>48.2</v>
      </c>
      <c r="H29">
        <f t="shared" si="2"/>
        <v>6</v>
      </c>
      <c r="I29" t="str">
        <f t="shared" si="3"/>
        <v>+/-</v>
      </c>
      <c r="J29" t="str">
        <f t="shared" si="4"/>
        <v>8.9</v>
      </c>
      <c r="K29" s="2">
        <f t="shared" si="5"/>
        <v>5.410334346504559</v>
      </c>
      <c r="L29" s="2">
        <f t="shared" si="6"/>
        <v>2.0999999999999943</v>
      </c>
      <c r="M29" s="2">
        <f t="shared" si="7"/>
        <v>5.4117002476488922</v>
      </c>
      <c r="N29" s="2">
        <f t="shared" si="8"/>
        <v>0.38804810020886454</v>
      </c>
      <c r="O29" t="s">
        <v>63</v>
      </c>
    </row>
    <row r="30" spans="1:15" x14ac:dyDescent="0.25">
      <c r="A30" s="16">
        <v>20</v>
      </c>
      <c r="B30" s="17" t="s">
        <v>30</v>
      </c>
      <c r="C30" s="18">
        <v>48.1</v>
      </c>
      <c r="D30" s="19" t="s">
        <v>122</v>
      </c>
      <c r="E30" s="20" t="str">
        <f t="shared" si="0"/>
        <v>Not Significantly Different</v>
      </c>
      <c r="G30">
        <f t="shared" si="1"/>
        <v>48.1</v>
      </c>
      <c r="H30">
        <f t="shared" si="2"/>
        <v>6</v>
      </c>
      <c r="I30" t="str">
        <f t="shared" si="3"/>
        <v>+/-</v>
      </c>
      <c r="J30" t="str">
        <f t="shared" si="4"/>
        <v>2.5</v>
      </c>
      <c r="K30" s="2">
        <f t="shared" si="5"/>
        <v>1.519756838905775</v>
      </c>
      <c r="L30" s="2">
        <f t="shared" si="6"/>
        <v>2.1999999999999957</v>
      </c>
      <c r="M30" s="2">
        <f t="shared" si="7"/>
        <v>1.5246123044357995</v>
      </c>
      <c r="N30" s="2">
        <f t="shared" si="8"/>
        <v>1.4429897972088919</v>
      </c>
      <c r="O30" t="s">
        <v>28</v>
      </c>
    </row>
    <row r="31" spans="1:15" x14ac:dyDescent="0.25">
      <c r="A31" s="16">
        <v>21</v>
      </c>
      <c r="B31" s="17" t="s">
        <v>72</v>
      </c>
      <c r="C31" s="18">
        <v>47.6</v>
      </c>
      <c r="D31" s="19" t="s">
        <v>151</v>
      </c>
      <c r="E31" s="20" t="str">
        <f t="shared" si="0"/>
        <v>Not Significantly Different</v>
      </c>
      <c r="G31">
        <f t="shared" si="1"/>
        <v>47.6</v>
      </c>
      <c r="H31">
        <f t="shared" si="2"/>
        <v>6</v>
      </c>
      <c r="I31" t="str">
        <f t="shared" si="3"/>
        <v>+/-</v>
      </c>
      <c r="J31" t="str">
        <f t="shared" si="4"/>
        <v>4.5</v>
      </c>
      <c r="K31" s="2">
        <f t="shared" si="5"/>
        <v>2.735562310030395</v>
      </c>
      <c r="L31" s="2">
        <f t="shared" si="6"/>
        <v>2.6999999999999957</v>
      </c>
      <c r="M31" s="2">
        <f t="shared" si="7"/>
        <v>2.7382627670650961</v>
      </c>
      <c r="N31" s="2">
        <f t="shared" si="8"/>
        <v>0.98602662698214649</v>
      </c>
      <c r="O31" t="s">
        <v>66</v>
      </c>
    </row>
    <row r="32" spans="1:15" x14ac:dyDescent="0.25">
      <c r="A32" s="16">
        <v>22</v>
      </c>
      <c r="B32" s="17" t="s">
        <v>76</v>
      </c>
      <c r="C32" s="18">
        <v>46.9</v>
      </c>
      <c r="D32" s="19" t="s">
        <v>83</v>
      </c>
      <c r="E32" s="20" t="str">
        <f t="shared" si="0"/>
        <v>Significantly Different</v>
      </c>
      <c r="G32">
        <f t="shared" si="1"/>
        <v>46.9</v>
      </c>
      <c r="H32">
        <f t="shared" si="2"/>
        <v>6</v>
      </c>
      <c r="I32" t="str">
        <f t="shared" si="3"/>
        <v>+/-</v>
      </c>
      <c r="J32" t="str">
        <f t="shared" si="4"/>
        <v>0.6</v>
      </c>
      <c r="K32" s="2">
        <f t="shared" si="5"/>
        <v>0.36474164133738601</v>
      </c>
      <c r="L32" s="2">
        <f t="shared" si="6"/>
        <v>3.3999999999999986</v>
      </c>
      <c r="M32" s="2">
        <f t="shared" si="7"/>
        <v>0.38447144804478778</v>
      </c>
      <c r="N32" s="2">
        <f t="shared" si="8"/>
        <v>8.8433094766608686</v>
      </c>
      <c r="O32" t="s">
        <v>68</v>
      </c>
    </row>
    <row r="33" spans="1:15" x14ac:dyDescent="0.25">
      <c r="A33" s="16">
        <v>23</v>
      </c>
      <c r="B33" s="17" t="s">
        <v>69</v>
      </c>
      <c r="C33" s="18">
        <v>46.7</v>
      </c>
      <c r="D33" s="19" t="s">
        <v>119</v>
      </c>
      <c r="E33" s="20" t="str">
        <f t="shared" si="0"/>
        <v>Significantly Different</v>
      </c>
      <c r="G33">
        <f t="shared" si="1"/>
        <v>46.7</v>
      </c>
      <c r="H33">
        <f t="shared" si="2"/>
        <v>6</v>
      </c>
      <c r="I33" t="str">
        <f t="shared" si="3"/>
        <v>+/-</v>
      </c>
      <c r="J33" t="str">
        <f t="shared" si="4"/>
        <v>3.3</v>
      </c>
      <c r="K33" s="2">
        <f t="shared" si="5"/>
        <v>2.0060790273556228</v>
      </c>
      <c r="L33" s="2">
        <f t="shared" si="6"/>
        <v>3.5999999999999943</v>
      </c>
      <c r="M33" s="2">
        <f t="shared" si="7"/>
        <v>2.009759909400187</v>
      </c>
      <c r="N33" s="2">
        <f t="shared" si="8"/>
        <v>1.7912587384999707</v>
      </c>
      <c r="O33" t="s">
        <v>71</v>
      </c>
    </row>
    <row r="34" spans="1:15" x14ac:dyDescent="0.25">
      <c r="A34" s="16">
        <v>24</v>
      </c>
      <c r="B34" s="17" t="s">
        <v>73</v>
      </c>
      <c r="C34" s="18">
        <v>46.5</v>
      </c>
      <c r="D34" s="19" t="s">
        <v>140</v>
      </c>
      <c r="E34" s="20" t="str">
        <f t="shared" si="0"/>
        <v>Significantly Different</v>
      </c>
      <c r="G34">
        <f t="shared" si="1"/>
        <v>46.5</v>
      </c>
      <c r="H34">
        <f t="shared" si="2"/>
        <v>6</v>
      </c>
      <c r="I34" t="str">
        <f t="shared" si="3"/>
        <v>+/-</v>
      </c>
      <c r="J34" t="str">
        <f t="shared" si="4"/>
        <v>2.0</v>
      </c>
      <c r="K34" s="2">
        <f t="shared" si="5"/>
        <v>1.21580547112462</v>
      </c>
      <c r="L34" s="2">
        <f t="shared" si="6"/>
        <v>3.7999999999999972</v>
      </c>
      <c r="M34" s="2">
        <f t="shared" si="7"/>
        <v>1.2218693764280717</v>
      </c>
      <c r="N34" s="2">
        <f t="shared" si="8"/>
        <v>3.1099887380013187</v>
      </c>
      <c r="O34" t="s">
        <v>62</v>
      </c>
    </row>
    <row r="35" spans="1:15" x14ac:dyDescent="0.25">
      <c r="A35" s="16">
        <v>25</v>
      </c>
      <c r="B35" s="17" t="s">
        <v>44</v>
      </c>
      <c r="C35" s="18">
        <v>45.3</v>
      </c>
      <c r="D35" s="19" t="s">
        <v>120</v>
      </c>
      <c r="E35" s="20" t="str">
        <f t="shared" si="0"/>
        <v>Significantly Different</v>
      </c>
      <c r="G35">
        <f t="shared" si="1"/>
        <v>45.3</v>
      </c>
      <c r="H35">
        <f t="shared" si="2"/>
        <v>6</v>
      </c>
      <c r="I35" t="str">
        <f t="shared" si="3"/>
        <v>+/-</v>
      </c>
      <c r="J35" t="str">
        <f t="shared" si="4"/>
        <v>1.3</v>
      </c>
      <c r="K35" s="2">
        <f t="shared" si="5"/>
        <v>0.79027355623100304</v>
      </c>
      <c r="L35" s="2">
        <f t="shared" si="6"/>
        <v>5</v>
      </c>
      <c r="M35" s="2">
        <f t="shared" si="7"/>
        <v>0.79957121203440151</v>
      </c>
      <c r="N35" s="2">
        <f t="shared" si="8"/>
        <v>6.2533517024433278</v>
      </c>
      <c r="O35" t="s">
        <v>72</v>
      </c>
    </row>
    <row r="36" spans="1:15" x14ac:dyDescent="0.25">
      <c r="A36" s="16">
        <v>26</v>
      </c>
      <c r="B36" s="17" t="s">
        <v>46</v>
      </c>
      <c r="C36" s="18">
        <v>44.8</v>
      </c>
      <c r="D36" s="19" t="s">
        <v>152</v>
      </c>
      <c r="E36" s="20" t="str">
        <f t="shared" si="0"/>
        <v>Significantly Different</v>
      </c>
      <c r="G36">
        <f t="shared" si="1"/>
        <v>44.8</v>
      </c>
      <c r="H36">
        <f t="shared" si="2"/>
        <v>6</v>
      </c>
      <c r="I36" t="str">
        <f t="shared" si="3"/>
        <v>+/-</v>
      </c>
      <c r="J36" t="str">
        <f t="shared" si="4"/>
        <v>3.1</v>
      </c>
      <c r="K36" s="2">
        <f t="shared" si="5"/>
        <v>1.884498480243161</v>
      </c>
      <c r="L36" s="2">
        <f t="shared" si="6"/>
        <v>5.5</v>
      </c>
      <c r="M36" s="2">
        <f t="shared" si="7"/>
        <v>1.8884163607305855</v>
      </c>
      <c r="N36" s="2">
        <f t="shared" si="8"/>
        <v>2.9124933009329439</v>
      </c>
      <c r="O36" t="s">
        <v>64</v>
      </c>
    </row>
    <row r="37" spans="1:15" x14ac:dyDescent="0.25">
      <c r="A37" s="16">
        <v>27</v>
      </c>
      <c r="B37" s="17" t="s">
        <v>48</v>
      </c>
      <c r="C37" s="18">
        <v>43.5</v>
      </c>
      <c r="D37" s="19" t="s">
        <v>152</v>
      </c>
      <c r="E37" s="20" t="str">
        <f t="shared" si="0"/>
        <v>Significantly Different</v>
      </c>
      <c r="G37">
        <f t="shared" si="1"/>
        <v>43.5</v>
      </c>
      <c r="H37">
        <f t="shared" si="2"/>
        <v>6</v>
      </c>
      <c r="I37" t="str">
        <f t="shared" si="3"/>
        <v>+/-</v>
      </c>
      <c r="J37" t="str">
        <f t="shared" si="4"/>
        <v>3.1</v>
      </c>
      <c r="K37" s="2">
        <f t="shared" si="5"/>
        <v>1.884498480243161</v>
      </c>
      <c r="L37" s="2">
        <f t="shared" si="6"/>
        <v>6.7999999999999972</v>
      </c>
      <c r="M37" s="2">
        <f t="shared" si="7"/>
        <v>1.8884163607305855</v>
      </c>
      <c r="N37" s="2">
        <f t="shared" si="8"/>
        <v>3.6009008084261835</v>
      </c>
      <c r="O37" t="s">
        <v>45</v>
      </c>
    </row>
    <row r="38" spans="1:15" x14ac:dyDescent="0.25">
      <c r="A38" s="16">
        <v>28</v>
      </c>
      <c r="B38" s="17" t="s">
        <v>57</v>
      </c>
      <c r="C38" s="18">
        <v>42.7</v>
      </c>
      <c r="D38" s="19" t="s">
        <v>78</v>
      </c>
      <c r="E38" s="20" t="str">
        <f t="shared" si="0"/>
        <v>Significantly Different</v>
      </c>
      <c r="G38">
        <f t="shared" si="1"/>
        <v>42.7</v>
      </c>
      <c r="H38">
        <f t="shared" si="2"/>
        <v>6</v>
      </c>
      <c r="I38" t="str">
        <f t="shared" si="3"/>
        <v>+/-</v>
      </c>
      <c r="J38" t="str">
        <f t="shared" si="4"/>
        <v>0.7</v>
      </c>
      <c r="K38" s="2">
        <f t="shared" si="5"/>
        <v>0.42553191489361697</v>
      </c>
      <c r="L38" s="2">
        <f t="shared" si="6"/>
        <v>7.5999999999999943</v>
      </c>
      <c r="M38" s="2">
        <f t="shared" si="7"/>
        <v>0.44255987168878524</v>
      </c>
      <c r="N38" s="2">
        <f t="shared" si="8"/>
        <v>17.172817704865093</v>
      </c>
      <c r="O38" t="s">
        <v>51</v>
      </c>
    </row>
    <row r="39" spans="1:15" x14ac:dyDescent="0.25">
      <c r="A39" s="16">
        <v>29</v>
      </c>
      <c r="B39" s="17" t="s">
        <v>60</v>
      </c>
      <c r="C39" s="18">
        <v>42.6</v>
      </c>
      <c r="D39" s="19" t="s">
        <v>135</v>
      </c>
      <c r="E39" s="20" t="str">
        <f t="shared" si="0"/>
        <v>Significantly Different</v>
      </c>
      <c r="G39">
        <f t="shared" si="1"/>
        <v>42.6</v>
      </c>
      <c r="H39">
        <f t="shared" si="2"/>
        <v>6</v>
      </c>
      <c r="I39" t="str">
        <f t="shared" si="3"/>
        <v>+/-</v>
      </c>
      <c r="J39" t="str">
        <f t="shared" si="4"/>
        <v>1.6</v>
      </c>
      <c r="K39" s="2">
        <f t="shared" si="5"/>
        <v>0.97264437689969607</v>
      </c>
      <c r="L39" s="2">
        <f t="shared" si="6"/>
        <v>7.6999999999999957</v>
      </c>
      <c r="M39" s="2">
        <f t="shared" si="7"/>
        <v>0.98021370799982366</v>
      </c>
      <c r="N39" s="2">
        <f t="shared" si="8"/>
        <v>7.8554298283710402</v>
      </c>
      <c r="O39" t="s">
        <v>74</v>
      </c>
    </row>
    <row r="40" spans="1:15" x14ac:dyDescent="0.25">
      <c r="A40" s="16">
        <v>30</v>
      </c>
      <c r="B40" s="17" t="s">
        <v>66</v>
      </c>
      <c r="C40" s="18">
        <v>39.6</v>
      </c>
      <c r="D40" s="19" t="s">
        <v>114</v>
      </c>
      <c r="E40" s="20" t="str">
        <f t="shared" si="0"/>
        <v>Significantly Different</v>
      </c>
      <c r="G40">
        <f t="shared" si="1"/>
        <v>39.6</v>
      </c>
      <c r="H40">
        <f t="shared" si="2"/>
        <v>6</v>
      </c>
      <c r="I40" t="str">
        <f t="shared" si="3"/>
        <v>+/-</v>
      </c>
      <c r="J40" t="str">
        <f t="shared" si="4"/>
        <v>0.9</v>
      </c>
      <c r="K40" s="2">
        <f t="shared" si="5"/>
        <v>0.54711246200607899</v>
      </c>
      <c r="L40" s="2">
        <f t="shared" si="6"/>
        <v>10.699999999999996</v>
      </c>
      <c r="M40" s="2">
        <f t="shared" si="7"/>
        <v>0.5604586296226679</v>
      </c>
      <c r="N40" s="2">
        <f t="shared" si="8"/>
        <v>19.091507266475375</v>
      </c>
      <c r="O40" t="s">
        <v>35</v>
      </c>
    </row>
    <row r="41" spans="1:15" x14ac:dyDescent="0.25">
      <c r="A41" s="16">
        <v>31</v>
      </c>
      <c r="B41" s="17" t="s">
        <v>49</v>
      </c>
      <c r="C41" s="18">
        <v>38.5</v>
      </c>
      <c r="D41" s="19" t="s">
        <v>122</v>
      </c>
      <c r="E41" s="20" t="str">
        <f t="shared" si="0"/>
        <v>Significantly Different</v>
      </c>
      <c r="G41">
        <f t="shared" si="1"/>
        <v>38.5</v>
      </c>
      <c r="H41">
        <f t="shared" si="2"/>
        <v>6</v>
      </c>
      <c r="I41" t="str">
        <f t="shared" si="3"/>
        <v>+/-</v>
      </c>
      <c r="J41" t="str">
        <f t="shared" si="4"/>
        <v>2.5</v>
      </c>
      <c r="K41" s="2">
        <f t="shared" si="5"/>
        <v>1.519756838905775</v>
      </c>
      <c r="L41" s="2">
        <f t="shared" si="6"/>
        <v>11.799999999999997</v>
      </c>
      <c r="M41" s="2">
        <f t="shared" si="7"/>
        <v>1.5246123044357995</v>
      </c>
      <c r="N41" s="2">
        <f t="shared" si="8"/>
        <v>7.7396725486658875</v>
      </c>
      <c r="O41" t="s">
        <v>76</v>
      </c>
    </row>
    <row r="42" spans="1:15" x14ac:dyDescent="0.25">
      <c r="A42" s="16">
        <v>32</v>
      </c>
      <c r="B42" s="17" t="s">
        <v>58</v>
      </c>
      <c r="C42" s="18">
        <v>38.4</v>
      </c>
      <c r="D42" s="19" t="s">
        <v>127</v>
      </c>
      <c r="E42" s="20" t="str">
        <f t="shared" si="0"/>
        <v>Significantly Different</v>
      </c>
      <c r="G42">
        <f t="shared" si="1"/>
        <v>38.4</v>
      </c>
      <c r="H42">
        <f t="shared" si="2"/>
        <v>6</v>
      </c>
      <c r="I42" t="str">
        <f t="shared" si="3"/>
        <v>+/-</v>
      </c>
      <c r="J42" t="str">
        <f t="shared" si="4"/>
        <v>1.7</v>
      </c>
      <c r="K42" s="2">
        <f t="shared" si="5"/>
        <v>1.0334346504559271</v>
      </c>
      <c r="L42" s="2">
        <f t="shared" si="6"/>
        <v>11.899999999999999</v>
      </c>
      <c r="M42" s="2">
        <f t="shared" si="7"/>
        <v>1.0405618704330513</v>
      </c>
      <c r="N42" s="2">
        <f t="shared" si="8"/>
        <v>11.436129208777915</v>
      </c>
      <c r="O42" t="s">
        <v>77</v>
      </c>
    </row>
    <row r="43" spans="1:15" x14ac:dyDescent="0.25">
      <c r="A43" s="16">
        <v>32</v>
      </c>
      <c r="B43" s="17" t="s">
        <v>68</v>
      </c>
      <c r="C43" s="18">
        <v>38.4</v>
      </c>
      <c r="D43" s="19" t="s">
        <v>124</v>
      </c>
      <c r="E43" s="20" t="str">
        <f t="shared" si="0"/>
        <v>Significantly Different</v>
      </c>
      <c r="G43">
        <f t="shared" si="1"/>
        <v>38.4</v>
      </c>
      <c r="H43">
        <f t="shared" si="2"/>
        <v>6</v>
      </c>
      <c r="I43" t="str">
        <f t="shared" si="3"/>
        <v>+/-</v>
      </c>
      <c r="J43" t="str">
        <f t="shared" si="4"/>
        <v>1.0</v>
      </c>
      <c r="K43" s="2">
        <f t="shared" si="5"/>
        <v>0.60790273556231</v>
      </c>
      <c r="L43" s="2">
        <f t="shared" si="6"/>
        <v>11.899999999999999</v>
      </c>
      <c r="M43" s="2">
        <f t="shared" si="7"/>
        <v>0.61994158219973061</v>
      </c>
      <c r="N43" s="2">
        <f t="shared" si="8"/>
        <v>19.195357016987607</v>
      </c>
      <c r="O43" t="s">
        <v>80</v>
      </c>
    </row>
    <row r="44" spans="1:15" x14ac:dyDescent="0.25">
      <c r="A44" s="16">
        <v>34</v>
      </c>
      <c r="B44" s="17" t="s">
        <v>55</v>
      </c>
      <c r="C44" s="18">
        <v>38.299999999999997</v>
      </c>
      <c r="D44" s="19" t="s">
        <v>129</v>
      </c>
      <c r="E44" s="20" t="str">
        <f t="shared" si="0"/>
        <v>Significantly Different</v>
      </c>
      <c r="G44">
        <f t="shared" si="1"/>
        <v>38.299999999999997</v>
      </c>
      <c r="H44">
        <f t="shared" si="2"/>
        <v>6</v>
      </c>
      <c r="I44" t="str">
        <f t="shared" si="3"/>
        <v>+/-</v>
      </c>
      <c r="J44" t="str">
        <f t="shared" si="4"/>
        <v>1.4</v>
      </c>
      <c r="K44" s="2">
        <f t="shared" si="5"/>
        <v>0.85106382978723394</v>
      </c>
      <c r="L44" s="2">
        <f t="shared" si="6"/>
        <v>12</v>
      </c>
      <c r="M44" s="2">
        <f t="shared" si="7"/>
        <v>0.8597042932359239</v>
      </c>
      <c r="N44" s="2">
        <f t="shared" si="8"/>
        <v>13.95828786062245</v>
      </c>
      <c r="O44" t="s">
        <v>82</v>
      </c>
    </row>
    <row r="45" spans="1:15" x14ac:dyDescent="0.25">
      <c r="A45" s="16">
        <v>35</v>
      </c>
      <c r="B45" s="17" t="s">
        <v>84</v>
      </c>
      <c r="C45" s="18">
        <v>36.1</v>
      </c>
      <c r="D45" s="19" t="s">
        <v>114</v>
      </c>
      <c r="E45" s="20" t="str">
        <f t="shared" si="0"/>
        <v>Significantly Different</v>
      </c>
      <c r="G45">
        <f t="shared" si="1"/>
        <v>36.1</v>
      </c>
      <c r="H45">
        <f t="shared" si="2"/>
        <v>6</v>
      </c>
      <c r="I45" t="str">
        <f t="shared" si="3"/>
        <v>+/-</v>
      </c>
      <c r="J45" t="str">
        <f t="shared" si="4"/>
        <v>0.9</v>
      </c>
      <c r="K45" s="2">
        <f t="shared" si="5"/>
        <v>0.54711246200607899</v>
      </c>
      <c r="L45" s="2">
        <f t="shared" si="6"/>
        <v>14.199999999999996</v>
      </c>
      <c r="M45" s="2">
        <f t="shared" si="7"/>
        <v>0.5604586296226679</v>
      </c>
      <c r="N45" s="2">
        <f t="shared" si="8"/>
        <v>25.336392820929941</v>
      </c>
      <c r="O45" t="s">
        <v>53</v>
      </c>
    </row>
    <row r="46" spans="1:15" x14ac:dyDescent="0.25">
      <c r="A46" s="16">
        <v>36</v>
      </c>
      <c r="B46" s="17" t="s">
        <v>41</v>
      </c>
      <c r="C46" s="18">
        <v>33.9</v>
      </c>
      <c r="D46" s="19" t="s">
        <v>126</v>
      </c>
      <c r="E46" s="20" t="str">
        <f t="shared" si="0"/>
        <v>Significantly Different</v>
      </c>
      <c r="G46">
        <f t="shared" si="1"/>
        <v>33.9</v>
      </c>
      <c r="H46">
        <f t="shared" si="2"/>
        <v>6</v>
      </c>
      <c r="I46" t="str">
        <f t="shared" si="3"/>
        <v>+/-</v>
      </c>
      <c r="J46" t="str">
        <f t="shared" si="4"/>
        <v>2.2</v>
      </c>
      <c r="K46" s="2">
        <f t="shared" si="5"/>
        <v>1.3373860182370823</v>
      </c>
      <c r="L46" s="2">
        <f t="shared" si="6"/>
        <v>16.399999999999999</v>
      </c>
      <c r="M46" s="2">
        <f t="shared" si="7"/>
        <v>1.3429010355242872</v>
      </c>
      <c r="N46" s="2">
        <f t="shared" si="8"/>
        <v>12.212366783675321</v>
      </c>
      <c r="O46" t="s">
        <v>65</v>
      </c>
    </row>
    <row r="47" spans="1:15" x14ac:dyDescent="0.25">
      <c r="A47" s="16">
        <v>37</v>
      </c>
      <c r="B47" s="17" t="s">
        <v>64</v>
      </c>
      <c r="C47" s="18">
        <v>31.1</v>
      </c>
      <c r="D47" s="19" t="s">
        <v>138</v>
      </c>
      <c r="E47" s="20" t="str">
        <f t="shared" si="0"/>
        <v>Significantly Different</v>
      </c>
      <c r="G47">
        <f t="shared" si="1"/>
        <v>31.1</v>
      </c>
      <c r="H47">
        <f t="shared" si="2"/>
        <v>6</v>
      </c>
      <c r="I47" t="str">
        <f t="shared" si="3"/>
        <v>+/-</v>
      </c>
      <c r="J47" t="str">
        <f t="shared" si="4"/>
        <v>1.9</v>
      </c>
      <c r="K47" s="2">
        <f t="shared" si="5"/>
        <v>1.1550151975683889</v>
      </c>
      <c r="L47" s="2">
        <f t="shared" si="6"/>
        <v>19.199999999999996</v>
      </c>
      <c r="M47" s="2">
        <f t="shared" si="7"/>
        <v>1.1613965455649118</v>
      </c>
      <c r="N47" s="2">
        <f t="shared" si="8"/>
        <v>16.531821171089309</v>
      </c>
      <c r="O47" t="s">
        <v>81</v>
      </c>
    </row>
    <row r="48" spans="1:15" x14ac:dyDescent="0.25">
      <c r="A48" s="16">
        <v>38</v>
      </c>
      <c r="B48" s="17" t="s">
        <v>67</v>
      </c>
      <c r="C48" s="18">
        <v>31</v>
      </c>
      <c r="D48" s="19" t="s">
        <v>130</v>
      </c>
      <c r="E48" s="20" t="str">
        <f t="shared" si="0"/>
        <v>Significantly Different</v>
      </c>
      <c r="G48">
        <f t="shared" si="1"/>
        <v>31</v>
      </c>
      <c r="H48">
        <f t="shared" si="2"/>
        <v>6</v>
      </c>
      <c r="I48" t="str">
        <f t="shared" si="3"/>
        <v>+/-</v>
      </c>
      <c r="J48" t="str">
        <f t="shared" si="4"/>
        <v>1.2</v>
      </c>
      <c r="K48" s="2">
        <f t="shared" si="5"/>
        <v>0.72948328267477203</v>
      </c>
      <c r="L48" s="2">
        <f t="shared" si="6"/>
        <v>19.299999999999997</v>
      </c>
      <c r="M48" s="2">
        <f t="shared" si="7"/>
        <v>0.73954559638884132</v>
      </c>
      <c r="N48" s="2">
        <f t="shared" si="8"/>
        <v>26.097106242320674</v>
      </c>
      <c r="O48" t="s">
        <v>60</v>
      </c>
    </row>
    <row r="49" spans="1:15" x14ac:dyDescent="0.25">
      <c r="A49" s="16">
        <v>39</v>
      </c>
      <c r="B49" s="17" t="s">
        <v>75</v>
      </c>
      <c r="C49" s="18">
        <v>29.2</v>
      </c>
      <c r="D49" s="19" t="s">
        <v>70</v>
      </c>
      <c r="E49" s="20" t="str">
        <f t="shared" si="0"/>
        <v>Significantly Different</v>
      </c>
      <c r="G49">
        <f t="shared" si="1"/>
        <v>29.2</v>
      </c>
      <c r="H49">
        <f t="shared" si="2"/>
        <v>6</v>
      </c>
      <c r="I49" t="str">
        <f t="shared" si="3"/>
        <v>+/-</v>
      </c>
      <c r="J49" t="str">
        <f t="shared" si="4"/>
        <v>0.8</v>
      </c>
      <c r="K49" s="2">
        <f t="shared" si="5"/>
        <v>0.48632218844984804</v>
      </c>
      <c r="L49" s="2">
        <f t="shared" si="6"/>
        <v>21.099999999999998</v>
      </c>
      <c r="M49" s="2">
        <f t="shared" si="7"/>
        <v>0.50128943776506518</v>
      </c>
      <c r="N49" s="2">
        <f t="shared" si="8"/>
        <v>42.09145138599299</v>
      </c>
      <c r="O49" t="s">
        <v>67</v>
      </c>
    </row>
    <row r="50" spans="1:15" x14ac:dyDescent="0.25">
      <c r="A50" s="16">
        <v>40</v>
      </c>
      <c r="B50" s="17" t="s">
        <v>56</v>
      </c>
      <c r="C50" s="18">
        <v>25.5</v>
      </c>
      <c r="D50" s="19" t="s">
        <v>153</v>
      </c>
      <c r="E50" s="20" t="str">
        <f t="shared" si="0"/>
        <v>Significantly Different</v>
      </c>
      <c r="G50">
        <f t="shared" si="1"/>
        <v>25.5</v>
      </c>
      <c r="H50">
        <f t="shared" si="2"/>
        <v>6</v>
      </c>
      <c r="I50" t="str">
        <f t="shared" si="3"/>
        <v>+/-</v>
      </c>
      <c r="J50" t="str">
        <f t="shared" si="4"/>
        <v>5.1</v>
      </c>
      <c r="K50" s="2">
        <f t="shared" si="5"/>
        <v>3.1003039513677808</v>
      </c>
      <c r="L50" s="2">
        <f t="shared" si="6"/>
        <v>24.799999999999997</v>
      </c>
      <c r="M50" s="2">
        <f t="shared" si="7"/>
        <v>3.1026869678236699</v>
      </c>
      <c r="N50" s="2">
        <f t="shared" si="8"/>
        <v>7.993071894518434</v>
      </c>
      <c r="O50" t="s">
        <v>69</v>
      </c>
    </row>
    <row r="51" spans="1:15" x14ac:dyDescent="0.25">
      <c r="A51" s="16">
        <v>41</v>
      </c>
      <c r="B51" s="17" t="s">
        <v>33</v>
      </c>
      <c r="C51" s="18">
        <v>25.4</v>
      </c>
      <c r="D51" s="19" t="s">
        <v>153</v>
      </c>
      <c r="E51" s="20" t="str">
        <f t="shared" si="0"/>
        <v>Significantly Different</v>
      </c>
      <c r="G51">
        <f t="shared" si="1"/>
        <v>25.4</v>
      </c>
      <c r="H51">
        <f t="shared" si="2"/>
        <v>6</v>
      </c>
      <c r="I51" t="str">
        <f t="shared" si="3"/>
        <v>+/-</v>
      </c>
      <c r="J51" t="str">
        <f t="shared" si="4"/>
        <v>5.1</v>
      </c>
      <c r="K51" s="2">
        <f t="shared" si="5"/>
        <v>3.1003039513677808</v>
      </c>
      <c r="L51" s="2">
        <f t="shared" si="6"/>
        <v>24.9</v>
      </c>
      <c r="M51" s="2">
        <f t="shared" si="7"/>
        <v>3.1026869678236699</v>
      </c>
      <c r="N51" s="2">
        <f t="shared" si="8"/>
        <v>8.0253020231253629</v>
      </c>
      <c r="O51" t="s">
        <v>85</v>
      </c>
    </row>
    <row r="52" spans="1:15" x14ac:dyDescent="0.25">
      <c r="A52" s="16">
        <v>42</v>
      </c>
      <c r="B52" s="17" t="s">
        <v>35</v>
      </c>
      <c r="C52" s="18">
        <v>23.7</v>
      </c>
      <c r="D52" s="19" t="s">
        <v>121</v>
      </c>
      <c r="E52" s="20" t="str">
        <f t="shared" si="0"/>
        <v>Significantly Different</v>
      </c>
      <c r="G52">
        <f t="shared" si="1"/>
        <v>23.7</v>
      </c>
      <c r="H52">
        <f t="shared" si="2"/>
        <v>6</v>
      </c>
      <c r="I52" t="str">
        <f t="shared" si="3"/>
        <v>+/-</v>
      </c>
      <c r="J52" t="str">
        <f t="shared" si="4"/>
        <v>2.7</v>
      </c>
      <c r="K52" s="2">
        <f t="shared" si="5"/>
        <v>1.6413373860182372</v>
      </c>
      <c r="L52" s="2">
        <f t="shared" si="6"/>
        <v>26.599999999999998</v>
      </c>
      <c r="M52" s="2">
        <f t="shared" si="7"/>
        <v>1.6458342092013234</v>
      </c>
      <c r="N52" s="2">
        <f t="shared" si="8"/>
        <v>16.162016715467484</v>
      </c>
      <c r="O52" t="s">
        <v>56</v>
      </c>
    </row>
    <row r="53" spans="1:15" x14ac:dyDescent="0.25">
      <c r="A53" s="16">
        <v>43</v>
      </c>
      <c r="B53" s="17" t="s">
        <v>62</v>
      </c>
      <c r="C53" s="18">
        <v>22.9</v>
      </c>
      <c r="D53" s="19" t="s">
        <v>130</v>
      </c>
      <c r="E53" s="20" t="str">
        <f t="shared" si="0"/>
        <v>Significantly Different</v>
      </c>
      <c r="G53">
        <f t="shared" si="1"/>
        <v>22.9</v>
      </c>
      <c r="H53">
        <f t="shared" si="2"/>
        <v>6</v>
      </c>
      <c r="I53" t="str">
        <f t="shared" si="3"/>
        <v>+/-</v>
      </c>
      <c r="J53" t="str">
        <f t="shared" si="4"/>
        <v>1.2</v>
      </c>
      <c r="K53" s="2">
        <f t="shared" si="5"/>
        <v>0.72948328267477203</v>
      </c>
      <c r="L53" s="2">
        <f t="shared" si="6"/>
        <v>27.4</v>
      </c>
      <c r="M53" s="2">
        <f t="shared" si="7"/>
        <v>0.73954559638884132</v>
      </c>
      <c r="N53" s="2">
        <f t="shared" si="8"/>
        <v>37.049777774071842</v>
      </c>
      <c r="O53" t="s">
        <v>73</v>
      </c>
    </row>
    <row r="54" spans="1:15" x14ac:dyDescent="0.25">
      <c r="A54" s="16">
        <v>44</v>
      </c>
      <c r="B54" s="17" t="s">
        <v>65</v>
      </c>
      <c r="C54" s="18">
        <v>20.100000000000001</v>
      </c>
      <c r="D54" s="19" t="s">
        <v>130</v>
      </c>
      <c r="E54" s="20" t="str">
        <f t="shared" si="0"/>
        <v>Significantly Different</v>
      </c>
      <c r="G54">
        <f t="shared" si="1"/>
        <v>20.100000000000001</v>
      </c>
      <c r="H54">
        <f t="shared" si="2"/>
        <v>6</v>
      </c>
      <c r="I54" t="str">
        <f t="shared" si="3"/>
        <v>+/-</v>
      </c>
      <c r="J54" t="str">
        <f t="shared" si="4"/>
        <v>1.2</v>
      </c>
      <c r="K54" s="2">
        <f t="shared" si="5"/>
        <v>0.72948328267477203</v>
      </c>
      <c r="L54" s="2">
        <f t="shared" si="6"/>
        <v>30.199999999999996</v>
      </c>
      <c r="M54" s="2">
        <f t="shared" si="7"/>
        <v>0.73954559638884132</v>
      </c>
      <c r="N54" s="2">
        <f t="shared" si="8"/>
        <v>40.835886451714217</v>
      </c>
      <c r="O54" t="s">
        <v>79</v>
      </c>
    </row>
    <row r="55" spans="1:15" x14ac:dyDescent="0.25">
      <c r="A55" s="16">
        <v>45</v>
      </c>
      <c r="B55" s="17" t="s">
        <v>71</v>
      </c>
      <c r="C55" s="18">
        <v>19.3</v>
      </c>
      <c r="D55" s="19" t="s">
        <v>124</v>
      </c>
      <c r="E55" s="20" t="str">
        <f t="shared" si="0"/>
        <v>Significantly Different</v>
      </c>
      <c r="G55">
        <f t="shared" si="1"/>
        <v>19.3</v>
      </c>
      <c r="H55">
        <f t="shared" si="2"/>
        <v>6</v>
      </c>
      <c r="I55" t="str">
        <f t="shared" si="3"/>
        <v>+/-</v>
      </c>
      <c r="J55" t="str">
        <f t="shared" si="4"/>
        <v>1.0</v>
      </c>
      <c r="K55" s="2">
        <f t="shared" si="5"/>
        <v>0.60790273556231</v>
      </c>
      <c r="L55" s="2">
        <f t="shared" si="6"/>
        <v>30.999999999999996</v>
      </c>
      <c r="M55" s="2">
        <f t="shared" si="7"/>
        <v>0.61994158219973061</v>
      </c>
      <c r="N55" s="2">
        <f t="shared" si="8"/>
        <v>50.004711556858474</v>
      </c>
      <c r="O55" t="s">
        <v>47</v>
      </c>
    </row>
    <row r="56" spans="1:15" x14ac:dyDescent="0.25">
      <c r="A56" s="16">
        <v>46</v>
      </c>
      <c r="B56" s="17" t="s">
        <v>32</v>
      </c>
      <c r="C56" s="18">
        <v>18.7</v>
      </c>
      <c r="D56" s="19" t="s">
        <v>154</v>
      </c>
      <c r="E56" s="20" t="str">
        <f t="shared" si="0"/>
        <v>Significantly Different</v>
      </c>
      <c r="G56">
        <f t="shared" si="1"/>
        <v>18.7</v>
      </c>
      <c r="H56">
        <f t="shared" si="2"/>
        <v>6</v>
      </c>
      <c r="I56" t="str">
        <f t="shared" si="3"/>
        <v>+/-</v>
      </c>
      <c r="J56" t="str">
        <f t="shared" si="4"/>
        <v>3.6</v>
      </c>
      <c r="K56" s="2">
        <f t="shared" si="5"/>
        <v>2.188449848024316</v>
      </c>
      <c r="L56" s="2">
        <f t="shared" si="6"/>
        <v>31.599999999999998</v>
      </c>
      <c r="M56" s="2">
        <f t="shared" si="7"/>
        <v>2.1918244835647349</v>
      </c>
      <c r="N56" s="2">
        <f t="shared" si="8"/>
        <v>14.417212800089931</v>
      </c>
      <c r="O56" t="s">
        <v>31</v>
      </c>
    </row>
    <row r="57" spans="1:15" x14ac:dyDescent="0.25">
      <c r="A57" s="16">
        <v>47</v>
      </c>
      <c r="B57" s="17" t="s">
        <v>53</v>
      </c>
      <c r="C57" s="18">
        <v>16.5</v>
      </c>
      <c r="D57" s="19" t="s">
        <v>155</v>
      </c>
      <c r="E57" s="20" t="str">
        <f t="shared" si="0"/>
        <v>Significantly Different</v>
      </c>
      <c r="G57">
        <f t="shared" si="1"/>
        <v>16.5</v>
      </c>
      <c r="H57">
        <f t="shared" si="2"/>
        <v>6</v>
      </c>
      <c r="I57" t="str">
        <f t="shared" si="3"/>
        <v>+/-</v>
      </c>
      <c r="J57" t="str">
        <f t="shared" si="4"/>
        <v>4.8</v>
      </c>
      <c r="K57" s="2">
        <f t="shared" si="5"/>
        <v>2.9179331306990881</v>
      </c>
      <c r="L57" s="2">
        <f t="shared" si="6"/>
        <v>33.799999999999997</v>
      </c>
      <c r="M57" s="2">
        <f t="shared" si="7"/>
        <v>2.920464960356064</v>
      </c>
      <c r="N57" s="2">
        <f t="shared" si="8"/>
        <v>11.573499582709971</v>
      </c>
      <c r="O57" t="s">
        <v>84</v>
      </c>
    </row>
    <row r="58" spans="1:15" x14ac:dyDescent="0.25">
      <c r="A58" s="16">
        <v>48</v>
      </c>
      <c r="B58" s="17" t="s">
        <v>45</v>
      </c>
      <c r="C58" s="18">
        <v>15.7</v>
      </c>
      <c r="D58" s="19" t="s">
        <v>151</v>
      </c>
      <c r="E58" s="20" t="str">
        <f t="shared" si="0"/>
        <v>Significantly Different</v>
      </c>
      <c r="G58">
        <f t="shared" si="1"/>
        <v>15.7</v>
      </c>
      <c r="H58">
        <f t="shared" si="2"/>
        <v>6</v>
      </c>
      <c r="I58" t="str">
        <f t="shared" si="3"/>
        <v>+/-</v>
      </c>
      <c r="J58" t="str">
        <f t="shared" si="4"/>
        <v>4.5</v>
      </c>
      <c r="K58" s="2">
        <f t="shared" si="5"/>
        <v>2.735562310030395</v>
      </c>
      <c r="L58" s="2">
        <f t="shared" si="6"/>
        <v>34.599999999999994</v>
      </c>
      <c r="M58" s="2">
        <f t="shared" si="7"/>
        <v>2.7382627670650961</v>
      </c>
      <c r="N58" s="2">
        <f t="shared" si="8"/>
        <v>12.63574862725271</v>
      </c>
      <c r="O58" t="s">
        <v>75</v>
      </c>
    </row>
    <row r="59" spans="1:15" x14ac:dyDescent="0.25">
      <c r="A59" s="16">
        <v>49</v>
      </c>
      <c r="B59" s="17" t="s">
        <v>28</v>
      </c>
      <c r="C59" s="18">
        <v>11.2</v>
      </c>
      <c r="D59" s="19" t="s">
        <v>122</v>
      </c>
      <c r="E59" s="20" t="str">
        <f t="shared" si="0"/>
        <v>Significantly Different</v>
      </c>
      <c r="G59">
        <f t="shared" si="1"/>
        <v>11.2</v>
      </c>
      <c r="H59">
        <f t="shared" si="2"/>
        <v>6</v>
      </c>
      <c r="I59" t="str">
        <f t="shared" si="3"/>
        <v>+/-</v>
      </c>
      <c r="J59" t="str">
        <f t="shared" si="4"/>
        <v>2.5</v>
      </c>
      <c r="K59" s="2">
        <f t="shared" si="5"/>
        <v>1.519756838905775</v>
      </c>
      <c r="L59" s="2">
        <f t="shared" si="6"/>
        <v>39.099999999999994</v>
      </c>
      <c r="M59" s="2">
        <f t="shared" si="7"/>
        <v>1.5246123044357995</v>
      </c>
      <c r="N59" s="2">
        <f t="shared" si="8"/>
        <v>25.645864123121715</v>
      </c>
      <c r="O59" t="s">
        <v>33</v>
      </c>
    </row>
    <row r="60" spans="1:15" x14ac:dyDescent="0.25">
      <c r="A60" s="16">
        <v>50</v>
      </c>
      <c r="B60" s="17" t="s">
        <v>31</v>
      </c>
      <c r="C60" s="18">
        <v>8.8000000000000007</v>
      </c>
      <c r="D60" s="19" t="s">
        <v>141</v>
      </c>
      <c r="E60" s="20" t="str">
        <f t="shared" si="0"/>
        <v>Significantly Different</v>
      </c>
      <c r="G60">
        <f t="shared" si="1"/>
        <v>8.8000000000000007</v>
      </c>
      <c r="H60">
        <f t="shared" si="2"/>
        <v>6</v>
      </c>
      <c r="I60" t="str">
        <f t="shared" si="3"/>
        <v>+/-</v>
      </c>
      <c r="J60" t="str">
        <f t="shared" si="4"/>
        <v>2.4</v>
      </c>
      <c r="K60" s="2">
        <f t="shared" si="5"/>
        <v>1.4589665653495441</v>
      </c>
      <c r="L60" s="2">
        <f t="shared" si="6"/>
        <v>41.5</v>
      </c>
      <c r="M60" s="2">
        <f t="shared" si="7"/>
        <v>1.4640236569960239</v>
      </c>
      <c r="N60" s="2">
        <f t="shared" si="8"/>
        <v>28.346536479575963</v>
      </c>
      <c r="O60" t="s">
        <v>55</v>
      </c>
    </row>
    <row r="61" spans="1:15" x14ac:dyDescent="0.25">
      <c r="A61" s="16">
        <v>51</v>
      </c>
      <c r="B61" s="17" t="s">
        <v>54</v>
      </c>
      <c r="C61" s="18">
        <v>4.4000000000000004</v>
      </c>
      <c r="D61" s="19" t="s">
        <v>114</v>
      </c>
      <c r="E61" s="20" t="str">
        <f t="shared" si="0"/>
        <v>Significantly Different</v>
      </c>
      <c r="G61">
        <f t="shared" si="1"/>
        <v>4.4000000000000004</v>
      </c>
      <c r="H61">
        <f t="shared" si="2"/>
        <v>6</v>
      </c>
      <c r="I61" t="str">
        <f t="shared" si="3"/>
        <v>+/-</v>
      </c>
      <c r="J61" t="str">
        <f t="shared" si="4"/>
        <v>0.9</v>
      </c>
      <c r="K61" s="2">
        <f t="shared" si="5"/>
        <v>0.54711246200607899</v>
      </c>
      <c r="L61" s="2">
        <f t="shared" si="6"/>
        <v>45.9</v>
      </c>
      <c r="M61" s="2">
        <f t="shared" si="7"/>
        <v>0.5604586296226679</v>
      </c>
      <c r="N61" s="2">
        <f t="shared" si="8"/>
        <v>81.897213414132722</v>
      </c>
      <c r="O61" t="s">
        <v>38</v>
      </c>
    </row>
    <row r="62" spans="1:15" ht="15.75" thickBot="1" x14ac:dyDescent="0.3">
      <c r="A62" s="22"/>
      <c r="B62" s="23" t="s">
        <v>86</v>
      </c>
      <c r="C62" s="24">
        <v>91.9</v>
      </c>
      <c r="D62" s="25" t="s">
        <v>145</v>
      </c>
      <c r="E62" s="26" t="str">
        <f t="shared" si="0"/>
        <v>Significantly Different</v>
      </c>
      <c r="G62">
        <f t="shared" si="1"/>
        <v>91.9</v>
      </c>
      <c r="H62">
        <f t="shared" si="2"/>
        <v>6</v>
      </c>
      <c r="I62" t="str">
        <f t="shared" si="3"/>
        <v>+/-</v>
      </c>
      <c r="J62" t="str">
        <f t="shared" si="4"/>
        <v>1.8</v>
      </c>
      <c r="K62" s="2">
        <f t="shared" si="5"/>
        <v>1.094224924012158</v>
      </c>
      <c r="L62" s="2">
        <f t="shared" si="6"/>
        <v>-41.600000000000009</v>
      </c>
      <c r="M62" s="2">
        <f t="shared" si="7"/>
        <v>1.1009586794088044</v>
      </c>
      <c r="N62" s="2">
        <f t="shared" si="8"/>
        <v>-37.785250961769499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61" priority="5" operator="equal">
      <formula>"State Selected"</formula>
    </cfRule>
    <cfRule type="cellIs" dxfId="460" priority="6" operator="equal">
      <formula>"Not Significantly Different"</formula>
    </cfRule>
  </conditionalFormatting>
  <conditionalFormatting sqref="E10:E62">
    <cfRule type="cellIs" dxfId="459" priority="1" operator="equal">
      <formula>"OTHER ERROR"</formula>
    </cfRule>
    <cfRule type="cellIs" dxfId="458" priority="2" operator="equal">
      <formula>"Statistical Test not applicable"</formula>
    </cfRule>
    <cfRule type="cellIs" dxfId="457" priority="3" operator="equal">
      <formula>"Geography Selected"</formula>
    </cfRule>
    <cfRule type="cellIs" dxfId="45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A19BE83-7C70-4021-B383-B99E9C2BCF73}">
      <formula1>$O$10:$O$62</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9D01-3DB5-40AB-B452-944E093D3CA1}">
  <sheetPr codeName="Sheet15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156</v>
      </c>
    </row>
    <row r="2" spans="1:16" x14ac:dyDescent="0.25">
      <c r="A2" s="3" t="s">
        <v>2</v>
      </c>
      <c r="B2" t="s">
        <v>157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24.3</v>
      </c>
      <c r="C6" t="s">
        <v>9</v>
      </c>
      <c r="H6" s="8" t="s">
        <v>10</v>
      </c>
      <c r="I6">
        <f>VLOOKUP($B$4,$B$9:$K$62,6,FALSE)</f>
        <v>24.3</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24.3</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24.3</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77</v>
      </c>
      <c r="C11" s="18">
        <v>67</v>
      </c>
      <c r="D11" s="21" t="s">
        <v>158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67</v>
      </c>
      <c r="H11">
        <f t="shared" ref="H11:H62" si="2">LEN(TRIM(D11))</f>
        <v>6</v>
      </c>
      <c r="I11" t="str">
        <f t="shared" ref="I11:I62" si="3">IF(H11&gt;=3,MID(TRIM(D11),1,3),"NO")</f>
        <v>+/-</v>
      </c>
      <c r="J11" t="str">
        <f t="shared" ref="J11:J62" si="4">IF(TRIM(I11)="+/-",MID(TRIM(D11),4,H11-3),D11)</f>
        <v>2.6</v>
      </c>
      <c r="K11" s="2">
        <f t="shared" ref="K11:K62" si="5">IF(TRIM(J11)="*****",0,IF(ISERROR(VALUE(J11)),"NA",VALUE(J11/$I$4)))</f>
        <v>1.5805471124620061</v>
      </c>
      <c r="L11" s="2">
        <f t="shared" ref="L11:L62" si="6">IF(AND(ISNUMBER(G11),ISNUMBER($I$6)),$I$6-G11,"N/A")</f>
        <v>-42.7</v>
      </c>
      <c r="M11" s="2">
        <f t="shared" ref="M11:M62" si="7">IF(AND(ISNUMBER(K11),ISNUMBER($I$7)),SQRT(K11^2+($I$7)^2),"N/A")</f>
        <v>1.5852163903228325</v>
      </c>
      <c r="N11" s="2">
        <f>IF(AND(ISNUMBER(L11),ISNUMBER(M11),M11&lt;&gt;0),L11/M11,"NA")</f>
        <v>-26.936385632061288</v>
      </c>
      <c r="O11" t="s">
        <v>30</v>
      </c>
    </row>
    <row r="12" spans="1:16" x14ac:dyDescent="0.25">
      <c r="A12" s="16">
        <v>2</v>
      </c>
      <c r="B12" s="17" t="s">
        <v>34</v>
      </c>
      <c r="C12" s="18">
        <v>52.9</v>
      </c>
      <c r="D12" s="19" t="s">
        <v>120</v>
      </c>
      <c r="E12" s="20" t="str">
        <f t="shared" si="0"/>
        <v>Significantly Different</v>
      </c>
      <c r="G12">
        <f t="shared" si="1"/>
        <v>52.9</v>
      </c>
      <c r="H12">
        <f t="shared" si="2"/>
        <v>6</v>
      </c>
      <c r="I12" t="str">
        <f t="shared" si="3"/>
        <v>+/-</v>
      </c>
      <c r="J12" t="str">
        <f t="shared" si="4"/>
        <v>1.3</v>
      </c>
      <c r="K12" s="2">
        <f t="shared" si="5"/>
        <v>0.79027355623100304</v>
      </c>
      <c r="L12" s="2">
        <f t="shared" si="6"/>
        <v>-28.599999999999998</v>
      </c>
      <c r="M12" s="2">
        <f t="shared" si="7"/>
        <v>0.79957121203440151</v>
      </c>
      <c r="N12" s="2">
        <f t="shared" ref="N12:N62" si="8">IF(AND(ISNUMBER(L12),ISNUMBER(M12),M12&lt;&gt;0),L12/M12,"NA")</f>
        <v>-35.769171737975832</v>
      </c>
      <c r="O12" t="s">
        <v>32</v>
      </c>
    </row>
    <row r="13" spans="1:16" x14ac:dyDescent="0.25">
      <c r="A13" s="16">
        <v>3</v>
      </c>
      <c r="B13" s="17" t="s">
        <v>79</v>
      </c>
      <c r="C13" s="18">
        <v>49.5</v>
      </c>
      <c r="D13" s="19" t="s">
        <v>83</v>
      </c>
      <c r="E13" s="20" t="str">
        <f t="shared" si="0"/>
        <v>Significantly Different</v>
      </c>
      <c r="G13">
        <f t="shared" si="1"/>
        <v>49.5</v>
      </c>
      <c r="H13">
        <f t="shared" si="2"/>
        <v>6</v>
      </c>
      <c r="I13" t="str">
        <f t="shared" si="3"/>
        <v>+/-</v>
      </c>
      <c r="J13" t="str">
        <f t="shared" si="4"/>
        <v>0.6</v>
      </c>
      <c r="K13" s="2">
        <f t="shared" si="5"/>
        <v>0.36474164133738601</v>
      </c>
      <c r="L13" s="2">
        <f t="shared" si="6"/>
        <v>-25.2</v>
      </c>
      <c r="M13" s="2">
        <f t="shared" si="7"/>
        <v>0.38447144804478778</v>
      </c>
      <c r="N13" s="2">
        <f t="shared" si="8"/>
        <v>-65.544529062309991</v>
      </c>
      <c r="O13" t="s">
        <v>34</v>
      </c>
    </row>
    <row r="14" spans="1:16" x14ac:dyDescent="0.25">
      <c r="A14" s="16">
        <v>4</v>
      </c>
      <c r="B14" s="17" t="s">
        <v>81</v>
      </c>
      <c r="C14" s="18">
        <v>45.8</v>
      </c>
      <c r="D14" s="19" t="s">
        <v>140</v>
      </c>
      <c r="E14" s="20" t="str">
        <f t="shared" si="0"/>
        <v>Significantly Different</v>
      </c>
      <c r="G14">
        <f t="shared" si="1"/>
        <v>45.8</v>
      </c>
      <c r="H14">
        <f t="shared" si="2"/>
        <v>6</v>
      </c>
      <c r="I14" t="str">
        <f t="shared" si="3"/>
        <v>+/-</v>
      </c>
      <c r="J14" t="str">
        <f t="shared" si="4"/>
        <v>2.0</v>
      </c>
      <c r="K14" s="2">
        <f t="shared" si="5"/>
        <v>1.21580547112462</v>
      </c>
      <c r="L14" s="2">
        <f t="shared" si="6"/>
        <v>-21.499999999999996</v>
      </c>
      <c r="M14" s="2">
        <f t="shared" si="7"/>
        <v>1.2218693764280717</v>
      </c>
      <c r="N14" s="2">
        <f t="shared" si="8"/>
        <v>-17.595988912375894</v>
      </c>
      <c r="O14" t="s">
        <v>37</v>
      </c>
    </row>
    <row r="15" spans="1:16" x14ac:dyDescent="0.25">
      <c r="A15" s="16">
        <v>5</v>
      </c>
      <c r="B15" s="17" t="s">
        <v>43</v>
      </c>
      <c r="C15" s="18">
        <v>44.9</v>
      </c>
      <c r="D15" s="19" t="s">
        <v>149</v>
      </c>
      <c r="E15" s="20" t="str">
        <f t="shared" si="0"/>
        <v>Significantly Different</v>
      </c>
      <c r="G15">
        <f t="shared" si="1"/>
        <v>44.9</v>
      </c>
      <c r="H15">
        <f t="shared" si="2"/>
        <v>6</v>
      </c>
      <c r="I15" t="str">
        <f t="shared" si="3"/>
        <v>+/-</v>
      </c>
      <c r="J15" t="str">
        <f t="shared" si="4"/>
        <v>3.5</v>
      </c>
      <c r="K15" s="2">
        <f t="shared" si="5"/>
        <v>2.1276595744680851</v>
      </c>
      <c r="L15" s="2">
        <f t="shared" si="6"/>
        <v>-20.599999999999998</v>
      </c>
      <c r="M15" s="2">
        <f t="shared" si="7"/>
        <v>2.1311304733079761</v>
      </c>
      <c r="N15" s="2">
        <f t="shared" si="8"/>
        <v>-9.6662312598929407</v>
      </c>
      <c r="O15" t="s">
        <v>40</v>
      </c>
    </row>
    <row r="16" spans="1:16" x14ac:dyDescent="0.25">
      <c r="A16" s="16">
        <v>6</v>
      </c>
      <c r="B16" s="17" t="s">
        <v>38</v>
      </c>
      <c r="C16" s="18">
        <v>41.8</v>
      </c>
      <c r="D16" s="19" t="s">
        <v>159</v>
      </c>
      <c r="E16" s="20" t="str">
        <f t="shared" si="0"/>
        <v>Significantly Different</v>
      </c>
      <c r="G16">
        <f t="shared" si="1"/>
        <v>41.8</v>
      </c>
      <c r="H16">
        <f t="shared" si="2"/>
        <v>6</v>
      </c>
      <c r="I16" t="str">
        <f t="shared" si="3"/>
        <v>+/-</v>
      </c>
      <c r="J16" t="str">
        <f t="shared" si="4"/>
        <v>9.0</v>
      </c>
      <c r="K16" s="2">
        <f t="shared" si="5"/>
        <v>5.4711246200607899</v>
      </c>
      <c r="L16" s="2">
        <f t="shared" si="6"/>
        <v>-17.499999999999996</v>
      </c>
      <c r="M16" s="2">
        <f t="shared" si="7"/>
        <v>5.4724753482927166</v>
      </c>
      <c r="N16" s="2">
        <f t="shared" si="8"/>
        <v>-3.1978216229808298</v>
      </c>
      <c r="O16" t="s">
        <v>42</v>
      </c>
    </row>
    <row r="17" spans="1:15" x14ac:dyDescent="0.25">
      <c r="A17" s="16">
        <v>7</v>
      </c>
      <c r="B17" s="17" t="s">
        <v>37</v>
      </c>
      <c r="C17" s="18">
        <v>41.7</v>
      </c>
      <c r="D17" s="19" t="s">
        <v>152</v>
      </c>
      <c r="E17" s="20" t="str">
        <f t="shared" si="0"/>
        <v>Significantly Different</v>
      </c>
      <c r="G17">
        <f t="shared" si="1"/>
        <v>41.7</v>
      </c>
      <c r="H17">
        <f t="shared" si="2"/>
        <v>6</v>
      </c>
      <c r="I17" t="str">
        <f t="shared" si="3"/>
        <v>+/-</v>
      </c>
      <c r="J17" t="str">
        <f t="shared" si="4"/>
        <v>3.1</v>
      </c>
      <c r="K17" s="2">
        <f t="shared" si="5"/>
        <v>1.884498480243161</v>
      </c>
      <c r="L17" s="2">
        <f t="shared" si="6"/>
        <v>-17.400000000000002</v>
      </c>
      <c r="M17" s="2">
        <f t="shared" si="7"/>
        <v>1.8884163607305855</v>
      </c>
      <c r="N17" s="2">
        <f t="shared" si="8"/>
        <v>-9.2140697156787699</v>
      </c>
      <c r="O17" t="s">
        <v>44</v>
      </c>
    </row>
    <row r="18" spans="1:15" x14ac:dyDescent="0.25">
      <c r="A18" s="16">
        <v>8</v>
      </c>
      <c r="B18" s="17" t="s">
        <v>59</v>
      </c>
      <c r="C18" s="18">
        <v>39.200000000000003</v>
      </c>
      <c r="D18" s="19" t="s">
        <v>133</v>
      </c>
      <c r="E18" s="20" t="str">
        <f t="shared" si="0"/>
        <v>Significantly Different</v>
      </c>
      <c r="G18">
        <f t="shared" si="1"/>
        <v>39.200000000000003</v>
      </c>
      <c r="H18">
        <f t="shared" si="2"/>
        <v>6</v>
      </c>
      <c r="I18" t="str">
        <f t="shared" si="3"/>
        <v>+/-</v>
      </c>
      <c r="J18" t="str">
        <f t="shared" si="4"/>
        <v>2.3</v>
      </c>
      <c r="K18" s="2">
        <f t="shared" si="5"/>
        <v>1.3981762917933129</v>
      </c>
      <c r="L18" s="2">
        <f t="shared" si="6"/>
        <v>-14.900000000000002</v>
      </c>
      <c r="M18" s="2">
        <f t="shared" si="7"/>
        <v>1.4034524474912091</v>
      </c>
      <c r="N18" s="2">
        <f t="shared" si="8"/>
        <v>-10.616676059552301</v>
      </c>
      <c r="O18" t="s">
        <v>46</v>
      </c>
    </row>
    <row r="19" spans="1:15" x14ac:dyDescent="0.25">
      <c r="A19" s="16">
        <v>9</v>
      </c>
      <c r="B19" s="17" t="s">
        <v>42</v>
      </c>
      <c r="C19" s="18">
        <v>38.299999999999997</v>
      </c>
      <c r="D19" s="19" t="s">
        <v>127</v>
      </c>
      <c r="E19" s="20" t="str">
        <f t="shared" si="0"/>
        <v>Significantly Different</v>
      </c>
      <c r="G19">
        <f t="shared" si="1"/>
        <v>38.299999999999997</v>
      </c>
      <c r="H19">
        <f t="shared" si="2"/>
        <v>6</v>
      </c>
      <c r="I19" t="str">
        <f t="shared" si="3"/>
        <v>+/-</v>
      </c>
      <c r="J19" t="str">
        <f t="shared" si="4"/>
        <v>1.7</v>
      </c>
      <c r="K19" s="2">
        <f t="shared" si="5"/>
        <v>1.0334346504559271</v>
      </c>
      <c r="L19" s="2">
        <f t="shared" si="6"/>
        <v>-13.999999999999996</v>
      </c>
      <c r="M19" s="2">
        <f t="shared" si="7"/>
        <v>1.0405618704330513</v>
      </c>
      <c r="N19" s="2">
        <f t="shared" si="8"/>
        <v>-13.454269657385781</v>
      </c>
      <c r="O19" t="s">
        <v>48</v>
      </c>
    </row>
    <row r="20" spans="1:15" x14ac:dyDescent="0.25">
      <c r="A20" s="16">
        <v>10</v>
      </c>
      <c r="B20" s="17" t="s">
        <v>40</v>
      </c>
      <c r="C20" s="18">
        <v>37.4</v>
      </c>
      <c r="D20" s="21" t="s">
        <v>36</v>
      </c>
      <c r="E20" s="20" t="str">
        <f t="shared" si="0"/>
        <v>Significantly Different</v>
      </c>
      <c r="G20">
        <f t="shared" si="1"/>
        <v>37.4</v>
      </c>
      <c r="H20">
        <f t="shared" si="2"/>
        <v>6</v>
      </c>
      <c r="I20" t="str">
        <f t="shared" si="3"/>
        <v>+/-</v>
      </c>
      <c r="J20" t="str">
        <f t="shared" si="4"/>
        <v>0.3</v>
      </c>
      <c r="K20" s="2">
        <f t="shared" si="5"/>
        <v>0.18237082066869301</v>
      </c>
      <c r="L20" s="2">
        <f t="shared" si="6"/>
        <v>-13.099999999999998</v>
      </c>
      <c r="M20" s="2">
        <f t="shared" si="7"/>
        <v>0.21918244835647352</v>
      </c>
      <c r="N20" s="2">
        <f t="shared" si="8"/>
        <v>-59.767559392777862</v>
      </c>
      <c r="O20" t="s">
        <v>50</v>
      </c>
    </row>
    <row r="21" spans="1:15" x14ac:dyDescent="0.25">
      <c r="A21" s="16">
        <v>11</v>
      </c>
      <c r="B21" s="17" t="s">
        <v>47</v>
      </c>
      <c r="C21" s="18">
        <v>37.299999999999997</v>
      </c>
      <c r="D21" s="19" t="s">
        <v>133</v>
      </c>
      <c r="E21" s="20" t="str">
        <f t="shared" si="0"/>
        <v>Significantly Different</v>
      </c>
      <c r="G21">
        <f t="shared" si="1"/>
        <v>37.299999999999997</v>
      </c>
      <c r="H21">
        <f t="shared" si="2"/>
        <v>6</v>
      </c>
      <c r="I21" t="str">
        <f t="shared" si="3"/>
        <v>+/-</v>
      </c>
      <c r="J21" t="str">
        <f t="shared" si="4"/>
        <v>2.3</v>
      </c>
      <c r="K21" s="2">
        <f t="shared" si="5"/>
        <v>1.3981762917933129</v>
      </c>
      <c r="L21" s="2">
        <f t="shared" si="6"/>
        <v>-12.999999999999996</v>
      </c>
      <c r="M21" s="2">
        <f t="shared" si="7"/>
        <v>1.4034524474912091</v>
      </c>
      <c r="N21" s="2">
        <f t="shared" si="8"/>
        <v>-9.2628717298107279</v>
      </c>
      <c r="O21" t="s">
        <v>52</v>
      </c>
    </row>
    <row r="22" spans="1:15" x14ac:dyDescent="0.25">
      <c r="A22" s="16">
        <v>12</v>
      </c>
      <c r="B22" s="17" t="s">
        <v>74</v>
      </c>
      <c r="C22" s="18">
        <v>36.799999999999997</v>
      </c>
      <c r="D22" s="19" t="s">
        <v>132</v>
      </c>
      <c r="E22" s="20" t="str">
        <f t="shared" si="0"/>
        <v>Significantly Different</v>
      </c>
      <c r="G22">
        <f t="shared" si="1"/>
        <v>36.799999999999997</v>
      </c>
      <c r="H22">
        <f t="shared" si="2"/>
        <v>6</v>
      </c>
      <c r="I22" t="str">
        <f t="shared" si="3"/>
        <v>+/-</v>
      </c>
      <c r="J22" t="str">
        <f t="shared" si="4"/>
        <v>1.5</v>
      </c>
      <c r="K22" s="2">
        <f t="shared" si="5"/>
        <v>0.91185410334346506</v>
      </c>
      <c r="L22" s="2">
        <f t="shared" si="6"/>
        <v>-12.499999999999996</v>
      </c>
      <c r="M22" s="2">
        <f t="shared" si="7"/>
        <v>0.91992376598307335</v>
      </c>
      <c r="N22" s="2">
        <f t="shared" si="8"/>
        <v>-13.58808247185778</v>
      </c>
      <c r="O22" t="s">
        <v>54</v>
      </c>
    </row>
    <row r="23" spans="1:15" x14ac:dyDescent="0.25">
      <c r="A23" s="16">
        <v>13</v>
      </c>
      <c r="B23" s="17" t="s">
        <v>57</v>
      </c>
      <c r="C23" s="18">
        <v>34.1</v>
      </c>
      <c r="D23" s="19" t="s">
        <v>70</v>
      </c>
      <c r="E23" s="20" t="str">
        <f t="shared" si="0"/>
        <v>Significantly Different</v>
      </c>
      <c r="G23">
        <f t="shared" si="1"/>
        <v>34.1</v>
      </c>
      <c r="H23">
        <f t="shared" si="2"/>
        <v>6</v>
      </c>
      <c r="I23" t="str">
        <f t="shared" si="3"/>
        <v>+/-</v>
      </c>
      <c r="J23" t="str">
        <f t="shared" si="4"/>
        <v>0.8</v>
      </c>
      <c r="K23" s="2">
        <f t="shared" si="5"/>
        <v>0.48632218844984804</v>
      </c>
      <c r="L23" s="2">
        <f t="shared" si="6"/>
        <v>-9.8000000000000007</v>
      </c>
      <c r="M23" s="2">
        <f t="shared" si="7"/>
        <v>0.50128943776506518</v>
      </c>
      <c r="N23" s="2">
        <f t="shared" si="8"/>
        <v>-19.549584056053618</v>
      </c>
      <c r="O23" t="s">
        <v>43</v>
      </c>
    </row>
    <row r="24" spans="1:15" x14ac:dyDescent="0.25">
      <c r="A24" s="16">
        <v>14</v>
      </c>
      <c r="B24" s="17" t="s">
        <v>60</v>
      </c>
      <c r="C24" s="18">
        <v>33.700000000000003</v>
      </c>
      <c r="D24" s="19" t="s">
        <v>135</v>
      </c>
      <c r="E24" s="20" t="str">
        <f t="shared" si="0"/>
        <v>Significantly Different</v>
      </c>
      <c r="G24">
        <f t="shared" si="1"/>
        <v>33.700000000000003</v>
      </c>
      <c r="H24">
        <f t="shared" si="2"/>
        <v>6</v>
      </c>
      <c r="I24" t="str">
        <f t="shared" si="3"/>
        <v>+/-</v>
      </c>
      <c r="J24" t="str">
        <f t="shared" si="4"/>
        <v>1.6</v>
      </c>
      <c r="K24" s="2">
        <f t="shared" si="5"/>
        <v>0.97264437689969607</v>
      </c>
      <c r="L24" s="2">
        <f t="shared" si="6"/>
        <v>-9.4000000000000021</v>
      </c>
      <c r="M24" s="2">
        <f t="shared" si="7"/>
        <v>0.98021370799982366</v>
      </c>
      <c r="N24" s="2">
        <f t="shared" si="8"/>
        <v>-9.5897455047646538</v>
      </c>
      <c r="O24" t="s">
        <v>57</v>
      </c>
    </row>
    <row r="25" spans="1:15" x14ac:dyDescent="0.25">
      <c r="A25" s="16">
        <v>15</v>
      </c>
      <c r="B25" s="17" t="s">
        <v>51</v>
      </c>
      <c r="C25" s="18">
        <v>32.6</v>
      </c>
      <c r="D25" s="19" t="s">
        <v>146</v>
      </c>
      <c r="E25" s="20" t="str">
        <f t="shared" si="0"/>
        <v>Significantly Different</v>
      </c>
      <c r="G25">
        <f t="shared" si="1"/>
        <v>32.6</v>
      </c>
      <c r="H25">
        <f t="shared" si="2"/>
        <v>6</v>
      </c>
      <c r="I25" t="str">
        <f t="shared" si="3"/>
        <v>+/-</v>
      </c>
      <c r="J25" t="str">
        <f t="shared" si="4"/>
        <v>3.0</v>
      </c>
      <c r="K25" s="2">
        <f t="shared" si="5"/>
        <v>1.8237082066869301</v>
      </c>
      <c r="L25" s="2">
        <f t="shared" si="6"/>
        <v>-8.3000000000000007</v>
      </c>
      <c r="M25" s="2">
        <f t="shared" si="7"/>
        <v>1.8277563985863718</v>
      </c>
      <c r="N25" s="2">
        <f t="shared" si="8"/>
        <v>-4.5410865509317375</v>
      </c>
      <c r="O25" t="s">
        <v>58</v>
      </c>
    </row>
    <row r="26" spans="1:15" x14ac:dyDescent="0.25">
      <c r="A26" s="16">
        <v>16</v>
      </c>
      <c r="B26" s="17" t="s">
        <v>72</v>
      </c>
      <c r="C26" s="18">
        <v>29.5</v>
      </c>
      <c r="D26" s="19" t="s">
        <v>160</v>
      </c>
      <c r="E26" s="20" t="str">
        <f t="shared" si="0"/>
        <v>Significantly Different</v>
      </c>
      <c r="G26">
        <f t="shared" si="1"/>
        <v>29.5</v>
      </c>
      <c r="H26">
        <f t="shared" si="2"/>
        <v>6</v>
      </c>
      <c r="I26" t="str">
        <f t="shared" si="3"/>
        <v>+/-</v>
      </c>
      <c r="J26" t="str">
        <f t="shared" si="4"/>
        <v>4.0</v>
      </c>
      <c r="K26" s="2">
        <f t="shared" si="5"/>
        <v>2.43161094224924</v>
      </c>
      <c r="L26" s="2">
        <f t="shared" si="6"/>
        <v>-5.1999999999999993</v>
      </c>
      <c r="M26" s="2">
        <f t="shared" si="7"/>
        <v>2.4346485586019191</v>
      </c>
      <c r="N26" s="2">
        <f t="shared" si="8"/>
        <v>-2.1358318766902706</v>
      </c>
      <c r="O26" t="s">
        <v>41</v>
      </c>
    </row>
    <row r="27" spans="1:15" x14ac:dyDescent="0.25">
      <c r="A27" s="16">
        <v>17</v>
      </c>
      <c r="B27" s="17" t="s">
        <v>55</v>
      </c>
      <c r="C27" s="18">
        <v>29</v>
      </c>
      <c r="D27" s="19" t="s">
        <v>127</v>
      </c>
      <c r="E27" s="20" t="str">
        <f t="shared" si="0"/>
        <v>Significantly Different</v>
      </c>
      <c r="G27">
        <f t="shared" si="1"/>
        <v>29</v>
      </c>
      <c r="H27">
        <f t="shared" si="2"/>
        <v>6</v>
      </c>
      <c r="I27" t="str">
        <f t="shared" si="3"/>
        <v>+/-</v>
      </c>
      <c r="J27" t="str">
        <f t="shared" si="4"/>
        <v>1.7</v>
      </c>
      <c r="K27" s="2">
        <f t="shared" si="5"/>
        <v>1.0334346504559271</v>
      </c>
      <c r="L27" s="2">
        <f t="shared" si="6"/>
        <v>-4.6999999999999993</v>
      </c>
      <c r="M27" s="2">
        <f t="shared" si="7"/>
        <v>1.0405618704330513</v>
      </c>
      <c r="N27" s="2">
        <f t="shared" si="8"/>
        <v>-4.5167905278366556</v>
      </c>
      <c r="O27" t="s">
        <v>59</v>
      </c>
    </row>
    <row r="28" spans="1:15" x14ac:dyDescent="0.25">
      <c r="A28" s="16">
        <v>18</v>
      </c>
      <c r="B28" s="17" t="s">
        <v>58</v>
      </c>
      <c r="C28" s="18">
        <v>26.2</v>
      </c>
      <c r="D28" s="19" t="s">
        <v>138</v>
      </c>
      <c r="E28" s="20" t="str">
        <f t="shared" si="0"/>
        <v>Not Significantly Different</v>
      </c>
      <c r="G28">
        <f t="shared" si="1"/>
        <v>26.2</v>
      </c>
      <c r="H28">
        <f t="shared" si="2"/>
        <v>6</v>
      </c>
      <c r="I28" t="str">
        <f t="shared" si="3"/>
        <v>+/-</v>
      </c>
      <c r="J28" t="str">
        <f t="shared" si="4"/>
        <v>1.9</v>
      </c>
      <c r="K28" s="2">
        <f t="shared" si="5"/>
        <v>1.1550151975683889</v>
      </c>
      <c r="L28" s="2">
        <f t="shared" si="6"/>
        <v>-1.8999999999999986</v>
      </c>
      <c r="M28" s="2">
        <f t="shared" si="7"/>
        <v>1.1613965455649118</v>
      </c>
      <c r="N28" s="2">
        <f t="shared" si="8"/>
        <v>-1.6359614700557119</v>
      </c>
      <c r="O28" t="s">
        <v>49</v>
      </c>
    </row>
    <row r="29" spans="1:15" x14ac:dyDescent="0.25">
      <c r="A29" s="16">
        <v>19</v>
      </c>
      <c r="B29" s="17" t="s">
        <v>30</v>
      </c>
      <c r="C29" s="18">
        <v>24.8</v>
      </c>
      <c r="D29" s="19" t="s">
        <v>122</v>
      </c>
      <c r="E29" s="20" t="str">
        <f t="shared" si="0"/>
        <v>Not Significantly Different</v>
      </c>
      <c r="G29">
        <f t="shared" si="1"/>
        <v>24.8</v>
      </c>
      <c r="H29">
        <f t="shared" si="2"/>
        <v>6</v>
      </c>
      <c r="I29" t="str">
        <f t="shared" si="3"/>
        <v>+/-</v>
      </c>
      <c r="J29" t="str">
        <f t="shared" si="4"/>
        <v>2.5</v>
      </c>
      <c r="K29" s="2">
        <f t="shared" si="5"/>
        <v>1.519756838905775</v>
      </c>
      <c r="L29" s="2">
        <f t="shared" si="6"/>
        <v>-0.5</v>
      </c>
      <c r="M29" s="2">
        <f t="shared" si="7"/>
        <v>1.5246123044357995</v>
      </c>
      <c r="N29" s="2">
        <f t="shared" si="8"/>
        <v>-0.32795222663838514</v>
      </c>
      <c r="O29" t="s">
        <v>63</v>
      </c>
    </row>
    <row r="30" spans="1:15" x14ac:dyDescent="0.25">
      <c r="A30" s="16">
        <v>19</v>
      </c>
      <c r="B30" s="17" t="s">
        <v>82</v>
      </c>
      <c r="C30" s="18">
        <v>24.8</v>
      </c>
      <c r="D30" s="19" t="s">
        <v>124</v>
      </c>
      <c r="E30" s="20" t="str">
        <f t="shared" si="0"/>
        <v>Not Significantly Different</v>
      </c>
      <c r="G30">
        <f t="shared" si="1"/>
        <v>24.8</v>
      </c>
      <c r="H30">
        <f t="shared" si="2"/>
        <v>6</v>
      </c>
      <c r="I30" t="str">
        <f t="shared" si="3"/>
        <v>+/-</v>
      </c>
      <c r="J30" t="str">
        <f t="shared" si="4"/>
        <v>1.0</v>
      </c>
      <c r="K30" s="2">
        <f t="shared" si="5"/>
        <v>0.60790273556231</v>
      </c>
      <c r="L30" s="2">
        <f t="shared" si="6"/>
        <v>-0.5</v>
      </c>
      <c r="M30" s="2">
        <f t="shared" si="7"/>
        <v>0.61994158219973061</v>
      </c>
      <c r="N30" s="2">
        <f t="shared" si="8"/>
        <v>-0.80652760575578186</v>
      </c>
      <c r="O30" t="s">
        <v>28</v>
      </c>
    </row>
    <row r="31" spans="1:15" x14ac:dyDescent="0.25">
      <c r="A31" s="16">
        <v>21</v>
      </c>
      <c r="B31" s="17" t="s">
        <v>73</v>
      </c>
      <c r="C31" s="18">
        <v>24.2</v>
      </c>
      <c r="D31" s="19" t="s">
        <v>140</v>
      </c>
      <c r="E31" s="20" t="str">
        <f t="shared" si="0"/>
        <v>Not Significantly Different</v>
      </c>
      <c r="G31">
        <f t="shared" si="1"/>
        <v>24.2</v>
      </c>
      <c r="H31">
        <f t="shared" si="2"/>
        <v>6</v>
      </c>
      <c r="I31" t="str">
        <f t="shared" si="3"/>
        <v>+/-</v>
      </c>
      <c r="J31" t="str">
        <f t="shared" si="4"/>
        <v>2.0</v>
      </c>
      <c r="K31" s="2">
        <f t="shared" si="5"/>
        <v>1.21580547112462</v>
      </c>
      <c r="L31" s="2">
        <f t="shared" si="6"/>
        <v>0.10000000000000142</v>
      </c>
      <c r="M31" s="2">
        <f t="shared" si="7"/>
        <v>1.2218693764280717</v>
      </c>
      <c r="N31" s="2">
        <f t="shared" si="8"/>
        <v>8.1841808894772772E-2</v>
      </c>
      <c r="O31" t="s">
        <v>66</v>
      </c>
    </row>
    <row r="32" spans="1:15" x14ac:dyDescent="0.25">
      <c r="A32" s="16">
        <v>22</v>
      </c>
      <c r="B32" s="17" t="s">
        <v>85</v>
      </c>
      <c r="C32" s="18">
        <v>22.7</v>
      </c>
      <c r="D32" s="19" t="s">
        <v>131</v>
      </c>
      <c r="E32" s="20" t="str">
        <f t="shared" si="0"/>
        <v>Not Significantly Different</v>
      </c>
      <c r="G32">
        <f t="shared" si="1"/>
        <v>22.7</v>
      </c>
      <c r="H32">
        <f t="shared" si="2"/>
        <v>6</v>
      </c>
      <c r="I32" t="str">
        <f t="shared" si="3"/>
        <v>+/-</v>
      </c>
      <c r="J32" t="str">
        <f t="shared" si="4"/>
        <v>2.1</v>
      </c>
      <c r="K32" s="2">
        <f t="shared" si="5"/>
        <v>1.2765957446808511</v>
      </c>
      <c r="L32" s="2">
        <f t="shared" si="6"/>
        <v>1.6000000000000014</v>
      </c>
      <c r="M32" s="2">
        <f t="shared" si="7"/>
        <v>1.2823722255154399</v>
      </c>
      <c r="N32" s="2">
        <f t="shared" si="8"/>
        <v>1.247687658984421</v>
      </c>
      <c r="O32" t="s">
        <v>68</v>
      </c>
    </row>
    <row r="33" spans="1:15" x14ac:dyDescent="0.25">
      <c r="A33" s="16">
        <v>22</v>
      </c>
      <c r="B33" s="17" t="s">
        <v>75</v>
      </c>
      <c r="C33" s="18">
        <v>22.7</v>
      </c>
      <c r="D33" s="19" t="s">
        <v>78</v>
      </c>
      <c r="E33" s="20" t="str">
        <f t="shared" si="0"/>
        <v>Significantly Different</v>
      </c>
      <c r="G33">
        <f t="shared" si="1"/>
        <v>22.7</v>
      </c>
      <c r="H33">
        <f t="shared" si="2"/>
        <v>6</v>
      </c>
      <c r="I33" t="str">
        <f t="shared" si="3"/>
        <v>+/-</v>
      </c>
      <c r="J33" t="str">
        <f t="shared" si="4"/>
        <v>0.7</v>
      </c>
      <c r="K33" s="2">
        <f t="shared" si="5"/>
        <v>0.42553191489361697</v>
      </c>
      <c r="L33" s="2">
        <f t="shared" si="6"/>
        <v>1.6000000000000014</v>
      </c>
      <c r="M33" s="2">
        <f t="shared" si="7"/>
        <v>0.44255987168878524</v>
      </c>
      <c r="N33" s="2">
        <f t="shared" si="8"/>
        <v>3.6153300431294988</v>
      </c>
      <c r="O33" t="s">
        <v>71</v>
      </c>
    </row>
    <row r="34" spans="1:15" x14ac:dyDescent="0.25">
      <c r="A34" s="16">
        <v>24</v>
      </c>
      <c r="B34" s="17" t="s">
        <v>41</v>
      </c>
      <c r="C34" s="18">
        <v>22.2</v>
      </c>
      <c r="D34" s="19" t="s">
        <v>145</v>
      </c>
      <c r="E34" s="20" t="str">
        <f t="shared" si="0"/>
        <v>Significantly Different</v>
      </c>
      <c r="G34">
        <f t="shared" si="1"/>
        <v>22.2</v>
      </c>
      <c r="H34">
        <f t="shared" si="2"/>
        <v>6</v>
      </c>
      <c r="I34" t="str">
        <f t="shared" si="3"/>
        <v>+/-</v>
      </c>
      <c r="J34" t="str">
        <f t="shared" si="4"/>
        <v>1.8</v>
      </c>
      <c r="K34" s="2">
        <f t="shared" si="5"/>
        <v>1.094224924012158</v>
      </c>
      <c r="L34" s="2">
        <f t="shared" si="6"/>
        <v>2.1000000000000014</v>
      </c>
      <c r="M34" s="2">
        <f t="shared" si="7"/>
        <v>1.1009586794088044</v>
      </c>
      <c r="N34" s="2">
        <f t="shared" si="8"/>
        <v>1.9074285341277883</v>
      </c>
      <c r="O34" t="s">
        <v>62</v>
      </c>
    </row>
    <row r="35" spans="1:15" x14ac:dyDescent="0.25">
      <c r="A35" s="16">
        <v>25</v>
      </c>
      <c r="B35" s="17" t="s">
        <v>52</v>
      </c>
      <c r="C35" s="18">
        <v>21.2</v>
      </c>
      <c r="D35" s="19" t="s">
        <v>128</v>
      </c>
      <c r="E35" s="20" t="str">
        <f t="shared" si="0"/>
        <v>Significantly Different</v>
      </c>
      <c r="G35">
        <f t="shared" si="1"/>
        <v>21.2</v>
      </c>
      <c r="H35">
        <f t="shared" si="2"/>
        <v>6</v>
      </c>
      <c r="I35" t="str">
        <f t="shared" si="3"/>
        <v>+/-</v>
      </c>
      <c r="J35" t="str">
        <f t="shared" si="4"/>
        <v>1.1</v>
      </c>
      <c r="K35" s="2">
        <f t="shared" si="5"/>
        <v>0.66869300911854113</v>
      </c>
      <c r="L35" s="2">
        <f t="shared" si="6"/>
        <v>3.1000000000000014</v>
      </c>
      <c r="M35" s="2">
        <f t="shared" si="7"/>
        <v>0.67965592021270205</v>
      </c>
      <c r="N35" s="2">
        <f t="shared" si="8"/>
        <v>4.5611314605040727</v>
      </c>
      <c r="O35" t="s">
        <v>72</v>
      </c>
    </row>
    <row r="36" spans="1:15" x14ac:dyDescent="0.25">
      <c r="A36" s="16">
        <v>26</v>
      </c>
      <c r="B36" s="17" t="s">
        <v>46</v>
      </c>
      <c r="C36" s="18">
        <v>17.7</v>
      </c>
      <c r="D36" s="19" t="s">
        <v>161</v>
      </c>
      <c r="E36" s="20" t="str">
        <f t="shared" si="0"/>
        <v>Significantly Different</v>
      </c>
      <c r="G36">
        <f t="shared" si="1"/>
        <v>17.7</v>
      </c>
      <c r="H36">
        <f t="shared" si="2"/>
        <v>6</v>
      </c>
      <c r="I36" t="str">
        <f t="shared" si="3"/>
        <v>+/-</v>
      </c>
      <c r="J36" t="str">
        <f t="shared" si="4"/>
        <v>3.2</v>
      </c>
      <c r="K36" s="2">
        <f t="shared" si="5"/>
        <v>1.9452887537993921</v>
      </c>
      <c r="L36" s="2">
        <f t="shared" si="6"/>
        <v>6.6000000000000014</v>
      </c>
      <c r="M36" s="2">
        <f t="shared" si="7"/>
        <v>1.9490844427819329</v>
      </c>
      <c r="N36" s="2">
        <f t="shared" si="8"/>
        <v>3.3862052639339759</v>
      </c>
      <c r="O36" t="s">
        <v>64</v>
      </c>
    </row>
    <row r="37" spans="1:15" x14ac:dyDescent="0.25">
      <c r="A37" s="16">
        <v>27</v>
      </c>
      <c r="B37" s="17" t="s">
        <v>49</v>
      </c>
      <c r="C37" s="18">
        <v>17.100000000000001</v>
      </c>
      <c r="D37" s="19" t="s">
        <v>126</v>
      </c>
      <c r="E37" s="20" t="str">
        <f t="shared" si="0"/>
        <v>Significantly Different</v>
      </c>
      <c r="G37">
        <f t="shared" si="1"/>
        <v>17.100000000000001</v>
      </c>
      <c r="H37">
        <f t="shared" si="2"/>
        <v>6</v>
      </c>
      <c r="I37" t="str">
        <f t="shared" si="3"/>
        <v>+/-</v>
      </c>
      <c r="J37" t="str">
        <f t="shared" si="4"/>
        <v>2.2</v>
      </c>
      <c r="K37" s="2">
        <f t="shared" si="5"/>
        <v>1.3373860182370823</v>
      </c>
      <c r="L37" s="2">
        <f t="shared" si="6"/>
        <v>7.1999999999999993</v>
      </c>
      <c r="M37" s="2">
        <f t="shared" si="7"/>
        <v>1.3429010355242872</v>
      </c>
      <c r="N37" s="2">
        <f t="shared" si="8"/>
        <v>5.3615268806379461</v>
      </c>
      <c r="O37" t="s">
        <v>45</v>
      </c>
    </row>
    <row r="38" spans="1:15" x14ac:dyDescent="0.25">
      <c r="A38" s="16">
        <v>28</v>
      </c>
      <c r="B38" s="17" t="s">
        <v>64</v>
      </c>
      <c r="C38" s="18">
        <v>14.9</v>
      </c>
      <c r="D38" s="19" t="s">
        <v>129</v>
      </c>
      <c r="E38" s="20" t="str">
        <f t="shared" si="0"/>
        <v>Significantly Different</v>
      </c>
      <c r="G38">
        <f t="shared" si="1"/>
        <v>14.9</v>
      </c>
      <c r="H38">
        <f t="shared" si="2"/>
        <v>6</v>
      </c>
      <c r="I38" t="str">
        <f t="shared" si="3"/>
        <v>+/-</v>
      </c>
      <c r="J38" t="str">
        <f t="shared" si="4"/>
        <v>1.4</v>
      </c>
      <c r="K38" s="2">
        <f t="shared" si="5"/>
        <v>0.85106382978723394</v>
      </c>
      <c r="L38" s="2">
        <f t="shared" si="6"/>
        <v>9.4</v>
      </c>
      <c r="M38" s="2">
        <f t="shared" si="7"/>
        <v>0.8597042932359239</v>
      </c>
      <c r="N38" s="2">
        <f t="shared" si="8"/>
        <v>10.933992157487587</v>
      </c>
      <c r="O38" t="s">
        <v>51</v>
      </c>
    </row>
    <row r="39" spans="1:15" x14ac:dyDescent="0.25">
      <c r="A39" s="16">
        <v>29</v>
      </c>
      <c r="B39" s="17" t="s">
        <v>63</v>
      </c>
      <c r="C39" s="18">
        <v>13.6</v>
      </c>
      <c r="D39" s="19" t="s">
        <v>131</v>
      </c>
      <c r="E39" s="20" t="str">
        <f t="shared" si="0"/>
        <v>Significantly Different</v>
      </c>
      <c r="G39">
        <f t="shared" si="1"/>
        <v>13.6</v>
      </c>
      <c r="H39">
        <f t="shared" si="2"/>
        <v>6</v>
      </c>
      <c r="I39" t="str">
        <f t="shared" si="3"/>
        <v>+/-</v>
      </c>
      <c r="J39" t="str">
        <f t="shared" si="4"/>
        <v>2.1</v>
      </c>
      <c r="K39" s="2">
        <f t="shared" si="5"/>
        <v>1.2765957446808511</v>
      </c>
      <c r="L39" s="2">
        <f t="shared" si="6"/>
        <v>10.700000000000001</v>
      </c>
      <c r="M39" s="2">
        <f t="shared" si="7"/>
        <v>1.2823722255154399</v>
      </c>
      <c r="N39" s="2">
        <f t="shared" si="8"/>
        <v>8.3439112194583096</v>
      </c>
      <c r="O39" t="s">
        <v>74</v>
      </c>
    </row>
    <row r="40" spans="1:15" x14ac:dyDescent="0.25">
      <c r="A40" s="16">
        <v>30</v>
      </c>
      <c r="B40" s="17" t="s">
        <v>62</v>
      </c>
      <c r="C40" s="18">
        <v>12.2</v>
      </c>
      <c r="D40" s="19" t="s">
        <v>128</v>
      </c>
      <c r="E40" s="20" t="str">
        <f t="shared" si="0"/>
        <v>Significantly Different</v>
      </c>
      <c r="G40">
        <f t="shared" si="1"/>
        <v>12.2</v>
      </c>
      <c r="H40">
        <f t="shared" si="2"/>
        <v>6</v>
      </c>
      <c r="I40" t="str">
        <f t="shared" si="3"/>
        <v>+/-</v>
      </c>
      <c r="J40" t="str">
        <f t="shared" si="4"/>
        <v>1.1</v>
      </c>
      <c r="K40" s="2">
        <f t="shared" si="5"/>
        <v>0.66869300911854113</v>
      </c>
      <c r="L40" s="2">
        <f t="shared" si="6"/>
        <v>12.100000000000001</v>
      </c>
      <c r="M40" s="2">
        <f t="shared" si="7"/>
        <v>0.67965592021270205</v>
      </c>
      <c r="N40" s="2">
        <f t="shared" si="8"/>
        <v>17.803126023257828</v>
      </c>
      <c r="O40" t="s">
        <v>35</v>
      </c>
    </row>
    <row r="41" spans="1:15" x14ac:dyDescent="0.25">
      <c r="A41" s="16">
        <v>31</v>
      </c>
      <c r="B41" s="17" t="s">
        <v>71</v>
      </c>
      <c r="C41" s="18">
        <v>11.7</v>
      </c>
      <c r="D41" s="19" t="s">
        <v>70</v>
      </c>
      <c r="E41" s="20" t="str">
        <f t="shared" si="0"/>
        <v>Significantly Different</v>
      </c>
      <c r="G41">
        <f t="shared" si="1"/>
        <v>11.7</v>
      </c>
      <c r="H41">
        <f t="shared" si="2"/>
        <v>6</v>
      </c>
      <c r="I41" t="str">
        <f t="shared" si="3"/>
        <v>+/-</v>
      </c>
      <c r="J41" t="str">
        <f t="shared" si="4"/>
        <v>0.8</v>
      </c>
      <c r="K41" s="2">
        <f t="shared" si="5"/>
        <v>0.48632218844984804</v>
      </c>
      <c r="L41" s="2">
        <f t="shared" si="6"/>
        <v>12.600000000000001</v>
      </c>
      <c r="M41" s="2">
        <f t="shared" si="7"/>
        <v>0.50128943776506518</v>
      </c>
      <c r="N41" s="2">
        <f t="shared" si="8"/>
        <v>25.135179500640366</v>
      </c>
      <c r="O41" t="s">
        <v>76</v>
      </c>
    </row>
    <row r="42" spans="1:15" x14ac:dyDescent="0.25">
      <c r="A42" s="16">
        <v>32</v>
      </c>
      <c r="B42" s="17" t="s">
        <v>32</v>
      </c>
      <c r="C42" s="18">
        <v>9.6</v>
      </c>
      <c r="D42" s="19" t="s">
        <v>152</v>
      </c>
      <c r="E42" s="20" t="str">
        <f t="shared" si="0"/>
        <v>Significantly Different</v>
      </c>
      <c r="G42">
        <f t="shared" si="1"/>
        <v>9.6</v>
      </c>
      <c r="H42">
        <f t="shared" si="2"/>
        <v>6</v>
      </c>
      <c r="I42" t="str">
        <f t="shared" si="3"/>
        <v>+/-</v>
      </c>
      <c r="J42" t="str">
        <f t="shared" si="4"/>
        <v>3.1</v>
      </c>
      <c r="K42" s="2">
        <f t="shared" si="5"/>
        <v>1.884498480243161</v>
      </c>
      <c r="L42" s="2">
        <f t="shared" si="6"/>
        <v>14.700000000000001</v>
      </c>
      <c r="M42" s="2">
        <f t="shared" si="7"/>
        <v>1.8884163607305855</v>
      </c>
      <c r="N42" s="2">
        <f t="shared" si="8"/>
        <v>7.7843002770389598</v>
      </c>
      <c r="O42" t="s">
        <v>77</v>
      </c>
    </row>
    <row r="43" spans="1:15" x14ac:dyDescent="0.25">
      <c r="A43" s="16">
        <v>33</v>
      </c>
      <c r="B43" s="17" t="s">
        <v>56</v>
      </c>
      <c r="C43" s="18">
        <v>9.3000000000000007</v>
      </c>
      <c r="D43" s="19" t="s">
        <v>152</v>
      </c>
      <c r="E43" s="20" t="str">
        <f t="shared" si="0"/>
        <v>Significantly Different</v>
      </c>
      <c r="G43">
        <f t="shared" si="1"/>
        <v>9.3000000000000007</v>
      </c>
      <c r="H43">
        <f t="shared" si="2"/>
        <v>6</v>
      </c>
      <c r="I43" t="str">
        <f t="shared" si="3"/>
        <v>+/-</v>
      </c>
      <c r="J43" t="str">
        <f t="shared" si="4"/>
        <v>3.1</v>
      </c>
      <c r="K43" s="2">
        <f t="shared" si="5"/>
        <v>1.884498480243161</v>
      </c>
      <c r="L43" s="2">
        <f t="shared" si="6"/>
        <v>15</v>
      </c>
      <c r="M43" s="2">
        <f t="shared" si="7"/>
        <v>1.8884163607305855</v>
      </c>
      <c r="N43" s="2">
        <f t="shared" si="8"/>
        <v>7.943163547998938</v>
      </c>
      <c r="O43" t="s">
        <v>80</v>
      </c>
    </row>
    <row r="44" spans="1:15" x14ac:dyDescent="0.25">
      <c r="A44" s="16">
        <v>34</v>
      </c>
      <c r="B44" s="17" t="s">
        <v>65</v>
      </c>
      <c r="C44" s="18">
        <v>8.3000000000000007</v>
      </c>
      <c r="D44" s="19" t="s">
        <v>114</v>
      </c>
      <c r="E44" s="20" t="str">
        <f t="shared" si="0"/>
        <v>Significantly Different</v>
      </c>
      <c r="G44">
        <f t="shared" si="1"/>
        <v>8.3000000000000007</v>
      </c>
      <c r="H44">
        <f t="shared" si="2"/>
        <v>6</v>
      </c>
      <c r="I44" t="str">
        <f t="shared" si="3"/>
        <v>+/-</v>
      </c>
      <c r="J44" t="str">
        <f t="shared" si="4"/>
        <v>0.9</v>
      </c>
      <c r="K44" s="2">
        <f t="shared" si="5"/>
        <v>0.54711246200607899</v>
      </c>
      <c r="L44" s="2">
        <f t="shared" si="6"/>
        <v>16</v>
      </c>
      <c r="M44" s="2">
        <f t="shared" si="7"/>
        <v>0.5604586296226679</v>
      </c>
      <c r="N44" s="2">
        <f t="shared" si="8"/>
        <v>28.548048248935153</v>
      </c>
      <c r="O44" t="s">
        <v>82</v>
      </c>
    </row>
    <row r="45" spans="1:15" x14ac:dyDescent="0.25">
      <c r="A45" s="16">
        <v>35</v>
      </c>
      <c r="B45" s="17" t="s">
        <v>45</v>
      </c>
      <c r="C45" s="18">
        <v>6.4</v>
      </c>
      <c r="D45" s="19" t="s">
        <v>125</v>
      </c>
      <c r="E45" s="20" t="str">
        <f t="shared" si="0"/>
        <v>Significantly Different</v>
      </c>
      <c r="G45">
        <f t="shared" si="1"/>
        <v>6.4</v>
      </c>
      <c r="H45">
        <f t="shared" si="2"/>
        <v>6</v>
      </c>
      <c r="I45" t="str">
        <f t="shared" si="3"/>
        <v>+/-</v>
      </c>
      <c r="J45" t="str">
        <f t="shared" si="4"/>
        <v>3.7</v>
      </c>
      <c r="K45" s="2">
        <f t="shared" si="5"/>
        <v>2.2492401215805473</v>
      </c>
      <c r="L45" s="2">
        <f t="shared" si="6"/>
        <v>17.899999999999999</v>
      </c>
      <c r="M45" s="2">
        <f t="shared" si="7"/>
        <v>2.252523685550019</v>
      </c>
      <c r="N45" s="2">
        <f t="shared" si="8"/>
        <v>7.9466422994034778</v>
      </c>
      <c r="O45" t="s">
        <v>53</v>
      </c>
    </row>
    <row r="46" spans="1:15" x14ac:dyDescent="0.25">
      <c r="A46" s="16">
        <v>35</v>
      </c>
      <c r="B46" s="17" t="s">
        <v>53</v>
      </c>
      <c r="C46" s="18">
        <v>6.4</v>
      </c>
      <c r="D46" s="19" t="s">
        <v>140</v>
      </c>
      <c r="E46" s="20" t="str">
        <f t="shared" si="0"/>
        <v>Significantly Different</v>
      </c>
      <c r="G46">
        <f t="shared" si="1"/>
        <v>6.4</v>
      </c>
      <c r="H46">
        <f t="shared" si="2"/>
        <v>6</v>
      </c>
      <c r="I46" t="str">
        <f t="shared" si="3"/>
        <v>+/-</v>
      </c>
      <c r="J46" t="str">
        <f t="shared" si="4"/>
        <v>2.0</v>
      </c>
      <c r="K46" s="2">
        <f t="shared" si="5"/>
        <v>1.21580547112462</v>
      </c>
      <c r="L46" s="2">
        <f t="shared" si="6"/>
        <v>17.899999999999999</v>
      </c>
      <c r="M46" s="2">
        <f t="shared" si="7"/>
        <v>1.2218693764280717</v>
      </c>
      <c r="N46" s="2">
        <f t="shared" si="8"/>
        <v>14.649683792164117</v>
      </c>
      <c r="O46" t="s">
        <v>65</v>
      </c>
    </row>
    <row r="47" spans="1:15" x14ac:dyDescent="0.25">
      <c r="A47" s="16">
        <v>37</v>
      </c>
      <c r="B47" s="17" t="s">
        <v>84</v>
      </c>
      <c r="C47" s="18">
        <v>6.3</v>
      </c>
      <c r="D47" s="19" t="s">
        <v>78</v>
      </c>
      <c r="E47" s="20" t="str">
        <f t="shared" si="0"/>
        <v>Significantly Different</v>
      </c>
      <c r="G47">
        <f t="shared" si="1"/>
        <v>6.3</v>
      </c>
      <c r="H47">
        <f t="shared" si="2"/>
        <v>6</v>
      </c>
      <c r="I47" t="str">
        <f t="shared" si="3"/>
        <v>+/-</v>
      </c>
      <c r="J47" t="str">
        <f t="shared" si="4"/>
        <v>0.7</v>
      </c>
      <c r="K47" s="2">
        <f t="shared" si="5"/>
        <v>0.42553191489361697</v>
      </c>
      <c r="L47" s="2">
        <f t="shared" si="6"/>
        <v>18</v>
      </c>
      <c r="M47" s="2">
        <f t="shared" si="7"/>
        <v>0.44255987168878524</v>
      </c>
      <c r="N47" s="2">
        <f t="shared" si="8"/>
        <v>40.672462985206828</v>
      </c>
      <c r="O47" t="s">
        <v>81</v>
      </c>
    </row>
    <row r="48" spans="1:15" x14ac:dyDescent="0.25">
      <c r="A48" s="16">
        <v>38</v>
      </c>
      <c r="B48" s="17" t="s">
        <v>67</v>
      </c>
      <c r="C48" s="18">
        <v>6</v>
      </c>
      <c r="D48" s="19" t="s">
        <v>70</v>
      </c>
      <c r="E48" s="20" t="str">
        <f t="shared" si="0"/>
        <v>Significantly Different</v>
      </c>
      <c r="G48">
        <f t="shared" si="1"/>
        <v>6</v>
      </c>
      <c r="H48">
        <f t="shared" si="2"/>
        <v>6</v>
      </c>
      <c r="I48" t="str">
        <f t="shared" si="3"/>
        <v>+/-</v>
      </c>
      <c r="J48" t="str">
        <f t="shared" si="4"/>
        <v>0.8</v>
      </c>
      <c r="K48" s="2">
        <f t="shared" si="5"/>
        <v>0.48632218844984804</v>
      </c>
      <c r="L48" s="2">
        <f t="shared" si="6"/>
        <v>18.3</v>
      </c>
      <c r="M48" s="2">
        <f t="shared" si="7"/>
        <v>0.50128943776506518</v>
      </c>
      <c r="N48" s="2">
        <f t="shared" si="8"/>
        <v>36.505855941406246</v>
      </c>
      <c r="O48" t="s">
        <v>60</v>
      </c>
    </row>
    <row r="49" spans="1:15" x14ac:dyDescent="0.25">
      <c r="A49" s="16">
        <v>39</v>
      </c>
      <c r="B49" s="17" t="s">
        <v>50</v>
      </c>
      <c r="C49" s="18">
        <v>5.8</v>
      </c>
      <c r="D49" s="19" t="s">
        <v>61</v>
      </c>
      <c r="E49" s="20" t="str">
        <f t="shared" si="0"/>
        <v>Significantly Different</v>
      </c>
      <c r="G49">
        <f t="shared" si="1"/>
        <v>5.8</v>
      </c>
      <c r="H49">
        <f t="shared" si="2"/>
        <v>6</v>
      </c>
      <c r="I49" t="str">
        <f t="shared" si="3"/>
        <v>+/-</v>
      </c>
      <c r="J49" t="str">
        <f t="shared" si="4"/>
        <v>0.4</v>
      </c>
      <c r="K49" s="2">
        <f t="shared" si="5"/>
        <v>0.24316109422492402</v>
      </c>
      <c r="L49" s="2">
        <f t="shared" si="6"/>
        <v>18.5</v>
      </c>
      <c r="M49" s="2">
        <f t="shared" si="7"/>
        <v>0.2718623680850808</v>
      </c>
      <c r="N49" s="2">
        <f t="shared" si="8"/>
        <v>68.049138725262353</v>
      </c>
      <c r="O49" t="s">
        <v>67</v>
      </c>
    </row>
    <row r="50" spans="1:15" x14ac:dyDescent="0.25">
      <c r="A50" s="16">
        <v>40</v>
      </c>
      <c r="B50" s="17" t="s">
        <v>44</v>
      </c>
      <c r="C50" s="18">
        <v>5</v>
      </c>
      <c r="D50" s="19" t="s">
        <v>114</v>
      </c>
      <c r="E50" s="20" t="str">
        <f t="shared" si="0"/>
        <v>Significantly Different</v>
      </c>
      <c r="G50">
        <f t="shared" si="1"/>
        <v>5</v>
      </c>
      <c r="H50">
        <f t="shared" si="2"/>
        <v>6</v>
      </c>
      <c r="I50" t="str">
        <f t="shared" si="3"/>
        <v>+/-</v>
      </c>
      <c r="J50" t="str">
        <f t="shared" si="4"/>
        <v>0.9</v>
      </c>
      <c r="K50" s="2">
        <f t="shared" si="5"/>
        <v>0.54711246200607899</v>
      </c>
      <c r="L50" s="2">
        <f t="shared" si="6"/>
        <v>19.3</v>
      </c>
      <c r="M50" s="2">
        <f t="shared" si="7"/>
        <v>0.5604586296226679</v>
      </c>
      <c r="N50" s="2">
        <f t="shared" si="8"/>
        <v>34.436083200278027</v>
      </c>
      <c r="O50" t="s">
        <v>69</v>
      </c>
    </row>
    <row r="51" spans="1:15" x14ac:dyDescent="0.25">
      <c r="A51" s="16">
        <v>40</v>
      </c>
      <c r="B51" s="17" t="s">
        <v>76</v>
      </c>
      <c r="C51" s="18">
        <v>5</v>
      </c>
      <c r="D51" s="19" t="s">
        <v>61</v>
      </c>
      <c r="E51" s="20" t="str">
        <f t="shared" si="0"/>
        <v>Significantly Different</v>
      </c>
      <c r="G51">
        <f t="shared" si="1"/>
        <v>5</v>
      </c>
      <c r="H51">
        <f t="shared" si="2"/>
        <v>6</v>
      </c>
      <c r="I51" t="str">
        <f t="shared" si="3"/>
        <v>+/-</v>
      </c>
      <c r="J51" t="str">
        <f t="shared" si="4"/>
        <v>0.4</v>
      </c>
      <c r="K51" s="2">
        <f t="shared" si="5"/>
        <v>0.24316109422492402</v>
      </c>
      <c r="L51" s="2">
        <f t="shared" si="6"/>
        <v>19.3</v>
      </c>
      <c r="M51" s="2">
        <f t="shared" si="7"/>
        <v>0.2718623680850808</v>
      </c>
      <c r="N51" s="2">
        <f t="shared" si="8"/>
        <v>70.991804183652079</v>
      </c>
      <c r="O51" t="s">
        <v>85</v>
      </c>
    </row>
    <row r="52" spans="1:15" x14ac:dyDescent="0.25">
      <c r="A52" s="16">
        <v>42</v>
      </c>
      <c r="B52" s="17" t="s">
        <v>80</v>
      </c>
      <c r="C52" s="18">
        <v>4.7</v>
      </c>
      <c r="D52" s="19" t="s">
        <v>36</v>
      </c>
      <c r="E52" s="20" t="str">
        <f t="shared" si="0"/>
        <v>Significantly Different</v>
      </c>
      <c r="G52">
        <f t="shared" si="1"/>
        <v>4.7</v>
      </c>
      <c r="H52">
        <f t="shared" si="2"/>
        <v>6</v>
      </c>
      <c r="I52" t="str">
        <f t="shared" si="3"/>
        <v>+/-</v>
      </c>
      <c r="J52" t="str">
        <f t="shared" si="4"/>
        <v>0.3</v>
      </c>
      <c r="K52" s="2">
        <f t="shared" si="5"/>
        <v>0.18237082066869301</v>
      </c>
      <c r="L52" s="2">
        <f t="shared" si="6"/>
        <v>19.600000000000001</v>
      </c>
      <c r="M52" s="2">
        <f t="shared" si="7"/>
        <v>0.21918244835647352</v>
      </c>
      <c r="N52" s="2">
        <f t="shared" si="8"/>
        <v>89.42321863346919</v>
      </c>
      <c r="O52" t="s">
        <v>56</v>
      </c>
    </row>
    <row r="53" spans="1:15" x14ac:dyDescent="0.25">
      <c r="A53" s="16">
        <v>43</v>
      </c>
      <c r="B53" s="17" t="s">
        <v>31</v>
      </c>
      <c r="C53" s="18">
        <v>3.5</v>
      </c>
      <c r="D53" s="19" t="s">
        <v>135</v>
      </c>
      <c r="E53" s="20" t="str">
        <f t="shared" si="0"/>
        <v>Significantly Different</v>
      </c>
      <c r="G53">
        <f t="shared" si="1"/>
        <v>3.5</v>
      </c>
      <c r="H53">
        <f t="shared" si="2"/>
        <v>6</v>
      </c>
      <c r="I53" t="str">
        <f t="shared" si="3"/>
        <v>+/-</v>
      </c>
      <c r="J53" t="str">
        <f t="shared" si="4"/>
        <v>1.6</v>
      </c>
      <c r="K53" s="2">
        <f t="shared" si="5"/>
        <v>0.97264437689969607</v>
      </c>
      <c r="L53" s="2">
        <f t="shared" si="6"/>
        <v>20.8</v>
      </c>
      <c r="M53" s="2">
        <f t="shared" si="7"/>
        <v>0.98021370799982366</v>
      </c>
      <c r="N53" s="2">
        <f t="shared" si="8"/>
        <v>21.219862393521783</v>
      </c>
      <c r="O53" t="s">
        <v>73</v>
      </c>
    </row>
    <row r="54" spans="1:15" x14ac:dyDescent="0.25">
      <c r="A54" s="16">
        <v>44</v>
      </c>
      <c r="B54" s="17" t="s">
        <v>66</v>
      </c>
      <c r="C54" s="18">
        <v>3.4</v>
      </c>
      <c r="D54" s="19" t="s">
        <v>39</v>
      </c>
      <c r="E54" s="20" t="str">
        <f t="shared" si="0"/>
        <v>Significantly Different</v>
      </c>
      <c r="G54">
        <f t="shared" si="1"/>
        <v>3.4</v>
      </c>
      <c r="H54">
        <f t="shared" si="2"/>
        <v>6</v>
      </c>
      <c r="I54" t="str">
        <f t="shared" si="3"/>
        <v>+/-</v>
      </c>
      <c r="J54" t="str">
        <f t="shared" si="4"/>
        <v>0.5</v>
      </c>
      <c r="K54" s="2">
        <f t="shared" si="5"/>
        <v>0.303951367781155</v>
      </c>
      <c r="L54" s="2">
        <f t="shared" si="6"/>
        <v>20.900000000000002</v>
      </c>
      <c r="M54" s="2">
        <f t="shared" si="7"/>
        <v>0.32736564177109445</v>
      </c>
      <c r="N54" s="2">
        <f t="shared" si="8"/>
        <v>63.842985741961328</v>
      </c>
      <c r="O54" t="s">
        <v>79</v>
      </c>
    </row>
    <row r="55" spans="1:15" x14ac:dyDescent="0.25">
      <c r="A55" s="16">
        <v>45</v>
      </c>
      <c r="B55" s="17" t="s">
        <v>33</v>
      </c>
      <c r="C55" s="18">
        <v>3.1</v>
      </c>
      <c r="D55" s="19" t="s">
        <v>127</v>
      </c>
      <c r="E55" s="20" t="str">
        <f t="shared" si="0"/>
        <v>Significantly Different</v>
      </c>
      <c r="G55">
        <f t="shared" si="1"/>
        <v>3.1</v>
      </c>
      <c r="H55">
        <f t="shared" si="2"/>
        <v>6</v>
      </c>
      <c r="I55" t="str">
        <f t="shared" si="3"/>
        <v>+/-</v>
      </c>
      <c r="J55" t="str">
        <f t="shared" si="4"/>
        <v>1.7</v>
      </c>
      <c r="K55" s="2">
        <f t="shared" si="5"/>
        <v>1.0334346504559271</v>
      </c>
      <c r="L55" s="2">
        <f t="shared" si="6"/>
        <v>21.2</v>
      </c>
      <c r="M55" s="2">
        <f t="shared" si="7"/>
        <v>1.0405618704330513</v>
      </c>
      <c r="N55" s="2">
        <f t="shared" si="8"/>
        <v>20.373608338327045</v>
      </c>
      <c r="O55" t="s">
        <v>47</v>
      </c>
    </row>
    <row r="56" spans="1:15" x14ac:dyDescent="0.25">
      <c r="A56" s="16">
        <v>46</v>
      </c>
      <c r="B56" s="17" t="s">
        <v>28</v>
      </c>
      <c r="C56" s="18">
        <v>2.7</v>
      </c>
      <c r="D56" s="19" t="s">
        <v>132</v>
      </c>
      <c r="E56" s="20" t="str">
        <f t="shared" si="0"/>
        <v>Significantly Different</v>
      </c>
      <c r="G56">
        <f t="shared" si="1"/>
        <v>2.7</v>
      </c>
      <c r="H56">
        <f t="shared" si="2"/>
        <v>6</v>
      </c>
      <c r="I56" t="str">
        <f t="shared" si="3"/>
        <v>+/-</v>
      </c>
      <c r="J56" t="str">
        <f t="shared" si="4"/>
        <v>1.5</v>
      </c>
      <c r="K56" s="2">
        <f t="shared" si="5"/>
        <v>0.91185410334346506</v>
      </c>
      <c r="L56" s="2">
        <f t="shared" si="6"/>
        <v>21.6</v>
      </c>
      <c r="M56" s="2">
        <f t="shared" si="7"/>
        <v>0.91992376598307335</v>
      </c>
      <c r="N56" s="2">
        <f t="shared" si="8"/>
        <v>23.480206511370252</v>
      </c>
      <c r="O56" t="s">
        <v>31</v>
      </c>
    </row>
    <row r="57" spans="1:15" x14ac:dyDescent="0.25">
      <c r="A57" s="16">
        <v>47</v>
      </c>
      <c r="B57" s="17" t="s">
        <v>48</v>
      </c>
      <c r="C57" s="18">
        <v>2.4</v>
      </c>
      <c r="D57" s="19" t="s">
        <v>132</v>
      </c>
      <c r="E57" s="20" t="str">
        <f t="shared" si="0"/>
        <v>Significantly Different</v>
      </c>
      <c r="G57">
        <f t="shared" si="1"/>
        <v>2.4</v>
      </c>
      <c r="H57">
        <f t="shared" si="2"/>
        <v>6</v>
      </c>
      <c r="I57" t="str">
        <f t="shared" si="3"/>
        <v>+/-</v>
      </c>
      <c r="J57" t="str">
        <f t="shared" si="4"/>
        <v>1.5</v>
      </c>
      <c r="K57" s="2">
        <f t="shared" si="5"/>
        <v>0.91185410334346506</v>
      </c>
      <c r="L57" s="2">
        <f t="shared" si="6"/>
        <v>21.900000000000002</v>
      </c>
      <c r="M57" s="2">
        <f t="shared" si="7"/>
        <v>0.91992376598307335</v>
      </c>
      <c r="N57" s="2">
        <f t="shared" si="8"/>
        <v>23.806320490694837</v>
      </c>
      <c r="O57" t="s">
        <v>84</v>
      </c>
    </row>
    <row r="58" spans="1:15" x14ac:dyDescent="0.25">
      <c r="A58" s="16">
        <v>48</v>
      </c>
      <c r="B58" s="17" t="s">
        <v>35</v>
      </c>
      <c r="C58" s="18">
        <v>2</v>
      </c>
      <c r="D58" s="19" t="s">
        <v>130</v>
      </c>
      <c r="E58" s="20" t="str">
        <f t="shared" si="0"/>
        <v>Significantly Different</v>
      </c>
      <c r="G58">
        <f t="shared" si="1"/>
        <v>2</v>
      </c>
      <c r="H58">
        <f t="shared" si="2"/>
        <v>6</v>
      </c>
      <c r="I58" t="str">
        <f t="shared" si="3"/>
        <v>+/-</v>
      </c>
      <c r="J58" t="str">
        <f t="shared" si="4"/>
        <v>1.2</v>
      </c>
      <c r="K58" s="2">
        <f t="shared" si="5"/>
        <v>0.72948328267477203</v>
      </c>
      <c r="L58" s="2">
        <f t="shared" si="6"/>
        <v>22.3</v>
      </c>
      <c r="M58" s="2">
        <f t="shared" si="7"/>
        <v>0.73954559638884132</v>
      </c>
      <c r="N58" s="2">
        <f t="shared" si="8"/>
        <v>30.153651254080369</v>
      </c>
      <c r="O58" t="s">
        <v>75</v>
      </c>
    </row>
    <row r="59" spans="1:15" x14ac:dyDescent="0.25">
      <c r="A59" s="16">
        <v>48</v>
      </c>
      <c r="B59" s="17" t="s">
        <v>69</v>
      </c>
      <c r="C59" s="18">
        <v>2</v>
      </c>
      <c r="D59" s="19" t="s">
        <v>129</v>
      </c>
      <c r="E59" s="20" t="str">
        <f t="shared" si="0"/>
        <v>Significantly Different</v>
      </c>
      <c r="G59">
        <f t="shared" si="1"/>
        <v>2</v>
      </c>
      <c r="H59">
        <f t="shared" si="2"/>
        <v>6</v>
      </c>
      <c r="I59" t="str">
        <f t="shared" si="3"/>
        <v>+/-</v>
      </c>
      <c r="J59" t="str">
        <f t="shared" si="4"/>
        <v>1.4</v>
      </c>
      <c r="K59" s="2">
        <f t="shared" si="5"/>
        <v>0.85106382978723394</v>
      </c>
      <c r="L59" s="2">
        <f t="shared" si="6"/>
        <v>22.3</v>
      </c>
      <c r="M59" s="2">
        <f t="shared" si="7"/>
        <v>0.8597042932359239</v>
      </c>
      <c r="N59" s="2">
        <f t="shared" si="8"/>
        <v>25.939151607656722</v>
      </c>
      <c r="O59" t="s">
        <v>33</v>
      </c>
    </row>
    <row r="60" spans="1:15" x14ac:dyDescent="0.25">
      <c r="A60" s="16">
        <v>50</v>
      </c>
      <c r="B60" s="17" t="s">
        <v>54</v>
      </c>
      <c r="C60" s="18">
        <v>1.9</v>
      </c>
      <c r="D60" s="19" t="s">
        <v>78</v>
      </c>
      <c r="E60" s="20" t="str">
        <f t="shared" si="0"/>
        <v>Significantly Different</v>
      </c>
      <c r="G60">
        <f t="shared" si="1"/>
        <v>1.9</v>
      </c>
      <c r="H60">
        <f t="shared" si="2"/>
        <v>6</v>
      </c>
      <c r="I60" t="str">
        <f t="shared" si="3"/>
        <v>+/-</v>
      </c>
      <c r="J60" t="str">
        <f t="shared" si="4"/>
        <v>0.7</v>
      </c>
      <c r="K60" s="2">
        <f t="shared" si="5"/>
        <v>0.42553191489361697</v>
      </c>
      <c r="L60" s="2">
        <f t="shared" si="6"/>
        <v>22.400000000000002</v>
      </c>
      <c r="M60" s="2">
        <f t="shared" si="7"/>
        <v>0.44255987168878524</v>
      </c>
      <c r="N60" s="2">
        <f t="shared" si="8"/>
        <v>50.614620603812945</v>
      </c>
      <c r="O60" t="s">
        <v>55</v>
      </c>
    </row>
    <row r="61" spans="1:15" x14ac:dyDescent="0.25">
      <c r="A61" s="16">
        <v>51</v>
      </c>
      <c r="B61" s="17" t="s">
        <v>68</v>
      </c>
      <c r="C61" s="18">
        <v>1.2</v>
      </c>
      <c r="D61" s="19" t="s">
        <v>36</v>
      </c>
      <c r="E61" s="20" t="str">
        <f t="shared" si="0"/>
        <v>Significantly Different</v>
      </c>
      <c r="G61">
        <f t="shared" si="1"/>
        <v>1.2</v>
      </c>
      <c r="H61">
        <f t="shared" si="2"/>
        <v>6</v>
      </c>
      <c r="I61" t="str">
        <f t="shared" si="3"/>
        <v>+/-</v>
      </c>
      <c r="J61" t="str">
        <f t="shared" si="4"/>
        <v>0.3</v>
      </c>
      <c r="K61" s="2">
        <f t="shared" si="5"/>
        <v>0.18237082066869301</v>
      </c>
      <c r="L61" s="2">
        <f t="shared" si="6"/>
        <v>23.1</v>
      </c>
      <c r="M61" s="2">
        <f t="shared" si="7"/>
        <v>0.21918244835647352</v>
      </c>
      <c r="N61" s="2">
        <f t="shared" si="8"/>
        <v>105.39165053230298</v>
      </c>
      <c r="O61" t="s">
        <v>38</v>
      </c>
    </row>
    <row r="62" spans="1:15" ht="15.75" thickBot="1" x14ac:dyDescent="0.3">
      <c r="A62" s="22"/>
      <c r="B62" s="23" t="s">
        <v>86</v>
      </c>
      <c r="C62" s="24">
        <v>2.6</v>
      </c>
      <c r="D62" s="25" t="s">
        <v>114</v>
      </c>
      <c r="E62" s="26" t="str">
        <f t="shared" si="0"/>
        <v>Significantly Different</v>
      </c>
      <c r="G62">
        <f t="shared" si="1"/>
        <v>2.6</v>
      </c>
      <c r="H62">
        <f t="shared" si="2"/>
        <v>6</v>
      </c>
      <c r="I62" t="str">
        <f t="shared" si="3"/>
        <v>+/-</v>
      </c>
      <c r="J62" t="str">
        <f t="shared" si="4"/>
        <v>0.9</v>
      </c>
      <c r="K62" s="2">
        <f t="shared" si="5"/>
        <v>0.54711246200607899</v>
      </c>
      <c r="L62" s="2">
        <f t="shared" si="6"/>
        <v>21.7</v>
      </c>
      <c r="M62" s="2">
        <f t="shared" si="7"/>
        <v>0.5604586296226679</v>
      </c>
      <c r="N62" s="2">
        <f t="shared" si="8"/>
        <v>38.7182904376183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55" priority="5" operator="equal">
      <formula>"State Selected"</formula>
    </cfRule>
    <cfRule type="cellIs" dxfId="454" priority="6" operator="equal">
      <formula>"Not Significantly Different"</formula>
    </cfRule>
  </conditionalFormatting>
  <conditionalFormatting sqref="E10:E62">
    <cfRule type="cellIs" dxfId="453" priority="1" operator="equal">
      <formula>"OTHER ERROR"</formula>
    </cfRule>
    <cfRule type="cellIs" dxfId="452" priority="2" operator="equal">
      <formula>"Statistical Test not applicable"</formula>
    </cfRule>
    <cfRule type="cellIs" dxfId="451" priority="3" operator="equal">
      <formula>"Geography Selected"</formula>
    </cfRule>
    <cfRule type="cellIs" dxfId="45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63C2477-ED60-4C4C-8BB6-00FB3DEBC494}">
      <formula1>$O$10:$O$62</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7C58-C017-47A6-9C25-599F4473651B}">
  <sheetPr codeName="Sheet15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162</v>
      </c>
    </row>
    <row r="2" spans="1:16" x14ac:dyDescent="0.25">
      <c r="A2" s="3" t="s">
        <v>2</v>
      </c>
      <c r="B2" t="s">
        <v>163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67.2</v>
      </c>
      <c r="C6" t="s">
        <v>9</v>
      </c>
      <c r="H6" s="8" t="s">
        <v>10</v>
      </c>
      <c r="I6">
        <f>VLOOKUP($B$4,$B$9:$K$62,6,FALSE)</f>
        <v>67.2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67.2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67.2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71</v>
      </c>
      <c r="C11" s="18">
        <v>82</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82</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-14.799999999999997</v>
      </c>
      <c r="M11" s="2">
        <f t="shared" ref="M11:M62" si="7">IF(AND(ISNUMBER(K11),ISNUMBER($I$7)),SQRT(K11^2+($I$7)^2),"N/A")</f>
        <v>0.1359311840425404</v>
      </c>
      <c r="N11" s="2">
        <f>IF(AND(ISNUMBER(L11),ISNUMBER(M11),M11&lt;&gt;0),L11/M11,"NA")</f>
        <v>-108.87862196041975</v>
      </c>
      <c r="O11" t="s">
        <v>30</v>
      </c>
    </row>
    <row r="12" spans="1:16" x14ac:dyDescent="0.25">
      <c r="A12" s="16">
        <v>2</v>
      </c>
      <c r="B12" s="17" t="s">
        <v>80</v>
      </c>
      <c r="C12" s="18">
        <v>81.3</v>
      </c>
      <c r="D12" s="19" t="s">
        <v>29</v>
      </c>
      <c r="E12" s="20" t="str">
        <f t="shared" si="0"/>
        <v>Significantly Different</v>
      </c>
      <c r="G12">
        <f t="shared" si="1"/>
        <v>81.3</v>
      </c>
      <c r="H12">
        <f t="shared" si="2"/>
        <v>6</v>
      </c>
      <c r="I12" t="str">
        <f t="shared" si="3"/>
        <v>+/-</v>
      </c>
      <c r="J12" t="str">
        <f t="shared" si="4"/>
        <v>0.2</v>
      </c>
      <c r="K12" s="2">
        <f t="shared" si="5"/>
        <v>0.12158054711246201</v>
      </c>
      <c r="L12" s="2">
        <f t="shared" si="6"/>
        <v>-14.099999999999994</v>
      </c>
      <c r="M12" s="2">
        <f t="shared" si="7"/>
        <v>0.1359311840425404</v>
      </c>
      <c r="N12" s="2">
        <f t="shared" ref="N12:N62" si="8">IF(AND(ISNUMBER(L12),ISNUMBER(M12),M12&lt;&gt;0),L12/M12,"NA")</f>
        <v>-103.7289574082377</v>
      </c>
      <c r="O12" t="s">
        <v>32</v>
      </c>
    </row>
    <row r="13" spans="1:16" x14ac:dyDescent="0.25">
      <c r="A13" s="16">
        <v>3</v>
      </c>
      <c r="B13" s="17" t="s">
        <v>63</v>
      </c>
      <c r="C13" s="18">
        <v>81</v>
      </c>
      <c r="D13" s="19" t="s">
        <v>61</v>
      </c>
      <c r="E13" s="20" t="str">
        <f t="shared" si="0"/>
        <v>Significantly Different</v>
      </c>
      <c r="G13">
        <f t="shared" si="1"/>
        <v>81</v>
      </c>
      <c r="H13">
        <f t="shared" si="2"/>
        <v>6</v>
      </c>
      <c r="I13" t="str">
        <f t="shared" si="3"/>
        <v>+/-</v>
      </c>
      <c r="J13" t="str">
        <f t="shared" si="4"/>
        <v>0.4</v>
      </c>
      <c r="K13" s="2">
        <f t="shared" si="5"/>
        <v>0.24316109422492402</v>
      </c>
      <c r="L13" s="2">
        <f t="shared" si="6"/>
        <v>-13.799999999999997</v>
      </c>
      <c r="M13" s="2">
        <f t="shared" si="7"/>
        <v>0.25064471888253259</v>
      </c>
      <c r="N13" s="2">
        <f t="shared" si="8"/>
        <v>-55.058012239497927</v>
      </c>
      <c r="O13" t="s">
        <v>34</v>
      </c>
    </row>
    <row r="14" spans="1:16" x14ac:dyDescent="0.25">
      <c r="A14" s="16">
        <v>4</v>
      </c>
      <c r="B14" s="17" t="s">
        <v>65</v>
      </c>
      <c r="C14" s="18">
        <v>78.5</v>
      </c>
      <c r="D14" s="19" t="s">
        <v>29</v>
      </c>
      <c r="E14" s="20" t="str">
        <f t="shared" si="0"/>
        <v>Significantly Different</v>
      </c>
      <c r="G14">
        <f t="shared" si="1"/>
        <v>78.5</v>
      </c>
      <c r="H14">
        <f t="shared" si="2"/>
        <v>6</v>
      </c>
      <c r="I14" t="str">
        <f t="shared" si="3"/>
        <v>+/-</v>
      </c>
      <c r="J14" t="str">
        <f t="shared" si="4"/>
        <v>0.2</v>
      </c>
      <c r="K14" s="2">
        <f t="shared" si="5"/>
        <v>0.12158054711246201</v>
      </c>
      <c r="L14" s="2">
        <f t="shared" si="6"/>
        <v>-11.299999999999997</v>
      </c>
      <c r="M14" s="2">
        <f t="shared" si="7"/>
        <v>0.1359311840425404</v>
      </c>
      <c r="N14" s="2">
        <f t="shared" si="8"/>
        <v>-83.130299199509665</v>
      </c>
      <c r="O14" t="s">
        <v>37</v>
      </c>
    </row>
    <row r="15" spans="1:16" x14ac:dyDescent="0.25">
      <c r="A15" s="16">
        <v>5</v>
      </c>
      <c r="B15" s="17" t="s">
        <v>57</v>
      </c>
      <c r="C15" s="18">
        <v>78.3</v>
      </c>
      <c r="D15" s="19" t="s">
        <v>36</v>
      </c>
      <c r="E15" s="20" t="str">
        <f t="shared" si="0"/>
        <v>Significantly Different</v>
      </c>
      <c r="G15">
        <f t="shared" si="1"/>
        <v>78.3</v>
      </c>
      <c r="H15">
        <f t="shared" si="2"/>
        <v>6</v>
      </c>
      <c r="I15" t="str">
        <f t="shared" si="3"/>
        <v>+/-</v>
      </c>
      <c r="J15" t="str">
        <f t="shared" si="4"/>
        <v>0.3</v>
      </c>
      <c r="K15" s="2">
        <f t="shared" si="5"/>
        <v>0.18237082066869301</v>
      </c>
      <c r="L15" s="2">
        <f t="shared" si="6"/>
        <v>-11.099999999999994</v>
      </c>
      <c r="M15" s="2">
        <f t="shared" si="7"/>
        <v>0.19223572402239389</v>
      </c>
      <c r="N15" s="2">
        <f t="shared" si="8"/>
        <v>-57.741608935844489</v>
      </c>
      <c r="O15" t="s">
        <v>40</v>
      </c>
    </row>
    <row r="16" spans="1:16" x14ac:dyDescent="0.25">
      <c r="A16" s="16">
        <v>6</v>
      </c>
      <c r="B16" s="17" t="s">
        <v>67</v>
      </c>
      <c r="C16" s="18">
        <v>76.7</v>
      </c>
      <c r="D16" s="19" t="s">
        <v>29</v>
      </c>
      <c r="E16" s="20" t="str">
        <f t="shared" si="0"/>
        <v>Significantly Different</v>
      </c>
      <c r="G16">
        <f t="shared" si="1"/>
        <v>76.7</v>
      </c>
      <c r="H16">
        <f t="shared" si="2"/>
        <v>6</v>
      </c>
      <c r="I16" t="str">
        <f t="shared" si="3"/>
        <v>+/-</v>
      </c>
      <c r="J16" t="str">
        <f t="shared" si="4"/>
        <v>0.2</v>
      </c>
      <c r="K16" s="2">
        <f t="shared" si="5"/>
        <v>0.12158054711246201</v>
      </c>
      <c r="L16" s="2">
        <f t="shared" si="6"/>
        <v>-9.5</v>
      </c>
      <c r="M16" s="2">
        <f t="shared" si="7"/>
        <v>0.1359311840425404</v>
      </c>
      <c r="N16" s="2">
        <f t="shared" si="8"/>
        <v>-69.888304636755933</v>
      </c>
      <c r="O16" t="s">
        <v>42</v>
      </c>
    </row>
    <row r="17" spans="1:15" x14ac:dyDescent="0.25">
      <c r="A17" s="16">
        <v>7</v>
      </c>
      <c r="B17" s="17" t="s">
        <v>40</v>
      </c>
      <c r="C17" s="18">
        <v>76.599999999999994</v>
      </c>
      <c r="D17" s="19" t="s">
        <v>29</v>
      </c>
      <c r="E17" s="20" t="str">
        <f t="shared" si="0"/>
        <v>Significantly Different</v>
      </c>
      <c r="G17">
        <f t="shared" si="1"/>
        <v>76.599999999999994</v>
      </c>
      <c r="H17">
        <f t="shared" si="2"/>
        <v>6</v>
      </c>
      <c r="I17" t="str">
        <f t="shared" si="3"/>
        <v>+/-</v>
      </c>
      <c r="J17" t="str">
        <f t="shared" si="4"/>
        <v>0.2</v>
      </c>
      <c r="K17" s="2">
        <f t="shared" si="5"/>
        <v>0.12158054711246201</v>
      </c>
      <c r="L17" s="2">
        <f t="shared" si="6"/>
        <v>-9.3999999999999915</v>
      </c>
      <c r="M17" s="2">
        <f t="shared" si="7"/>
        <v>0.1359311840425404</v>
      </c>
      <c r="N17" s="2">
        <f t="shared" si="8"/>
        <v>-69.152638272158441</v>
      </c>
      <c r="O17" t="s">
        <v>44</v>
      </c>
    </row>
    <row r="18" spans="1:15" x14ac:dyDescent="0.25">
      <c r="A18" s="16">
        <v>8</v>
      </c>
      <c r="B18" s="17" t="s">
        <v>55</v>
      </c>
      <c r="C18" s="18">
        <v>74.7</v>
      </c>
      <c r="D18" s="19" t="s">
        <v>61</v>
      </c>
      <c r="E18" s="20" t="str">
        <f t="shared" si="0"/>
        <v>Significantly Different</v>
      </c>
      <c r="G18">
        <f t="shared" si="1"/>
        <v>74.7</v>
      </c>
      <c r="H18">
        <f t="shared" si="2"/>
        <v>6</v>
      </c>
      <c r="I18" t="str">
        <f t="shared" si="3"/>
        <v>+/-</v>
      </c>
      <c r="J18" t="str">
        <f t="shared" si="4"/>
        <v>0.4</v>
      </c>
      <c r="K18" s="2">
        <f t="shared" si="5"/>
        <v>0.24316109422492402</v>
      </c>
      <c r="L18" s="2">
        <f t="shared" si="6"/>
        <v>-7.5</v>
      </c>
      <c r="M18" s="2">
        <f t="shared" si="7"/>
        <v>0.25064471888253259</v>
      </c>
      <c r="N18" s="2">
        <f t="shared" si="8"/>
        <v>-29.922832738857576</v>
      </c>
      <c r="O18" t="s">
        <v>46</v>
      </c>
    </row>
    <row r="19" spans="1:15" x14ac:dyDescent="0.25">
      <c r="A19" s="16">
        <v>9</v>
      </c>
      <c r="B19" s="17" t="s">
        <v>41</v>
      </c>
      <c r="C19" s="18">
        <v>73.900000000000006</v>
      </c>
      <c r="D19" s="19" t="s">
        <v>61</v>
      </c>
      <c r="E19" s="20" t="str">
        <f t="shared" si="0"/>
        <v>Significantly Different</v>
      </c>
      <c r="G19">
        <f t="shared" si="1"/>
        <v>73.900000000000006</v>
      </c>
      <c r="H19">
        <f t="shared" si="2"/>
        <v>6</v>
      </c>
      <c r="I19" t="str">
        <f t="shared" si="3"/>
        <v>+/-</v>
      </c>
      <c r="J19" t="str">
        <f t="shared" si="4"/>
        <v>0.4</v>
      </c>
      <c r="K19" s="2">
        <f t="shared" si="5"/>
        <v>0.24316109422492402</v>
      </c>
      <c r="L19" s="2">
        <f t="shared" si="6"/>
        <v>-6.7000000000000028</v>
      </c>
      <c r="M19" s="2">
        <f t="shared" si="7"/>
        <v>0.25064471888253259</v>
      </c>
      <c r="N19" s="2">
        <f t="shared" si="8"/>
        <v>-26.731063913379447</v>
      </c>
      <c r="O19" t="s">
        <v>48</v>
      </c>
    </row>
    <row r="20" spans="1:15" x14ac:dyDescent="0.25">
      <c r="A20" s="16">
        <v>9</v>
      </c>
      <c r="B20" s="17" t="s">
        <v>62</v>
      </c>
      <c r="C20" s="18">
        <v>73.900000000000006</v>
      </c>
      <c r="D20" s="21" t="s">
        <v>36</v>
      </c>
      <c r="E20" s="20" t="str">
        <f t="shared" si="0"/>
        <v>Significantly Different</v>
      </c>
      <c r="G20">
        <f t="shared" si="1"/>
        <v>73.900000000000006</v>
      </c>
      <c r="H20">
        <f t="shared" si="2"/>
        <v>6</v>
      </c>
      <c r="I20" t="str">
        <f t="shared" si="3"/>
        <v>+/-</v>
      </c>
      <c r="J20" t="str">
        <f t="shared" si="4"/>
        <v>0.3</v>
      </c>
      <c r="K20" s="2">
        <f t="shared" si="5"/>
        <v>0.18237082066869301</v>
      </c>
      <c r="L20" s="2">
        <f t="shared" si="6"/>
        <v>-6.7000000000000028</v>
      </c>
      <c r="M20" s="2">
        <f t="shared" si="7"/>
        <v>0.19223572402239389</v>
      </c>
      <c r="N20" s="2">
        <f t="shared" si="8"/>
        <v>-34.853043231545804</v>
      </c>
      <c r="O20" t="s">
        <v>50</v>
      </c>
    </row>
    <row r="21" spans="1:15" x14ac:dyDescent="0.25">
      <c r="A21" s="16">
        <v>11</v>
      </c>
      <c r="B21" s="17" t="s">
        <v>72</v>
      </c>
      <c r="C21" s="18">
        <v>73.099999999999994</v>
      </c>
      <c r="D21" s="19" t="s">
        <v>83</v>
      </c>
      <c r="E21" s="20" t="str">
        <f t="shared" si="0"/>
        <v>Significantly Different</v>
      </c>
      <c r="G21">
        <f t="shared" si="1"/>
        <v>73.099999999999994</v>
      </c>
      <c r="H21">
        <f t="shared" si="2"/>
        <v>6</v>
      </c>
      <c r="I21" t="str">
        <f t="shared" si="3"/>
        <v>+/-</v>
      </c>
      <c r="J21" t="str">
        <f t="shared" si="4"/>
        <v>0.6</v>
      </c>
      <c r="K21" s="2">
        <f t="shared" si="5"/>
        <v>0.36474164133738601</v>
      </c>
      <c r="L21" s="2">
        <f t="shared" si="6"/>
        <v>-5.8999999999999915</v>
      </c>
      <c r="M21" s="2">
        <f t="shared" si="7"/>
        <v>0.36977279819442066</v>
      </c>
      <c r="N21" s="2">
        <f t="shared" si="8"/>
        <v>-15.955743712921429</v>
      </c>
      <c r="O21" t="s">
        <v>52</v>
      </c>
    </row>
    <row r="22" spans="1:15" x14ac:dyDescent="0.25">
      <c r="A22" s="16">
        <v>12</v>
      </c>
      <c r="B22" s="17" t="s">
        <v>30</v>
      </c>
      <c r="C22" s="18">
        <v>71.8</v>
      </c>
      <c r="D22" s="19" t="s">
        <v>61</v>
      </c>
      <c r="E22" s="20" t="str">
        <f t="shared" si="0"/>
        <v>Significantly Different</v>
      </c>
      <c r="G22">
        <f t="shared" si="1"/>
        <v>71.8</v>
      </c>
      <c r="H22">
        <f t="shared" si="2"/>
        <v>6</v>
      </c>
      <c r="I22" t="str">
        <f t="shared" si="3"/>
        <v>+/-</v>
      </c>
      <c r="J22" t="str">
        <f t="shared" si="4"/>
        <v>0.4</v>
      </c>
      <c r="K22" s="2">
        <f t="shared" si="5"/>
        <v>0.24316109422492402</v>
      </c>
      <c r="L22" s="2">
        <f t="shared" si="6"/>
        <v>-4.5999999999999943</v>
      </c>
      <c r="M22" s="2">
        <f t="shared" si="7"/>
        <v>0.25064471888253259</v>
      </c>
      <c r="N22" s="2">
        <f t="shared" si="8"/>
        <v>-18.352670746499292</v>
      </c>
      <c r="O22" t="s">
        <v>54</v>
      </c>
    </row>
    <row r="23" spans="1:15" x14ac:dyDescent="0.25">
      <c r="A23" s="16">
        <v>12</v>
      </c>
      <c r="B23" s="17" t="s">
        <v>68</v>
      </c>
      <c r="C23" s="18">
        <v>71.8</v>
      </c>
      <c r="D23" s="19" t="s">
        <v>61</v>
      </c>
      <c r="E23" s="20" t="str">
        <f t="shared" si="0"/>
        <v>Significantly Different</v>
      </c>
      <c r="G23">
        <f t="shared" si="1"/>
        <v>71.8</v>
      </c>
      <c r="H23">
        <f t="shared" si="2"/>
        <v>6</v>
      </c>
      <c r="I23" t="str">
        <f t="shared" si="3"/>
        <v>+/-</v>
      </c>
      <c r="J23" t="str">
        <f t="shared" si="4"/>
        <v>0.4</v>
      </c>
      <c r="K23" s="2">
        <f t="shared" si="5"/>
        <v>0.24316109422492402</v>
      </c>
      <c r="L23" s="2">
        <f t="shared" si="6"/>
        <v>-4.5999999999999943</v>
      </c>
      <c r="M23" s="2">
        <f t="shared" si="7"/>
        <v>0.25064471888253259</v>
      </c>
      <c r="N23" s="2">
        <f t="shared" si="8"/>
        <v>-18.352670746499292</v>
      </c>
      <c r="O23" t="s">
        <v>43</v>
      </c>
    </row>
    <row r="24" spans="1:15" x14ac:dyDescent="0.25">
      <c r="A24" s="16">
        <v>14</v>
      </c>
      <c r="B24" s="17" t="s">
        <v>79</v>
      </c>
      <c r="C24" s="18">
        <v>71.7</v>
      </c>
      <c r="D24" s="19" t="s">
        <v>29</v>
      </c>
      <c r="E24" s="20" t="str">
        <f t="shared" si="0"/>
        <v>Significantly Different</v>
      </c>
      <c r="G24">
        <f t="shared" si="1"/>
        <v>71.7</v>
      </c>
      <c r="H24">
        <f t="shared" si="2"/>
        <v>6</v>
      </c>
      <c r="I24" t="str">
        <f t="shared" si="3"/>
        <v>+/-</v>
      </c>
      <c r="J24" t="str">
        <f t="shared" si="4"/>
        <v>0.2</v>
      </c>
      <c r="K24" s="2">
        <f t="shared" si="5"/>
        <v>0.12158054711246201</v>
      </c>
      <c r="L24" s="2">
        <f t="shared" si="6"/>
        <v>-4.5</v>
      </c>
      <c r="M24" s="2">
        <f t="shared" si="7"/>
        <v>0.1359311840425404</v>
      </c>
      <c r="N24" s="2">
        <f t="shared" si="8"/>
        <v>-33.104986406884386</v>
      </c>
      <c r="O24" t="s">
        <v>57</v>
      </c>
    </row>
    <row r="25" spans="1:15" x14ac:dyDescent="0.25">
      <c r="A25" s="16">
        <v>15</v>
      </c>
      <c r="B25" s="17" t="s">
        <v>58</v>
      </c>
      <c r="C25" s="18">
        <v>71.5</v>
      </c>
      <c r="D25" s="19" t="s">
        <v>61</v>
      </c>
      <c r="E25" s="20" t="str">
        <f t="shared" si="0"/>
        <v>Significantly Different</v>
      </c>
      <c r="G25">
        <f t="shared" si="1"/>
        <v>71.5</v>
      </c>
      <c r="H25">
        <f t="shared" si="2"/>
        <v>6</v>
      </c>
      <c r="I25" t="str">
        <f t="shared" si="3"/>
        <v>+/-</v>
      </c>
      <c r="J25" t="str">
        <f t="shared" si="4"/>
        <v>0.4</v>
      </c>
      <c r="K25" s="2">
        <f t="shared" si="5"/>
        <v>0.24316109422492402</v>
      </c>
      <c r="L25" s="2">
        <f t="shared" si="6"/>
        <v>-4.2999999999999972</v>
      </c>
      <c r="M25" s="2">
        <f t="shared" si="7"/>
        <v>0.25064471888253259</v>
      </c>
      <c r="N25" s="2">
        <f t="shared" si="8"/>
        <v>-17.155757436944999</v>
      </c>
      <c r="O25" t="s">
        <v>58</v>
      </c>
    </row>
    <row r="26" spans="1:15" x14ac:dyDescent="0.25">
      <c r="A26" s="16">
        <v>16</v>
      </c>
      <c r="B26" s="17" t="s">
        <v>49</v>
      </c>
      <c r="C26" s="18">
        <v>71.400000000000006</v>
      </c>
      <c r="D26" s="19" t="s">
        <v>39</v>
      </c>
      <c r="E26" s="20" t="str">
        <f t="shared" si="0"/>
        <v>Significantly Different</v>
      </c>
      <c r="G26">
        <f t="shared" si="1"/>
        <v>71.400000000000006</v>
      </c>
      <c r="H26">
        <f t="shared" si="2"/>
        <v>6</v>
      </c>
      <c r="I26" t="str">
        <f t="shared" si="3"/>
        <v>+/-</v>
      </c>
      <c r="J26" t="str">
        <f t="shared" si="4"/>
        <v>0.5</v>
      </c>
      <c r="K26" s="2">
        <f t="shared" si="5"/>
        <v>0.303951367781155</v>
      </c>
      <c r="L26" s="2">
        <f t="shared" si="6"/>
        <v>-4.2000000000000028</v>
      </c>
      <c r="M26" s="2">
        <f t="shared" si="7"/>
        <v>0.30997079109986531</v>
      </c>
      <c r="N26" s="2">
        <f t="shared" si="8"/>
        <v>-13.549663776697145</v>
      </c>
      <c r="O26" t="s">
        <v>41</v>
      </c>
    </row>
    <row r="27" spans="1:15" x14ac:dyDescent="0.25">
      <c r="A27" s="16">
        <v>17</v>
      </c>
      <c r="B27" s="17" t="s">
        <v>51</v>
      </c>
      <c r="C27" s="18">
        <v>69.900000000000006</v>
      </c>
      <c r="D27" s="19" t="s">
        <v>83</v>
      </c>
      <c r="E27" s="20" t="str">
        <f t="shared" si="0"/>
        <v>Significantly Different</v>
      </c>
      <c r="G27">
        <f t="shared" si="1"/>
        <v>69.900000000000006</v>
      </c>
      <c r="H27">
        <f t="shared" si="2"/>
        <v>6</v>
      </c>
      <c r="I27" t="str">
        <f t="shared" si="3"/>
        <v>+/-</v>
      </c>
      <c r="J27" t="str">
        <f t="shared" si="4"/>
        <v>0.6</v>
      </c>
      <c r="K27" s="2">
        <f t="shared" si="5"/>
        <v>0.36474164133738601</v>
      </c>
      <c r="L27" s="2">
        <f t="shared" si="6"/>
        <v>-2.7000000000000028</v>
      </c>
      <c r="M27" s="2">
        <f t="shared" si="7"/>
        <v>0.36977279819442066</v>
      </c>
      <c r="N27" s="2">
        <f t="shared" si="8"/>
        <v>-7.3017810211674519</v>
      </c>
      <c r="O27" t="s">
        <v>59</v>
      </c>
    </row>
    <row r="28" spans="1:15" x14ac:dyDescent="0.25">
      <c r="A28" s="16">
        <v>18</v>
      </c>
      <c r="B28" s="17" t="s">
        <v>33</v>
      </c>
      <c r="C28" s="18">
        <v>69.7</v>
      </c>
      <c r="D28" s="19" t="s">
        <v>78</v>
      </c>
      <c r="E28" s="20" t="str">
        <f t="shared" si="0"/>
        <v>Significantly Different</v>
      </c>
      <c r="G28">
        <f t="shared" si="1"/>
        <v>69.7</v>
      </c>
      <c r="H28">
        <f t="shared" si="2"/>
        <v>6</v>
      </c>
      <c r="I28" t="str">
        <f t="shared" si="3"/>
        <v>+/-</v>
      </c>
      <c r="J28" t="str">
        <f t="shared" si="4"/>
        <v>0.7</v>
      </c>
      <c r="K28" s="2">
        <f t="shared" si="5"/>
        <v>0.42553191489361697</v>
      </c>
      <c r="L28" s="2">
        <f t="shared" si="6"/>
        <v>-2.5</v>
      </c>
      <c r="M28" s="2">
        <f t="shared" si="7"/>
        <v>0.42985214661796195</v>
      </c>
      <c r="N28" s="2">
        <f t="shared" si="8"/>
        <v>-5.8159532752593543</v>
      </c>
      <c r="O28" t="s">
        <v>49</v>
      </c>
    </row>
    <row r="29" spans="1:15" x14ac:dyDescent="0.25">
      <c r="A29" s="16">
        <v>19</v>
      </c>
      <c r="B29" s="17" t="s">
        <v>64</v>
      </c>
      <c r="C29" s="18">
        <v>68.8</v>
      </c>
      <c r="D29" s="19" t="s">
        <v>61</v>
      </c>
      <c r="E29" s="20" t="str">
        <f t="shared" si="0"/>
        <v>Significantly Different</v>
      </c>
      <c r="G29">
        <f t="shared" si="1"/>
        <v>68.8</v>
      </c>
      <c r="H29">
        <f t="shared" si="2"/>
        <v>6</v>
      </c>
      <c r="I29" t="str">
        <f t="shared" si="3"/>
        <v>+/-</v>
      </c>
      <c r="J29" t="str">
        <f t="shared" si="4"/>
        <v>0.4</v>
      </c>
      <c r="K29" s="2">
        <f t="shared" si="5"/>
        <v>0.24316109422492402</v>
      </c>
      <c r="L29" s="2">
        <f t="shared" si="6"/>
        <v>-1.5999999999999943</v>
      </c>
      <c r="M29" s="2">
        <f t="shared" si="7"/>
        <v>0.25064471888253259</v>
      </c>
      <c r="N29" s="2">
        <f t="shared" si="8"/>
        <v>-6.38353765095626</v>
      </c>
      <c r="O29" t="s">
        <v>63</v>
      </c>
    </row>
    <row r="30" spans="1:15" x14ac:dyDescent="0.25">
      <c r="A30" s="16">
        <v>20</v>
      </c>
      <c r="B30" s="17" t="s">
        <v>47</v>
      </c>
      <c r="C30" s="18">
        <v>67.5</v>
      </c>
      <c r="D30" s="19" t="s">
        <v>83</v>
      </c>
      <c r="E30" s="20" t="str">
        <f t="shared" si="0"/>
        <v>Not Significantly Different</v>
      </c>
      <c r="G30">
        <f t="shared" si="1"/>
        <v>67.5</v>
      </c>
      <c r="H30">
        <f t="shared" si="2"/>
        <v>6</v>
      </c>
      <c r="I30" t="str">
        <f t="shared" si="3"/>
        <v>+/-</v>
      </c>
      <c r="J30" t="str">
        <f t="shared" si="4"/>
        <v>0.6</v>
      </c>
      <c r="K30" s="2">
        <f t="shared" si="5"/>
        <v>0.36474164133738601</v>
      </c>
      <c r="L30" s="2">
        <f t="shared" si="6"/>
        <v>-0.29999999999999716</v>
      </c>
      <c r="M30" s="2">
        <f t="shared" si="7"/>
        <v>0.36977279819442066</v>
      </c>
      <c r="N30" s="2">
        <f t="shared" si="8"/>
        <v>-0.81130900235193049</v>
      </c>
      <c r="O30" t="s">
        <v>28</v>
      </c>
    </row>
    <row r="31" spans="1:15" x14ac:dyDescent="0.25">
      <c r="A31" s="16">
        <v>21</v>
      </c>
      <c r="B31" s="17" t="s">
        <v>76</v>
      </c>
      <c r="C31" s="18">
        <v>67.099999999999994</v>
      </c>
      <c r="D31" s="19" t="s">
        <v>61</v>
      </c>
      <c r="E31" s="20" t="str">
        <f t="shared" si="0"/>
        <v>Not Significantly Different</v>
      </c>
      <c r="G31">
        <f t="shared" si="1"/>
        <v>67.099999999999994</v>
      </c>
      <c r="H31">
        <f t="shared" si="2"/>
        <v>6</v>
      </c>
      <c r="I31" t="str">
        <f t="shared" si="3"/>
        <v>+/-</v>
      </c>
      <c r="J31" t="str">
        <f t="shared" si="4"/>
        <v>0.4</v>
      </c>
      <c r="K31" s="2">
        <f t="shared" si="5"/>
        <v>0.24316109422492402</v>
      </c>
      <c r="L31" s="2">
        <f t="shared" si="6"/>
        <v>0.10000000000000853</v>
      </c>
      <c r="M31" s="2">
        <f t="shared" si="7"/>
        <v>0.25064471888253259</v>
      </c>
      <c r="N31" s="2">
        <f t="shared" si="8"/>
        <v>0.39897110318480172</v>
      </c>
      <c r="O31" t="s">
        <v>66</v>
      </c>
    </row>
    <row r="32" spans="1:15" x14ac:dyDescent="0.25">
      <c r="A32" s="16">
        <v>22</v>
      </c>
      <c r="B32" s="17" t="s">
        <v>56</v>
      </c>
      <c r="C32" s="18">
        <v>66.400000000000006</v>
      </c>
      <c r="D32" s="19" t="s">
        <v>114</v>
      </c>
      <c r="E32" s="20" t="str">
        <f t="shared" si="0"/>
        <v>Not Significantly Different</v>
      </c>
      <c r="G32">
        <f t="shared" si="1"/>
        <v>66.400000000000006</v>
      </c>
      <c r="H32">
        <f t="shared" si="2"/>
        <v>6</v>
      </c>
      <c r="I32" t="str">
        <f t="shared" si="3"/>
        <v>+/-</v>
      </c>
      <c r="J32" t="str">
        <f t="shared" si="4"/>
        <v>0.9</v>
      </c>
      <c r="K32" s="2">
        <f t="shared" si="5"/>
        <v>0.54711246200607899</v>
      </c>
      <c r="L32" s="2">
        <f t="shared" si="6"/>
        <v>0.79999999999999716</v>
      </c>
      <c r="M32" s="2">
        <f t="shared" si="7"/>
        <v>0.55047933970440222</v>
      </c>
      <c r="N32" s="2">
        <f t="shared" si="8"/>
        <v>1.4532788831449754</v>
      </c>
      <c r="O32" t="s">
        <v>68</v>
      </c>
    </row>
    <row r="33" spans="1:15" x14ac:dyDescent="0.25">
      <c r="A33" s="16">
        <v>23</v>
      </c>
      <c r="B33" s="17" t="s">
        <v>69</v>
      </c>
      <c r="C33" s="18">
        <v>65.599999999999994</v>
      </c>
      <c r="D33" s="19" t="s">
        <v>124</v>
      </c>
      <c r="E33" s="20" t="str">
        <f t="shared" si="0"/>
        <v>Significantly Different</v>
      </c>
      <c r="G33">
        <f t="shared" si="1"/>
        <v>65.599999999999994</v>
      </c>
      <c r="H33">
        <f t="shared" si="2"/>
        <v>6</v>
      </c>
      <c r="I33" t="str">
        <f t="shared" si="3"/>
        <v>+/-</v>
      </c>
      <c r="J33" t="str">
        <f t="shared" si="4"/>
        <v>1.0</v>
      </c>
      <c r="K33" s="2">
        <f t="shared" si="5"/>
        <v>0.60790273556231</v>
      </c>
      <c r="L33" s="2">
        <f t="shared" si="6"/>
        <v>1.6000000000000085</v>
      </c>
      <c r="M33" s="2">
        <f t="shared" si="7"/>
        <v>0.61093468821403585</v>
      </c>
      <c r="N33" s="2">
        <f t="shared" si="8"/>
        <v>2.6189378846327056</v>
      </c>
      <c r="O33" t="s">
        <v>71</v>
      </c>
    </row>
    <row r="34" spans="1:15" x14ac:dyDescent="0.25">
      <c r="A34" s="16">
        <v>24</v>
      </c>
      <c r="B34" s="17" t="s">
        <v>54</v>
      </c>
      <c r="C34" s="18">
        <v>64.8</v>
      </c>
      <c r="D34" s="19" t="s">
        <v>114</v>
      </c>
      <c r="E34" s="20" t="str">
        <f t="shared" si="0"/>
        <v>Significantly Different</v>
      </c>
      <c r="G34">
        <f t="shared" si="1"/>
        <v>64.8</v>
      </c>
      <c r="H34">
        <f t="shared" si="2"/>
        <v>6</v>
      </c>
      <c r="I34" t="str">
        <f t="shared" si="3"/>
        <v>+/-</v>
      </c>
      <c r="J34" t="str">
        <f t="shared" si="4"/>
        <v>0.9</v>
      </c>
      <c r="K34" s="2">
        <f t="shared" si="5"/>
        <v>0.54711246200607899</v>
      </c>
      <c r="L34" s="2">
        <f t="shared" si="6"/>
        <v>2.4000000000000057</v>
      </c>
      <c r="M34" s="2">
        <f t="shared" si="7"/>
        <v>0.55047933970440222</v>
      </c>
      <c r="N34" s="2">
        <f t="shared" si="8"/>
        <v>4.3598366494349516</v>
      </c>
      <c r="O34" t="s">
        <v>62</v>
      </c>
    </row>
    <row r="35" spans="1:15" x14ac:dyDescent="0.25">
      <c r="A35" s="16">
        <v>25</v>
      </c>
      <c r="B35" s="17" t="s">
        <v>81</v>
      </c>
      <c r="C35" s="18">
        <v>64.5</v>
      </c>
      <c r="D35" s="19" t="s">
        <v>61</v>
      </c>
      <c r="E35" s="20" t="str">
        <f t="shared" si="0"/>
        <v>Significantly Different</v>
      </c>
      <c r="G35">
        <f t="shared" si="1"/>
        <v>64.5</v>
      </c>
      <c r="H35">
        <f t="shared" si="2"/>
        <v>6</v>
      </c>
      <c r="I35" t="str">
        <f t="shared" si="3"/>
        <v>+/-</v>
      </c>
      <c r="J35" t="str">
        <f t="shared" si="4"/>
        <v>0.4</v>
      </c>
      <c r="K35" s="2">
        <f t="shared" si="5"/>
        <v>0.24316109422492402</v>
      </c>
      <c r="L35" s="2">
        <f t="shared" si="6"/>
        <v>2.7000000000000028</v>
      </c>
      <c r="M35" s="2">
        <f t="shared" si="7"/>
        <v>0.25064471888253259</v>
      </c>
      <c r="N35" s="2">
        <f t="shared" si="8"/>
        <v>10.772219785988739</v>
      </c>
      <c r="O35" t="s">
        <v>72</v>
      </c>
    </row>
    <row r="36" spans="1:15" x14ac:dyDescent="0.25">
      <c r="A36" s="16">
        <v>26</v>
      </c>
      <c r="B36" s="17" t="s">
        <v>53</v>
      </c>
      <c r="C36" s="18">
        <v>64.400000000000006</v>
      </c>
      <c r="D36" s="19" t="s">
        <v>128</v>
      </c>
      <c r="E36" s="20" t="str">
        <f t="shared" si="0"/>
        <v>Significantly Different</v>
      </c>
      <c r="G36">
        <f t="shared" si="1"/>
        <v>64.400000000000006</v>
      </c>
      <c r="H36">
        <f t="shared" si="2"/>
        <v>6</v>
      </c>
      <c r="I36" t="str">
        <f t="shared" si="3"/>
        <v>+/-</v>
      </c>
      <c r="J36" t="str">
        <f t="shared" si="4"/>
        <v>1.1</v>
      </c>
      <c r="K36" s="2">
        <f t="shared" si="5"/>
        <v>0.66869300911854113</v>
      </c>
      <c r="L36" s="2">
        <f t="shared" si="6"/>
        <v>2.7999999999999972</v>
      </c>
      <c r="M36" s="2">
        <f t="shared" si="7"/>
        <v>0.67145051776214359</v>
      </c>
      <c r="N36" s="2">
        <f t="shared" si="8"/>
        <v>4.1700764627183986</v>
      </c>
      <c r="O36" t="s">
        <v>64</v>
      </c>
    </row>
    <row r="37" spans="1:15" x14ac:dyDescent="0.25">
      <c r="A37" s="16">
        <v>27</v>
      </c>
      <c r="B37" s="17" t="s">
        <v>28</v>
      </c>
      <c r="C37" s="18">
        <v>64.099999999999994</v>
      </c>
      <c r="D37" s="19" t="s">
        <v>70</v>
      </c>
      <c r="E37" s="20" t="str">
        <f t="shared" si="0"/>
        <v>Significantly Different</v>
      </c>
      <c r="G37">
        <f t="shared" si="1"/>
        <v>64.099999999999994</v>
      </c>
      <c r="H37">
        <f t="shared" si="2"/>
        <v>6</v>
      </c>
      <c r="I37" t="str">
        <f t="shared" si="3"/>
        <v>+/-</v>
      </c>
      <c r="J37" t="str">
        <f t="shared" si="4"/>
        <v>0.8</v>
      </c>
      <c r="K37" s="2">
        <f t="shared" si="5"/>
        <v>0.48632218844984804</v>
      </c>
      <c r="L37" s="2">
        <f t="shared" si="6"/>
        <v>3.1000000000000085</v>
      </c>
      <c r="M37" s="2">
        <f t="shared" si="7"/>
        <v>0.49010685399991183</v>
      </c>
      <c r="N37" s="2">
        <f t="shared" si="8"/>
        <v>6.3251512903767031</v>
      </c>
      <c r="O37" t="s">
        <v>45</v>
      </c>
    </row>
    <row r="38" spans="1:15" x14ac:dyDescent="0.25">
      <c r="A38" s="16">
        <v>28</v>
      </c>
      <c r="B38" s="17" t="s">
        <v>37</v>
      </c>
      <c r="C38" s="18">
        <v>63.8</v>
      </c>
      <c r="D38" s="19" t="s">
        <v>39</v>
      </c>
      <c r="E38" s="20" t="str">
        <f t="shared" si="0"/>
        <v>Significantly Different</v>
      </c>
      <c r="G38">
        <f t="shared" si="1"/>
        <v>63.8</v>
      </c>
      <c r="H38">
        <f t="shared" si="2"/>
        <v>6</v>
      </c>
      <c r="I38" t="str">
        <f t="shared" si="3"/>
        <v>+/-</v>
      </c>
      <c r="J38" t="str">
        <f t="shared" si="4"/>
        <v>0.5</v>
      </c>
      <c r="K38" s="2">
        <f t="shared" si="5"/>
        <v>0.303951367781155</v>
      </c>
      <c r="L38" s="2">
        <f t="shared" si="6"/>
        <v>3.4000000000000057</v>
      </c>
      <c r="M38" s="2">
        <f t="shared" si="7"/>
        <v>0.30997079109986531</v>
      </c>
      <c r="N38" s="2">
        <f t="shared" si="8"/>
        <v>10.968775438278652</v>
      </c>
      <c r="O38" t="s">
        <v>51</v>
      </c>
    </row>
    <row r="39" spans="1:15" x14ac:dyDescent="0.25">
      <c r="A39" s="16">
        <v>29</v>
      </c>
      <c r="B39" s="17" t="s">
        <v>59</v>
      </c>
      <c r="C39" s="18">
        <v>63.7</v>
      </c>
      <c r="D39" s="19" t="s">
        <v>39</v>
      </c>
      <c r="E39" s="20" t="str">
        <f t="shared" si="0"/>
        <v>Significantly Different</v>
      </c>
      <c r="G39">
        <f t="shared" si="1"/>
        <v>63.7</v>
      </c>
      <c r="H39">
        <f t="shared" si="2"/>
        <v>6</v>
      </c>
      <c r="I39" t="str">
        <f t="shared" si="3"/>
        <v>+/-</v>
      </c>
      <c r="J39" t="str">
        <f t="shared" si="4"/>
        <v>0.5</v>
      </c>
      <c r="K39" s="2">
        <f t="shared" si="5"/>
        <v>0.303951367781155</v>
      </c>
      <c r="L39" s="2">
        <f t="shared" si="6"/>
        <v>3.5</v>
      </c>
      <c r="M39" s="2">
        <f t="shared" si="7"/>
        <v>0.30997079109986531</v>
      </c>
      <c r="N39" s="2">
        <f t="shared" si="8"/>
        <v>11.291386480580947</v>
      </c>
      <c r="O39" t="s">
        <v>74</v>
      </c>
    </row>
    <row r="40" spans="1:15" x14ac:dyDescent="0.25">
      <c r="A40" s="16">
        <v>30</v>
      </c>
      <c r="B40" s="17" t="s">
        <v>44</v>
      </c>
      <c r="C40" s="18">
        <v>63.1</v>
      </c>
      <c r="D40" s="19" t="s">
        <v>83</v>
      </c>
      <c r="E40" s="20" t="str">
        <f t="shared" si="0"/>
        <v>Significantly Different</v>
      </c>
      <c r="G40">
        <f t="shared" si="1"/>
        <v>63.1</v>
      </c>
      <c r="H40">
        <f t="shared" si="2"/>
        <v>6</v>
      </c>
      <c r="I40" t="str">
        <f t="shared" si="3"/>
        <v>+/-</v>
      </c>
      <c r="J40" t="str">
        <f t="shared" si="4"/>
        <v>0.6</v>
      </c>
      <c r="K40" s="2">
        <f t="shared" si="5"/>
        <v>0.36474164133738601</v>
      </c>
      <c r="L40" s="2">
        <f t="shared" si="6"/>
        <v>4.1000000000000014</v>
      </c>
      <c r="M40" s="2">
        <f t="shared" si="7"/>
        <v>0.36977279819442066</v>
      </c>
      <c r="N40" s="2">
        <f t="shared" si="8"/>
        <v>11.087889698809827</v>
      </c>
      <c r="O40" t="s">
        <v>35</v>
      </c>
    </row>
    <row r="41" spans="1:15" x14ac:dyDescent="0.25">
      <c r="A41" s="16">
        <v>31</v>
      </c>
      <c r="B41" s="17" t="s">
        <v>73</v>
      </c>
      <c r="C41" s="18">
        <v>62.5</v>
      </c>
      <c r="D41" s="19" t="s">
        <v>61</v>
      </c>
      <c r="E41" s="20" t="str">
        <f t="shared" si="0"/>
        <v>Significantly Different</v>
      </c>
      <c r="G41">
        <f t="shared" si="1"/>
        <v>62.5</v>
      </c>
      <c r="H41">
        <f t="shared" si="2"/>
        <v>6</v>
      </c>
      <c r="I41" t="str">
        <f t="shared" si="3"/>
        <v>+/-</v>
      </c>
      <c r="J41" t="str">
        <f t="shared" si="4"/>
        <v>0.4</v>
      </c>
      <c r="K41" s="2">
        <f t="shared" si="5"/>
        <v>0.24316109422492402</v>
      </c>
      <c r="L41" s="2">
        <f t="shared" si="6"/>
        <v>4.7000000000000028</v>
      </c>
      <c r="M41" s="2">
        <f t="shared" si="7"/>
        <v>0.25064471888253259</v>
      </c>
      <c r="N41" s="2">
        <f t="shared" si="8"/>
        <v>18.751641849684091</v>
      </c>
      <c r="O41" t="s">
        <v>76</v>
      </c>
    </row>
    <row r="42" spans="1:15" x14ac:dyDescent="0.25">
      <c r="A42" s="16">
        <v>32</v>
      </c>
      <c r="B42" s="17" t="s">
        <v>82</v>
      </c>
      <c r="C42" s="18">
        <v>61.1</v>
      </c>
      <c r="D42" s="19" t="s">
        <v>61</v>
      </c>
      <c r="E42" s="20" t="str">
        <f t="shared" si="0"/>
        <v>Significantly Different</v>
      </c>
      <c r="G42">
        <f t="shared" si="1"/>
        <v>61.1</v>
      </c>
      <c r="H42">
        <f t="shared" si="2"/>
        <v>6</v>
      </c>
      <c r="I42" t="str">
        <f t="shared" si="3"/>
        <v>+/-</v>
      </c>
      <c r="J42" t="str">
        <f t="shared" si="4"/>
        <v>0.4</v>
      </c>
      <c r="K42" s="2">
        <f t="shared" si="5"/>
        <v>0.24316109422492402</v>
      </c>
      <c r="L42" s="2">
        <f t="shared" si="6"/>
        <v>6.1000000000000014</v>
      </c>
      <c r="M42" s="2">
        <f t="shared" si="7"/>
        <v>0.25064471888253259</v>
      </c>
      <c r="N42" s="2">
        <f t="shared" si="8"/>
        <v>24.337237294270835</v>
      </c>
      <c r="O42" t="s">
        <v>77</v>
      </c>
    </row>
    <row r="43" spans="1:15" x14ac:dyDescent="0.25">
      <c r="A43" s="16">
        <v>33</v>
      </c>
      <c r="B43" s="17" t="s">
        <v>52</v>
      </c>
      <c r="C43" s="18">
        <v>60.7</v>
      </c>
      <c r="D43" s="19" t="s">
        <v>61</v>
      </c>
      <c r="E43" s="20" t="str">
        <f t="shared" si="0"/>
        <v>Significantly Different</v>
      </c>
      <c r="G43">
        <f t="shared" si="1"/>
        <v>60.7</v>
      </c>
      <c r="H43">
        <f t="shared" si="2"/>
        <v>6</v>
      </c>
      <c r="I43" t="str">
        <f t="shared" si="3"/>
        <v>+/-</v>
      </c>
      <c r="J43" t="str">
        <f t="shared" si="4"/>
        <v>0.4</v>
      </c>
      <c r="K43" s="2">
        <f t="shared" si="5"/>
        <v>0.24316109422492402</v>
      </c>
      <c r="L43" s="2">
        <f t="shared" si="6"/>
        <v>6.5</v>
      </c>
      <c r="M43" s="2">
        <f t="shared" si="7"/>
        <v>0.25064471888253259</v>
      </c>
      <c r="N43" s="2">
        <f t="shared" si="8"/>
        <v>25.933121707009899</v>
      </c>
      <c r="O43" t="s">
        <v>80</v>
      </c>
    </row>
    <row r="44" spans="1:15" x14ac:dyDescent="0.25">
      <c r="A44" s="16">
        <v>34</v>
      </c>
      <c r="B44" s="17" t="s">
        <v>77</v>
      </c>
      <c r="C44" s="18">
        <v>59.5</v>
      </c>
      <c r="D44" s="19" t="s">
        <v>70</v>
      </c>
      <c r="E44" s="20" t="str">
        <f t="shared" si="0"/>
        <v>Significantly Different</v>
      </c>
      <c r="G44">
        <f t="shared" si="1"/>
        <v>59.5</v>
      </c>
      <c r="H44">
        <f t="shared" si="2"/>
        <v>6</v>
      </c>
      <c r="I44" t="str">
        <f t="shared" si="3"/>
        <v>+/-</v>
      </c>
      <c r="J44" t="str">
        <f t="shared" si="4"/>
        <v>0.8</v>
      </c>
      <c r="K44" s="2">
        <f t="shared" si="5"/>
        <v>0.48632218844984804</v>
      </c>
      <c r="L44" s="2">
        <f t="shared" si="6"/>
        <v>7.7000000000000028</v>
      </c>
      <c r="M44" s="2">
        <f t="shared" si="7"/>
        <v>0.49010685399991183</v>
      </c>
      <c r="N44" s="2">
        <f t="shared" si="8"/>
        <v>15.710859656742095</v>
      </c>
      <c r="O44" t="s">
        <v>82</v>
      </c>
    </row>
    <row r="45" spans="1:15" x14ac:dyDescent="0.25">
      <c r="A45" s="16">
        <v>35</v>
      </c>
      <c r="B45" s="17" t="s">
        <v>85</v>
      </c>
      <c r="C45" s="18">
        <v>58.2</v>
      </c>
      <c r="D45" s="19" t="s">
        <v>39</v>
      </c>
      <c r="E45" s="20" t="str">
        <f t="shared" si="0"/>
        <v>Significantly Different</v>
      </c>
      <c r="G45">
        <f t="shared" si="1"/>
        <v>58.2</v>
      </c>
      <c r="H45">
        <f t="shared" si="2"/>
        <v>6</v>
      </c>
      <c r="I45" t="str">
        <f t="shared" si="3"/>
        <v>+/-</v>
      </c>
      <c r="J45" t="str">
        <f t="shared" si="4"/>
        <v>0.5</v>
      </c>
      <c r="K45" s="2">
        <f t="shared" si="5"/>
        <v>0.303951367781155</v>
      </c>
      <c r="L45" s="2">
        <f t="shared" si="6"/>
        <v>9</v>
      </c>
      <c r="M45" s="2">
        <f t="shared" si="7"/>
        <v>0.30997079109986531</v>
      </c>
      <c r="N45" s="2">
        <f t="shared" si="8"/>
        <v>29.034993807208149</v>
      </c>
      <c r="O45" t="s">
        <v>53</v>
      </c>
    </row>
    <row r="46" spans="1:15" x14ac:dyDescent="0.25">
      <c r="A46" s="16">
        <v>36</v>
      </c>
      <c r="B46" s="17" t="s">
        <v>84</v>
      </c>
      <c r="C46" s="18">
        <v>56.7</v>
      </c>
      <c r="D46" s="19" t="s">
        <v>61</v>
      </c>
      <c r="E46" s="20" t="str">
        <f t="shared" si="0"/>
        <v>Significantly Different</v>
      </c>
      <c r="G46">
        <f t="shared" si="1"/>
        <v>56.7</v>
      </c>
      <c r="H46">
        <f t="shared" si="2"/>
        <v>6</v>
      </c>
      <c r="I46" t="str">
        <f t="shared" si="3"/>
        <v>+/-</v>
      </c>
      <c r="J46" t="str">
        <f t="shared" si="4"/>
        <v>0.4</v>
      </c>
      <c r="K46" s="2">
        <f t="shared" si="5"/>
        <v>0.24316109422492402</v>
      </c>
      <c r="L46" s="2">
        <f t="shared" si="6"/>
        <v>10.5</v>
      </c>
      <c r="M46" s="2">
        <f t="shared" si="7"/>
        <v>0.25064471888253259</v>
      </c>
      <c r="N46" s="2">
        <f t="shared" si="8"/>
        <v>41.891965834400608</v>
      </c>
      <c r="O46" t="s">
        <v>65</v>
      </c>
    </row>
    <row r="47" spans="1:15" x14ac:dyDescent="0.25">
      <c r="A47" s="16">
        <v>37</v>
      </c>
      <c r="B47" s="17" t="s">
        <v>66</v>
      </c>
      <c r="C47" s="18">
        <v>56</v>
      </c>
      <c r="D47" s="19" t="s">
        <v>39</v>
      </c>
      <c r="E47" s="20" t="str">
        <f t="shared" si="0"/>
        <v>Significantly Different</v>
      </c>
      <c r="G47">
        <f t="shared" si="1"/>
        <v>56</v>
      </c>
      <c r="H47">
        <f t="shared" si="2"/>
        <v>6</v>
      </c>
      <c r="I47" t="str">
        <f t="shared" si="3"/>
        <v>+/-</v>
      </c>
      <c r="J47" t="str">
        <f t="shared" si="4"/>
        <v>0.5</v>
      </c>
      <c r="K47" s="2">
        <f t="shared" si="5"/>
        <v>0.303951367781155</v>
      </c>
      <c r="L47" s="2">
        <f t="shared" si="6"/>
        <v>11.200000000000003</v>
      </c>
      <c r="M47" s="2">
        <f t="shared" si="7"/>
        <v>0.30997079109986531</v>
      </c>
      <c r="N47" s="2">
        <f t="shared" si="8"/>
        <v>36.132436737859038</v>
      </c>
      <c r="O47" t="s">
        <v>81</v>
      </c>
    </row>
    <row r="48" spans="1:15" x14ac:dyDescent="0.25">
      <c r="A48" s="16">
        <v>38</v>
      </c>
      <c r="B48" s="17" t="s">
        <v>45</v>
      </c>
      <c r="C48" s="18">
        <v>54.7</v>
      </c>
      <c r="D48" s="19" t="s">
        <v>114</v>
      </c>
      <c r="E48" s="20" t="str">
        <f t="shared" si="0"/>
        <v>Significantly Different</v>
      </c>
      <c r="G48">
        <f t="shared" si="1"/>
        <v>54.7</v>
      </c>
      <c r="H48">
        <f t="shared" si="2"/>
        <v>6</v>
      </c>
      <c r="I48" t="str">
        <f t="shared" si="3"/>
        <v>+/-</v>
      </c>
      <c r="J48" t="str">
        <f t="shared" si="4"/>
        <v>0.9</v>
      </c>
      <c r="K48" s="2">
        <f t="shared" si="5"/>
        <v>0.54711246200607899</v>
      </c>
      <c r="L48" s="2">
        <f t="shared" si="6"/>
        <v>12.5</v>
      </c>
      <c r="M48" s="2">
        <f t="shared" si="7"/>
        <v>0.55047933970440222</v>
      </c>
      <c r="N48" s="2">
        <f t="shared" si="8"/>
        <v>22.70748254914032</v>
      </c>
      <c r="O48" t="s">
        <v>60</v>
      </c>
    </row>
    <row r="49" spans="1:15" x14ac:dyDescent="0.25">
      <c r="A49" s="16">
        <v>39</v>
      </c>
      <c r="B49" s="17" t="s">
        <v>75</v>
      </c>
      <c r="C49" s="18">
        <v>54.5</v>
      </c>
      <c r="D49" s="19" t="s">
        <v>39</v>
      </c>
      <c r="E49" s="20" t="str">
        <f t="shared" si="0"/>
        <v>Significantly Different</v>
      </c>
      <c r="G49">
        <f t="shared" si="1"/>
        <v>54.5</v>
      </c>
      <c r="H49">
        <f t="shared" si="2"/>
        <v>6</v>
      </c>
      <c r="I49" t="str">
        <f t="shared" si="3"/>
        <v>+/-</v>
      </c>
      <c r="J49" t="str">
        <f t="shared" si="4"/>
        <v>0.5</v>
      </c>
      <c r="K49" s="2">
        <f t="shared" si="5"/>
        <v>0.303951367781155</v>
      </c>
      <c r="L49" s="2">
        <f t="shared" si="6"/>
        <v>12.700000000000003</v>
      </c>
      <c r="M49" s="2">
        <f t="shared" si="7"/>
        <v>0.30997079109986531</v>
      </c>
      <c r="N49" s="2">
        <f t="shared" si="8"/>
        <v>40.971602372393733</v>
      </c>
      <c r="O49" t="s">
        <v>67</v>
      </c>
    </row>
    <row r="50" spans="1:15" x14ac:dyDescent="0.25">
      <c r="A50" s="16">
        <v>40</v>
      </c>
      <c r="B50" s="17" t="s">
        <v>31</v>
      </c>
      <c r="C50" s="18">
        <v>51.2</v>
      </c>
      <c r="D50" s="19" t="s">
        <v>124</v>
      </c>
      <c r="E50" s="20" t="str">
        <f t="shared" si="0"/>
        <v>Significantly Different</v>
      </c>
      <c r="G50">
        <f t="shared" si="1"/>
        <v>51.2</v>
      </c>
      <c r="H50">
        <f t="shared" si="2"/>
        <v>6</v>
      </c>
      <c r="I50" t="str">
        <f t="shared" si="3"/>
        <v>+/-</v>
      </c>
      <c r="J50" t="str">
        <f t="shared" si="4"/>
        <v>1.0</v>
      </c>
      <c r="K50" s="2">
        <f t="shared" si="5"/>
        <v>0.60790273556231</v>
      </c>
      <c r="L50" s="2">
        <f t="shared" si="6"/>
        <v>16</v>
      </c>
      <c r="M50" s="2">
        <f t="shared" si="7"/>
        <v>0.61093468821403585</v>
      </c>
      <c r="N50" s="2">
        <f t="shared" si="8"/>
        <v>26.189378846326914</v>
      </c>
      <c r="O50" t="s">
        <v>69</v>
      </c>
    </row>
    <row r="51" spans="1:15" x14ac:dyDescent="0.25">
      <c r="A51" s="16">
        <v>41</v>
      </c>
      <c r="B51" s="17" t="s">
        <v>60</v>
      </c>
      <c r="C51" s="18">
        <v>50.5</v>
      </c>
      <c r="D51" s="19" t="s">
        <v>39</v>
      </c>
      <c r="E51" s="20" t="str">
        <f t="shared" si="0"/>
        <v>Significantly Different</v>
      </c>
      <c r="G51">
        <f t="shared" si="1"/>
        <v>50.5</v>
      </c>
      <c r="H51">
        <f t="shared" si="2"/>
        <v>6</v>
      </c>
      <c r="I51" t="str">
        <f t="shared" si="3"/>
        <v>+/-</v>
      </c>
      <c r="J51" t="str">
        <f t="shared" si="4"/>
        <v>0.5</v>
      </c>
      <c r="K51" s="2">
        <f t="shared" si="5"/>
        <v>0.303951367781155</v>
      </c>
      <c r="L51" s="2">
        <f t="shared" si="6"/>
        <v>16.700000000000003</v>
      </c>
      <c r="M51" s="2">
        <f t="shared" si="7"/>
        <v>0.30997079109986531</v>
      </c>
      <c r="N51" s="2">
        <f t="shared" si="8"/>
        <v>53.876044064486244</v>
      </c>
      <c r="O51" t="s">
        <v>85</v>
      </c>
    </row>
    <row r="52" spans="1:15" x14ac:dyDescent="0.25">
      <c r="A52" s="16">
        <v>42</v>
      </c>
      <c r="B52" s="17" t="s">
        <v>46</v>
      </c>
      <c r="C52" s="18">
        <v>48.9</v>
      </c>
      <c r="D52" s="19" t="s">
        <v>130</v>
      </c>
      <c r="E52" s="20" t="str">
        <f t="shared" si="0"/>
        <v>Significantly Different</v>
      </c>
      <c r="G52">
        <f t="shared" si="1"/>
        <v>48.9</v>
      </c>
      <c r="H52">
        <f t="shared" si="2"/>
        <v>6</v>
      </c>
      <c r="I52" t="str">
        <f t="shared" si="3"/>
        <v>+/-</v>
      </c>
      <c r="J52" t="str">
        <f t="shared" si="4"/>
        <v>1.2</v>
      </c>
      <c r="K52" s="2">
        <f t="shared" si="5"/>
        <v>0.72948328267477203</v>
      </c>
      <c r="L52" s="2">
        <f t="shared" si="6"/>
        <v>18.300000000000004</v>
      </c>
      <c r="M52" s="2">
        <f t="shared" si="7"/>
        <v>0.73201182849801194</v>
      </c>
      <c r="N52" s="2">
        <f t="shared" si="8"/>
        <v>24.999596027770615</v>
      </c>
      <c r="O52" t="s">
        <v>56</v>
      </c>
    </row>
    <row r="53" spans="1:15" x14ac:dyDescent="0.25">
      <c r="A53" s="16">
        <v>42</v>
      </c>
      <c r="B53" s="17" t="s">
        <v>43</v>
      </c>
      <c r="C53" s="18">
        <v>48.9</v>
      </c>
      <c r="D53" s="19" t="s">
        <v>70</v>
      </c>
      <c r="E53" s="20" t="str">
        <f t="shared" si="0"/>
        <v>Significantly Different</v>
      </c>
      <c r="G53">
        <f t="shared" si="1"/>
        <v>48.9</v>
      </c>
      <c r="H53">
        <f t="shared" si="2"/>
        <v>6</v>
      </c>
      <c r="I53" t="str">
        <f t="shared" si="3"/>
        <v>+/-</v>
      </c>
      <c r="J53" t="str">
        <f t="shared" si="4"/>
        <v>0.8</v>
      </c>
      <c r="K53" s="2">
        <f t="shared" si="5"/>
        <v>0.48632218844984804</v>
      </c>
      <c r="L53" s="2">
        <f t="shared" si="6"/>
        <v>18.300000000000004</v>
      </c>
      <c r="M53" s="2">
        <f t="shared" si="7"/>
        <v>0.49010685399991183</v>
      </c>
      <c r="N53" s="2">
        <f t="shared" si="8"/>
        <v>37.338796327062376</v>
      </c>
      <c r="O53" t="s">
        <v>73</v>
      </c>
    </row>
    <row r="54" spans="1:15" x14ac:dyDescent="0.25">
      <c r="A54" s="16">
        <v>44</v>
      </c>
      <c r="B54" s="17" t="s">
        <v>42</v>
      </c>
      <c r="C54" s="18">
        <v>46.7</v>
      </c>
      <c r="D54" s="19" t="s">
        <v>61</v>
      </c>
      <c r="E54" s="20" t="str">
        <f t="shared" si="0"/>
        <v>Significantly Different</v>
      </c>
      <c r="G54">
        <f t="shared" si="1"/>
        <v>46.7</v>
      </c>
      <c r="H54">
        <f t="shared" si="2"/>
        <v>6</v>
      </c>
      <c r="I54" t="str">
        <f t="shared" si="3"/>
        <v>+/-</v>
      </c>
      <c r="J54" t="str">
        <f t="shared" si="4"/>
        <v>0.4</v>
      </c>
      <c r="K54" s="2">
        <f t="shared" si="5"/>
        <v>0.24316109422492402</v>
      </c>
      <c r="L54" s="2">
        <f t="shared" si="6"/>
        <v>20.5</v>
      </c>
      <c r="M54" s="2">
        <f t="shared" si="7"/>
        <v>0.25064471888253259</v>
      </c>
      <c r="N54" s="2">
        <f t="shared" si="8"/>
        <v>81.789076152877371</v>
      </c>
      <c r="O54" t="s">
        <v>79</v>
      </c>
    </row>
    <row r="55" spans="1:15" x14ac:dyDescent="0.25">
      <c r="A55" s="16">
        <v>45</v>
      </c>
      <c r="B55" s="17" t="s">
        <v>32</v>
      </c>
      <c r="C55" s="18">
        <v>46.6</v>
      </c>
      <c r="D55" s="19" t="s">
        <v>124</v>
      </c>
      <c r="E55" s="20" t="str">
        <f t="shared" si="0"/>
        <v>Significantly Different</v>
      </c>
      <c r="G55">
        <f t="shared" si="1"/>
        <v>46.6</v>
      </c>
      <c r="H55">
        <f t="shared" si="2"/>
        <v>6</v>
      </c>
      <c r="I55" t="str">
        <f t="shared" si="3"/>
        <v>+/-</v>
      </c>
      <c r="J55" t="str">
        <f t="shared" si="4"/>
        <v>1.0</v>
      </c>
      <c r="K55" s="2">
        <f t="shared" si="5"/>
        <v>0.60790273556231</v>
      </c>
      <c r="L55" s="2">
        <f t="shared" si="6"/>
        <v>20.6</v>
      </c>
      <c r="M55" s="2">
        <f t="shared" si="7"/>
        <v>0.61093468821403585</v>
      </c>
      <c r="N55" s="2">
        <f t="shared" si="8"/>
        <v>33.718825264645908</v>
      </c>
      <c r="O55" t="s">
        <v>47</v>
      </c>
    </row>
    <row r="56" spans="1:15" x14ac:dyDescent="0.25">
      <c r="A56" s="16">
        <v>46</v>
      </c>
      <c r="B56" s="17" t="s">
        <v>34</v>
      </c>
      <c r="C56" s="18">
        <v>46</v>
      </c>
      <c r="D56" s="19" t="s">
        <v>61</v>
      </c>
      <c r="E56" s="20" t="str">
        <f t="shared" si="0"/>
        <v>Significantly Different</v>
      </c>
      <c r="G56">
        <f t="shared" si="1"/>
        <v>46</v>
      </c>
      <c r="H56">
        <f t="shared" si="2"/>
        <v>6</v>
      </c>
      <c r="I56" t="str">
        <f t="shared" si="3"/>
        <v>+/-</v>
      </c>
      <c r="J56" t="str">
        <f t="shared" si="4"/>
        <v>0.4</v>
      </c>
      <c r="K56" s="2">
        <f t="shared" si="5"/>
        <v>0.24316109422492402</v>
      </c>
      <c r="L56" s="2">
        <f t="shared" si="6"/>
        <v>21.200000000000003</v>
      </c>
      <c r="M56" s="2">
        <f t="shared" si="7"/>
        <v>0.25064471888253259</v>
      </c>
      <c r="N56" s="2">
        <f t="shared" si="8"/>
        <v>84.581873875170757</v>
      </c>
      <c r="O56" t="s">
        <v>31</v>
      </c>
    </row>
    <row r="57" spans="1:15" x14ac:dyDescent="0.25">
      <c r="A57" s="16">
        <v>47</v>
      </c>
      <c r="B57" s="17" t="s">
        <v>50</v>
      </c>
      <c r="C57" s="18">
        <v>45.4</v>
      </c>
      <c r="D57" s="19" t="s">
        <v>29</v>
      </c>
      <c r="E57" s="20" t="str">
        <f t="shared" si="0"/>
        <v>Significantly Different</v>
      </c>
      <c r="G57">
        <f t="shared" si="1"/>
        <v>45.4</v>
      </c>
      <c r="H57">
        <f t="shared" si="2"/>
        <v>6</v>
      </c>
      <c r="I57" t="str">
        <f t="shared" si="3"/>
        <v>+/-</v>
      </c>
      <c r="J57" t="str">
        <f t="shared" si="4"/>
        <v>0.2</v>
      </c>
      <c r="K57" s="2">
        <f t="shared" si="5"/>
        <v>0.12158054711246201</v>
      </c>
      <c r="L57" s="2">
        <f t="shared" si="6"/>
        <v>21.800000000000004</v>
      </c>
      <c r="M57" s="2">
        <f t="shared" si="7"/>
        <v>0.1359311840425404</v>
      </c>
      <c r="N57" s="2">
        <f t="shared" si="8"/>
        <v>160.37526748223996</v>
      </c>
      <c r="O57" t="s">
        <v>84</v>
      </c>
    </row>
    <row r="58" spans="1:15" x14ac:dyDescent="0.25">
      <c r="A58" s="16">
        <v>48</v>
      </c>
      <c r="B58" s="17" t="s">
        <v>38</v>
      </c>
      <c r="C58" s="18">
        <v>44.4</v>
      </c>
      <c r="D58" s="19" t="s">
        <v>132</v>
      </c>
      <c r="E58" s="20" t="str">
        <f t="shared" si="0"/>
        <v>Significantly Different</v>
      </c>
      <c r="G58">
        <f t="shared" si="1"/>
        <v>44.4</v>
      </c>
      <c r="H58">
        <f t="shared" si="2"/>
        <v>6</v>
      </c>
      <c r="I58" t="str">
        <f t="shared" si="3"/>
        <v>+/-</v>
      </c>
      <c r="J58" t="str">
        <f t="shared" si="4"/>
        <v>1.5</v>
      </c>
      <c r="K58" s="2">
        <f t="shared" si="5"/>
        <v>0.91185410334346506</v>
      </c>
      <c r="L58" s="2">
        <f t="shared" si="6"/>
        <v>22.800000000000004</v>
      </c>
      <c r="M58" s="2">
        <f t="shared" si="7"/>
        <v>0.91387819929318592</v>
      </c>
      <c r="N58" s="2">
        <f t="shared" si="8"/>
        <v>24.948620087046656</v>
      </c>
      <c r="O58" t="s">
        <v>75</v>
      </c>
    </row>
    <row r="59" spans="1:15" x14ac:dyDescent="0.25">
      <c r="A59" s="16">
        <v>49</v>
      </c>
      <c r="B59" s="17" t="s">
        <v>35</v>
      </c>
      <c r="C59" s="18">
        <v>43.4</v>
      </c>
      <c r="D59" s="19" t="s">
        <v>114</v>
      </c>
      <c r="E59" s="20" t="str">
        <f t="shared" si="0"/>
        <v>Significantly Different</v>
      </c>
      <c r="G59">
        <f t="shared" si="1"/>
        <v>43.4</v>
      </c>
      <c r="H59">
        <f t="shared" si="2"/>
        <v>6</v>
      </c>
      <c r="I59" t="str">
        <f t="shared" si="3"/>
        <v>+/-</v>
      </c>
      <c r="J59" t="str">
        <f t="shared" si="4"/>
        <v>0.9</v>
      </c>
      <c r="K59" s="2">
        <f t="shared" si="5"/>
        <v>0.54711246200607899</v>
      </c>
      <c r="L59" s="2">
        <f t="shared" si="6"/>
        <v>23.800000000000004</v>
      </c>
      <c r="M59" s="2">
        <f t="shared" si="7"/>
        <v>0.55047933970440222</v>
      </c>
      <c r="N59" s="2">
        <f t="shared" si="8"/>
        <v>43.235046773563177</v>
      </c>
      <c r="O59" t="s">
        <v>33</v>
      </c>
    </row>
    <row r="60" spans="1:15" x14ac:dyDescent="0.25">
      <c r="A60" s="16">
        <v>50</v>
      </c>
      <c r="B60" s="17" t="s">
        <v>48</v>
      </c>
      <c r="C60" s="18">
        <v>42.3</v>
      </c>
      <c r="D60" s="19" t="s">
        <v>120</v>
      </c>
      <c r="E60" s="20" t="str">
        <f t="shared" si="0"/>
        <v>Significantly Different</v>
      </c>
      <c r="G60">
        <f t="shared" si="1"/>
        <v>42.3</v>
      </c>
      <c r="H60">
        <f t="shared" si="2"/>
        <v>6</v>
      </c>
      <c r="I60" t="str">
        <f t="shared" si="3"/>
        <v>+/-</v>
      </c>
      <c r="J60" t="str">
        <f t="shared" si="4"/>
        <v>1.3</v>
      </c>
      <c r="K60" s="2">
        <f t="shared" si="5"/>
        <v>0.79027355623100304</v>
      </c>
      <c r="L60" s="2">
        <f t="shared" si="6"/>
        <v>24.900000000000006</v>
      </c>
      <c r="M60" s="2">
        <f t="shared" si="7"/>
        <v>0.79260819516141623</v>
      </c>
      <c r="N60" s="2">
        <f t="shared" si="8"/>
        <v>31.415269425682727</v>
      </c>
      <c r="O60" t="s">
        <v>55</v>
      </c>
    </row>
    <row r="61" spans="1:15" x14ac:dyDescent="0.25">
      <c r="A61" s="16">
        <v>51</v>
      </c>
      <c r="B61" s="17" t="s">
        <v>74</v>
      </c>
      <c r="C61" s="18">
        <v>34</v>
      </c>
      <c r="D61" s="19" t="s">
        <v>83</v>
      </c>
      <c r="E61" s="20" t="str">
        <f t="shared" si="0"/>
        <v>Significantly Different</v>
      </c>
      <c r="G61">
        <f t="shared" si="1"/>
        <v>34</v>
      </c>
      <c r="H61">
        <f t="shared" si="2"/>
        <v>6</v>
      </c>
      <c r="I61" t="str">
        <f t="shared" si="3"/>
        <v>+/-</v>
      </c>
      <c r="J61" t="str">
        <f t="shared" si="4"/>
        <v>0.6</v>
      </c>
      <c r="K61" s="2">
        <f t="shared" si="5"/>
        <v>0.36474164133738601</v>
      </c>
      <c r="L61" s="2">
        <f t="shared" si="6"/>
        <v>33.200000000000003</v>
      </c>
      <c r="M61" s="2">
        <f t="shared" si="7"/>
        <v>0.36977279819442066</v>
      </c>
      <c r="N61" s="2">
        <f t="shared" si="8"/>
        <v>89.784862926947838</v>
      </c>
      <c r="O61" t="s">
        <v>38</v>
      </c>
    </row>
    <row r="62" spans="1:15" ht="15.75" thickBot="1" x14ac:dyDescent="0.3">
      <c r="A62" s="22"/>
      <c r="B62" s="23" t="s">
        <v>86</v>
      </c>
      <c r="C62" s="24">
        <v>94.5</v>
      </c>
      <c r="D62" s="25" t="s">
        <v>36</v>
      </c>
      <c r="E62" s="26" t="str">
        <f t="shared" si="0"/>
        <v>Significantly Different</v>
      </c>
      <c r="G62">
        <f t="shared" si="1"/>
        <v>94.5</v>
      </c>
      <c r="H62">
        <f t="shared" si="2"/>
        <v>6</v>
      </c>
      <c r="I62" t="str">
        <f t="shared" si="3"/>
        <v>+/-</v>
      </c>
      <c r="J62" t="str">
        <f t="shared" si="4"/>
        <v>0.3</v>
      </c>
      <c r="K62" s="2">
        <f t="shared" si="5"/>
        <v>0.18237082066869301</v>
      </c>
      <c r="L62" s="2">
        <f t="shared" si="6"/>
        <v>-27.299999999999997</v>
      </c>
      <c r="M62" s="2">
        <f t="shared" si="7"/>
        <v>0.19223572402239389</v>
      </c>
      <c r="N62" s="2">
        <f t="shared" si="8"/>
        <v>-142.01314630167164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49" priority="5" operator="equal">
      <formula>"State Selected"</formula>
    </cfRule>
    <cfRule type="cellIs" dxfId="448" priority="6" operator="equal">
      <formula>"Not Significantly Different"</formula>
    </cfRule>
  </conditionalFormatting>
  <conditionalFormatting sqref="E10:E62">
    <cfRule type="cellIs" dxfId="447" priority="1" operator="equal">
      <formula>"OTHER ERROR"</formula>
    </cfRule>
    <cfRule type="cellIs" dxfId="446" priority="2" operator="equal">
      <formula>"Statistical Test not applicable"</formula>
    </cfRule>
    <cfRule type="cellIs" dxfId="445" priority="3" operator="equal">
      <formula>"Geography Selected"</formula>
    </cfRule>
    <cfRule type="cellIs" dxfId="44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7775003-3072-4926-AD8B-0659AE20ECED}">
      <formula1>$O$10:$O$62</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0EB0-0353-4AF0-B3F8-5BCB0D566D2D}">
  <sheetPr codeName="Sheet14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164</v>
      </c>
    </row>
    <row r="2" spans="1:16" x14ac:dyDescent="0.25">
      <c r="A2" s="3" t="s">
        <v>2</v>
      </c>
      <c r="B2" t="s">
        <v>165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13.1</v>
      </c>
      <c r="C6" t="s">
        <v>9</v>
      </c>
      <c r="H6" s="8" t="s">
        <v>10</v>
      </c>
      <c r="I6">
        <f>VLOOKUP($B$4,$B$9:$K$62,6,FALSE)</f>
        <v>13.1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13.1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13.1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17.8</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17.8</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-4.7000000000000011</v>
      </c>
      <c r="M11" s="2">
        <f t="shared" ref="M11:M62" si="7">IF(AND(ISNUMBER(K11),ISNUMBER($I$7)),SQRT(K11^2+($I$7)^2),"N/A")</f>
        <v>0.55047933970440222</v>
      </c>
      <c r="N11" s="2">
        <f>IF(AND(ISNUMBER(L11),ISNUMBER(M11),M11&lt;&gt;0),L11/M11,"NA")</f>
        <v>-8.5380134384767619</v>
      </c>
      <c r="O11" t="s">
        <v>30</v>
      </c>
    </row>
    <row r="12" spans="1:16" x14ac:dyDescent="0.25">
      <c r="A12" s="16">
        <v>2</v>
      </c>
      <c r="B12" s="17" t="s">
        <v>53</v>
      </c>
      <c r="C12" s="18">
        <v>17.5</v>
      </c>
      <c r="D12" s="19" t="s">
        <v>120</v>
      </c>
      <c r="E12" s="20" t="str">
        <f t="shared" si="0"/>
        <v>Significantly Different</v>
      </c>
      <c r="G12">
        <f t="shared" si="1"/>
        <v>17.5</v>
      </c>
      <c r="H12">
        <f t="shared" si="2"/>
        <v>6</v>
      </c>
      <c r="I12" t="str">
        <f t="shared" si="3"/>
        <v>+/-</v>
      </c>
      <c r="J12" t="str">
        <f t="shared" si="4"/>
        <v>1.3</v>
      </c>
      <c r="K12" s="2">
        <f t="shared" si="5"/>
        <v>0.79027355623100304</v>
      </c>
      <c r="L12" s="2">
        <f t="shared" si="6"/>
        <v>-4.4000000000000004</v>
      </c>
      <c r="M12" s="2">
        <f t="shared" si="7"/>
        <v>0.79260819516141623</v>
      </c>
      <c r="N12" s="2">
        <f t="shared" ref="N12:N62" si="8">IF(AND(ISNUMBER(L12),ISNUMBER(M12),M12&lt;&gt;0),L12/M12,"NA")</f>
        <v>-5.551292589277268</v>
      </c>
      <c r="O12" t="s">
        <v>32</v>
      </c>
    </row>
    <row r="13" spans="1:16" x14ac:dyDescent="0.25">
      <c r="A13" s="16">
        <v>3</v>
      </c>
      <c r="B13" s="17" t="s">
        <v>38</v>
      </c>
      <c r="C13" s="18">
        <v>17.2</v>
      </c>
      <c r="D13" s="19" t="s">
        <v>129</v>
      </c>
      <c r="E13" s="20" t="str">
        <f t="shared" si="0"/>
        <v>Significantly Different</v>
      </c>
      <c r="G13">
        <f t="shared" si="1"/>
        <v>17.2</v>
      </c>
      <c r="H13">
        <f t="shared" si="2"/>
        <v>6</v>
      </c>
      <c r="I13" t="str">
        <f t="shared" si="3"/>
        <v>+/-</v>
      </c>
      <c r="J13" t="str">
        <f t="shared" si="4"/>
        <v>1.4</v>
      </c>
      <c r="K13" s="2">
        <f t="shared" si="5"/>
        <v>0.85106382978723394</v>
      </c>
      <c r="L13" s="2">
        <f t="shared" si="6"/>
        <v>-4.0999999999999996</v>
      </c>
      <c r="M13" s="2">
        <f t="shared" si="7"/>
        <v>0.85323214879137987</v>
      </c>
      <c r="N13" s="2">
        <f t="shared" si="8"/>
        <v>-4.805257286434566</v>
      </c>
      <c r="O13" t="s">
        <v>34</v>
      </c>
    </row>
    <row r="14" spans="1:16" x14ac:dyDescent="0.25">
      <c r="A14" s="16">
        <v>4</v>
      </c>
      <c r="B14" s="17" t="s">
        <v>42</v>
      </c>
      <c r="C14" s="18">
        <v>17.100000000000001</v>
      </c>
      <c r="D14" s="19" t="s">
        <v>61</v>
      </c>
      <c r="E14" s="20" t="str">
        <f t="shared" si="0"/>
        <v>Significantly Different</v>
      </c>
      <c r="G14">
        <f t="shared" si="1"/>
        <v>17.100000000000001</v>
      </c>
      <c r="H14">
        <f t="shared" si="2"/>
        <v>6</v>
      </c>
      <c r="I14" t="str">
        <f t="shared" si="3"/>
        <v>+/-</v>
      </c>
      <c r="J14" t="str">
        <f t="shared" si="4"/>
        <v>0.4</v>
      </c>
      <c r="K14" s="2">
        <f t="shared" si="5"/>
        <v>0.24316109422492402</v>
      </c>
      <c r="L14" s="2">
        <f t="shared" si="6"/>
        <v>-4.0000000000000018</v>
      </c>
      <c r="M14" s="2">
        <f t="shared" si="7"/>
        <v>0.25064471888253259</v>
      </c>
      <c r="N14" s="2">
        <f t="shared" si="8"/>
        <v>-15.958844127390714</v>
      </c>
      <c r="O14" t="s">
        <v>37</v>
      </c>
    </row>
    <row r="15" spans="1:16" x14ac:dyDescent="0.25">
      <c r="A15" s="16">
        <v>5</v>
      </c>
      <c r="B15" s="17" t="s">
        <v>74</v>
      </c>
      <c r="C15" s="18">
        <v>17</v>
      </c>
      <c r="D15" s="19" t="s">
        <v>78</v>
      </c>
      <c r="E15" s="20" t="str">
        <f t="shared" si="0"/>
        <v>Significantly Different</v>
      </c>
      <c r="G15">
        <f t="shared" si="1"/>
        <v>17</v>
      </c>
      <c r="H15">
        <f t="shared" si="2"/>
        <v>6</v>
      </c>
      <c r="I15" t="str">
        <f t="shared" si="3"/>
        <v>+/-</v>
      </c>
      <c r="J15" t="str">
        <f t="shared" si="4"/>
        <v>0.7</v>
      </c>
      <c r="K15" s="2">
        <f t="shared" si="5"/>
        <v>0.42553191489361697</v>
      </c>
      <c r="L15" s="2">
        <f t="shared" si="6"/>
        <v>-3.9000000000000004</v>
      </c>
      <c r="M15" s="2">
        <f t="shared" si="7"/>
        <v>0.42985214661796195</v>
      </c>
      <c r="N15" s="2">
        <f t="shared" si="8"/>
        <v>-9.0728871094045935</v>
      </c>
      <c r="O15" t="s">
        <v>40</v>
      </c>
    </row>
    <row r="16" spans="1:16" x14ac:dyDescent="0.25">
      <c r="A16" s="16">
        <v>6</v>
      </c>
      <c r="B16" s="17" t="s">
        <v>45</v>
      </c>
      <c r="C16" s="18">
        <v>16.100000000000001</v>
      </c>
      <c r="D16" s="19" t="s">
        <v>114</v>
      </c>
      <c r="E16" s="20" t="str">
        <f t="shared" si="0"/>
        <v>Significantly Different</v>
      </c>
      <c r="G16">
        <f t="shared" si="1"/>
        <v>16.100000000000001</v>
      </c>
      <c r="H16">
        <f t="shared" si="2"/>
        <v>6</v>
      </c>
      <c r="I16" t="str">
        <f t="shared" si="3"/>
        <v>+/-</v>
      </c>
      <c r="J16" t="str">
        <f t="shared" si="4"/>
        <v>0.9</v>
      </c>
      <c r="K16" s="2">
        <f t="shared" si="5"/>
        <v>0.54711246200607899</v>
      </c>
      <c r="L16" s="2">
        <f t="shared" si="6"/>
        <v>-3.0000000000000018</v>
      </c>
      <c r="M16" s="2">
        <f t="shared" si="7"/>
        <v>0.55047933970440222</v>
      </c>
      <c r="N16" s="2">
        <f t="shared" si="8"/>
        <v>-5.4497958117936802</v>
      </c>
      <c r="O16" t="s">
        <v>42</v>
      </c>
    </row>
    <row r="17" spans="1:15" x14ac:dyDescent="0.25">
      <c r="A17" s="16">
        <v>6</v>
      </c>
      <c r="B17" s="17" t="s">
        <v>75</v>
      </c>
      <c r="C17" s="18">
        <v>16.100000000000001</v>
      </c>
      <c r="D17" s="19" t="s">
        <v>61</v>
      </c>
      <c r="E17" s="20" t="str">
        <f t="shared" si="0"/>
        <v>Significantly Different</v>
      </c>
      <c r="G17">
        <f t="shared" si="1"/>
        <v>16.100000000000001</v>
      </c>
      <c r="H17">
        <f t="shared" si="2"/>
        <v>6</v>
      </c>
      <c r="I17" t="str">
        <f t="shared" si="3"/>
        <v>+/-</v>
      </c>
      <c r="J17" t="str">
        <f t="shared" si="4"/>
        <v>0.4</v>
      </c>
      <c r="K17" s="2">
        <f t="shared" si="5"/>
        <v>0.24316109422492402</v>
      </c>
      <c r="L17" s="2">
        <f t="shared" si="6"/>
        <v>-3.0000000000000018</v>
      </c>
      <c r="M17" s="2">
        <f t="shared" si="7"/>
        <v>0.25064471888253259</v>
      </c>
      <c r="N17" s="2">
        <f t="shared" si="8"/>
        <v>-11.969133095543038</v>
      </c>
      <c r="O17" t="s">
        <v>44</v>
      </c>
    </row>
    <row r="18" spans="1:15" x14ac:dyDescent="0.25">
      <c r="A18" s="16">
        <v>8</v>
      </c>
      <c r="B18" s="17" t="s">
        <v>43</v>
      </c>
      <c r="C18" s="18">
        <v>15.8</v>
      </c>
      <c r="D18" s="19" t="s">
        <v>70</v>
      </c>
      <c r="E18" s="20" t="str">
        <f t="shared" si="0"/>
        <v>Significantly Different</v>
      </c>
      <c r="G18">
        <f t="shared" si="1"/>
        <v>15.8</v>
      </c>
      <c r="H18">
        <f t="shared" si="2"/>
        <v>6</v>
      </c>
      <c r="I18" t="str">
        <f t="shared" si="3"/>
        <v>+/-</v>
      </c>
      <c r="J18" t="str">
        <f t="shared" si="4"/>
        <v>0.8</v>
      </c>
      <c r="K18" s="2">
        <f t="shared" si="5"/>
        <v>0.48632218844984804</v>
      </c>
      <c r="L18" s="2">
        <f t="shared" si="6"/>
        <v>-2.7000000000000011</v>
      </c>
      <c r="M18" s="2">
        <f t="shared" si="7"/>
        <v>0.49010685399991183</v>
      </c>
      <c r="N18" s="2">
        <f t="shared" si="8"/>
        <v>-5.5090027367796957</v>
      </c>
      <c r="O18" t="s">
        <v>46</v>
      </c>
    </row>
    <row r="19" spans="1:15" x14ac:dyDescent="0.25">
      <c r="A19" s="16">
        <v>9</v>
      </c>
      <c r="B19" s="17" t="s">
        <v>81</v>
      </c>
      <c r="C19" s="18">
        <v>15.7</v>
      </c>
      <c r="D19" s="19" t="s">
        <v>61</v>
      </c>
      <c r="E19" s="20" t="str">
        <f t="shared" si="0"/>
        <v>Significantly Different</v>
      </c>
      <c r="G19">
        <f t="shared" si="1"/>
        <v>15.7</v>
      </c>
      <c r="H19">
        <f t="shared" si="2"/>
        <v>6</v>
      </c>
      <c r="I19" t="str">
        <f t="shared" si="3"/>
        <v>+/-</v>
      </c>
      <c r="J19" t="str">
        <f t="shared" si="4"/>
        <v>0.4</v>
      </c>
      <c r="K19" s="2">
        <f t="shared" si="5"/>
        <v>0.24316109422492402</v>
      </c>
      <c r="L19" s="2">
        <f t="shared" si="6"/>
        <v>-2.5999999999999996</v>
      </c>
      <c r="M19" s="2">
        <f t="shared" si="7"/>
        <v>0.25064471888253259</v>
      </c>
      <c r="N19" s="2">
        <f t="shared" si="8"/>
        <v>-10.373248682803958</v>
      </c>
      <c r="O19" t="s">
        <v>48</v>
      </c>
    </row>
    <row r="20" spans="1:15" x14ac:dyDescent="0.25">
      <c r="A20" s="16">
        <v>10</v>
      </c>
      <c r="B20" s="17" t="s">
        <v>34</v>
      </c>
      <c r="C20" s="18">
        <v>15.5</v>
      </c>
      <c r="D20" s="21" t="s">
        <v>61</v>
      </c>
      <c r="E20" s="20" t="str">
        <f t="shared" si="0"/>
        <v>Significantly Different</v>
      </c>
      <c r="G20">
        <f t="shared" si="1"/>
        <v>15.5</v>
      </c>
      <c r="H20">
        <f t="shared" si="2"/>
        <v>6</v>
      </c>
      <c r="I20" t="str">
        <f t="shared" si="3"/>
        <v>+/-</v>
      </c>
      <c r="J20" t="str">
        <f t="shared" si="4"/>
        <v>0.4</v>
      </c>
      <c r="K20" s="2">
        <f t="shared" si="5"/>
        <v>0.24316109422492402</v>
      </c>
      <c r="L20" s="2">
        <f t="shared" si="6"/>
        <v>-2.4000000000000004</v>
      </c>
      <c r="M20" s="2">
        <f t="shared" si="7"/>
        <v>0.25064471888253259</v>
      </c>
      <c r="N20" s="2">
        <f t="shared" si="8"/>
        <v>-9.5753064764344256</v>
      </c>
      <c r="O20" t="s">
        <v>50</v>
      </c>
    </row>
    <row r="21" spans="1:15" x14ac:dyDescent="0.25">
      <c r="A21" s="16">
        <v>11</v>
      </c>
      <c r="B21" s="17" t="s">
        <v>59</v>
      </c>
      <c r="C21" s="18">
        <v>15.3</v>
      </c>
      <c r="D21" s="19" t="s">
        <v>39</v>
      </c>
      <c r="E21" s="20" t="str">
        <f t="shared" si="0"/>
        <v>Significantly Different</v>
      </c>
      <c r="G21">
        <f t="shared" si="1"/>
        <v>15.3</v>
      </c>
      <c r="H21">
        <f t="shared" si="2"/>
        <v>6</v>
      </c>
      <c r="I21" t="str">
        <f t="shared" si="3"/>
        <v>+/-</v>
      </c>
      <c r="J21" t="str">
        <f t="shared" si="4"/>
        <v>0.5</v>
      </c>
      <c r="K21" s="2">
        <f t="shared" si="5"/>
        <v>0.303951367781155</v>
      </c>
      <c r="L21" s="2">
        <f t="shared" si="6"/>
        <v>-2.2000000000000011</v>
      </c>
      <c r="M21" s="2">
        <f t="shared" si="7"/>
        <v>0.30997079109986531</v>
      </c>
      <c r="N21" s="2">
        <f t="shared" si="8"/>
        <v>-7.0974429306508844</v>
      </c>
      <c r="O21" t="s">
        <v>52</v>
      </c>
    </row>
    <row r="22" spans="1:15" x14ac:dyDescent="0.25">
      <c r="A22" s="16">
        <v>11</v>
      </c>
      <c r="B22" s="17" t="s">
        <v>47</v>
      </c>
      <c r="C22" s="18">
        <v>15.3</v>
      </c>
      <c r="D22" s="19" t="s">
        <v>83</v>
      </c>
      <c r="E22" s="20" t="str">
        <f t="shared" si="0"/>
        <v>Significantly Different</v>
      </c>
      <c r="G22">
        <f t="shared" si="1"/>
        <v>15.3</v>
      </c>
      <c r="H22">
        <f t="shared" si="2"/>
        <v>6</v>
      </c>
      <c r="I22" t="str">
        <f t="shared" si="3"/>
        <v>+/-</v>
      </c>
      <c r="J22" t="str">
        <f t="shared" si="4"/>
        <v>0.6</v>
      </c>
      <c r="K22" s="2">
        <f t="shared" si="5"/>
        <v>0.36474164133738601</v>
      </c>
      <c r="L22" s="2">
        <f t="shared" si="6"/>
        <v>-2.2000000000000011</v>
      </c>
      <c r="M22" s="2">
        <f t="shared" si="7"/>
        <v>0.36977279819442066</v>
      </c>
      <c r="N22" s="2">
        <f t="shared" si="8"/>
        <v>-5.9495993505808826</v>
      </c>
      <c r="O22" t="s">
        <v>54</v>
      </c>
    </row>
    <row r="23" spans="1:15" x14ac:dyDescent="0.25">
      <c r="A23" s="16">
        <v>13</v>
      </c>
      <c r="B23" s="17" t="s">
        <v>60</v>
      </c>
      <c r="C23" s="18">
        <v>15.1</v>
      </c>
      <c r="D23" s="19" t="s">
        <v>39</v>
      </c>
      <c r="E23" s="20" t="str">
        <f t="shared" si="0"/>
        <v>Significantly Different</v>
      </c>
      <c r="G23">
        <f t="shared" si="1"/>
        <v>15.1</v>
      </c>
      <c r="H23">
        <f t="shared" si="2"/>
        <v>6</v>
      </c>
      <c r="I23" t="str">
        <f t="shared" si="3"/>
        <v>+/-</v>
      </c>
      <c r="J23" t="str">
        <f t="shared" si="4"/>
        <v>0.5</v>
      </c>
      <c r="K23" s="2">
        <f t="shared" si="5"/>
        <v>0.303951367781155</v>
      </c>
      <c r="L23" s="2">
        <f t="shared" si="6"/>
        <v>-2</v>
      </c>
      <c r="M23" s="2">
        <f t="shared" si="7"/>
        <v>0.30997079109986531</v>
      </c>
      <c r="N23" s="2">
        <f t="shared" si="8"/>
        <v>-6.4522208460462549</v>
      </c>
      <c r="O23" t="s">
        <v>43</v>
      </c>
    </row>
    <row r="24" spans="1:15" x14ac:dyDescent="0.25">
      <c r="A24" s="16">
        <v>14</v>
      </c>
      <c r="B24" s="17" t="s">
        <v>32</v>
      </c>
      <c r="C24" s="18">
        <v>15</v>
      </c>
      <c r="D24" s="19" t="s">
        <v>124</v>
      </c>
      <c r="E24" s="20" t="str">
        <f t="shared" si="0"/>
        <v>Significantly Different</v>
      </c>
      <c r="G24">
        <f t="shared" si="1"/>
        <v>15</v>
      </c>
      <c r="H24">
        <f t="shared" si="2"/>
        <v>6</v>
      </c>
      <c r="I24" t="str">
        <f t="shared" si="3"/>
        <v>+/-</v>
      </c>
      <c r="J24" t="str">
        <f t="shared" si="4"/>
        <v>1.0</v>
      </c>
      <c r="K24" s="2">
        <f t="shared" si="5"/>
        <v>0.60790273556231</v>
      </c>
      <c r="L24" s="2">
        <f t="shared" si="6"/>
        <v>-1.9000000000000004</v>
      </c>
      <c r="M24" s="2">
        <f t="shared" si="7"/>
        <v>0.61093468821403585</v>
      </c>
      <c r="N24" s="2">
        <f t="shared" si="8"/>
        <v>-3.1099887380013218</v>
      </c>
      <c r="O24" t="s">
        <v>57</v>
      </c>
    </row>
    <row r="25" spans="1:15" x14ac:dyDescent="0.25">
      <c r="A25" s="16">
        <v>15</v>
      </c>
      <c r="B25" s="17" t="s">
        <v>56</v>
      </c>
      <c r="C25" s="18">
        <v>14.9</v>
      </c>
      <c r="D25" s="19" t="s">
        <v>114</v>
      </c>
      <c r="E25" s="20" t="str">
        <f t="shared" si="0"/>
        <v>Significantly Different</v>
      </c>
      <c r="G25">
        <f t="shared" si="1"/>
        <v>14.9</v>
      </c>
      <c r="H25">
        <f t="shared" si="2"/>
        <v>6</v>
      </c>
      <c r="I25" t="str">
        <f t="shared" si="3"/>
        <v>+/-</v>
      </c>
      <c r="J25" t="str">
        <f t="shared" si="4"/>
        <v>0.9</v>
      </c>
      <c r="K25" s="2">
        <f t="shared" si="5"/>
        <v>0.54711246200607899</v>
      </c>
      <c r="L25" s="2">
        <f t="shared" si="6"/>
        <v>-1.8000000000000007</v>
      </c>
      <c r="M25" s="2">
        <f t="shared" si="7"/>
        <v>0.55047933970440222</v>
      </c>
      <c r="N25" s="2">
        <f t="shared" si="8"/>
        <v>-3.2698774870762075</v>
      </c>
      <c r="O25" t="s">
        <v>58</v>
      </c>
    </row>
    <row r="26" spans="1:15" x14ac:dyDescent="0.25">
      <c r="A26" s="16">
        <v>16</v>
      </c>
      <c r="B26" s="17" t="s">
        <v>51</v>
      </c>
      <c r="C26" s="18">
        <v>14.7</v>
      </c>
      <c r="D26" s="19" t="s">
        <v>83</v>
      </c>
      <c r="E26" s="20" t="str">
        <f t="shared" si="0"/>
        <v>Significantly Different</v>
      </c>
      <c r="G26">
        <f t="shared" si="1"/>
        <v>14.7</v>
      </c>
      <c r="H26">
        <f t="shared" si="2"/>
        <v>6</v>
      </c>
      <c r="I26" t="str">
        <f t="shared" si="3"/>
        <v>+/-</v>
      </c>
      <c r="J26" t="str">
        <f t="shared" si="4"/>
        <v>0.6</v>
      </c>
      <c r="K26" s="2">
        <f t="shared" si="5"/>
        <v>0.36474164133738601</v>
      </c>
      <c r="L26" s="2">
        <f t="shared" si="6"/>
        <v>-1.5999999999999996</v>
      </c>
      <c r="M26" s="2">
        <f t="shared" si="7"/>
        <v>0.36977279819442066</v>
      </c>
      <c r="N26" s="2">
        <f t="shared" si="8"/>
        <v>-4.3269813458770026</v>
      </c>
      <c r="O26" t="s">
        <v>41</v>
      </c>
    </row>
    <row r="27" spans="1:15" x14ac:dyDescent="0.25">
      <c r="A27" s="16">
        <v>17</v>
      </c>
      <c r="B27" s="17" t="s">
        <v>82</v>
      </c>
      <c r="C27" s="18">
        <v>14.3</v>
      </c>
      <c r="D27" s="19" t="s">
        <v>36</v>
      </c>
      <c r="E27" s="20" t="str">
        <f t="shared" si="0"/>
        <v>Significantly Different</v>
      </c>
      <c r="G27">
        <f t="shared" si="1"/>
        <v>14.3</v>
      </c>
      <c r="H27">
        <f t="shared" si="2"/>
        <v>6</v>
      </c>
      <c r="I27" t="str">
        <f t="shared" si="3"/>
        <v>+/-</v>
      </c>
      <c r="J27" t="str">
        <f t="shared" si="4"/>
        <v>0.3</v>
      </c>
      <c r="K27" s="2">
        <f t="shared" si="5"/>
        <v>0.18237082066869301</v>
      </c>
      <c r="L27" s="2">
        <f t="shared" si="6"/>
        <v>-1.2000000000000011</v>
      </c>
      <c r="M27" s="2">
        <f t="shared" si="7"/>
        <v>0.19223572402239389</v>
      </c>
      <c r="N27" s="2">
        <f t="shared" si="8"/>
        <v>-6.2423361011723859</v>
      </c>
      <c r="O27" t="s">
        <v>59</v>
      </c>
    </row>
    <row r="28" spans="1:15" x14ac:dyDescent="0.25">
      <c r="A28" s="16">
        <v>17</v>
      </c>
      <c r="B28" s="17" t="s">
        <v>79</v>
      </c>
      <c r="C28" s="18">
        <v>14.3</v>
      </c>
      <c r="D28" s="19" t="s">
        <v>29</v>
      </c>
      <c r="E28" s="20" t="str">
        <f t="shared" si="0"/>
        <v>Significantly Different</v>
      </c>
      <c r="G28">
        <f t="shared" si="1"/>
        <v>14.3</v>
      </c>
      <c r="H28">
        <f t="shared" si="2"/>
        <v>6</v>
      </c>
      <c r="I28" t="str">
        <f t="shared" si="3"/>
        <v>+/-</v>
      </c>
      <c r="J28" t="str">
        <f t="shared" si="4"/>
        <v>0.2</v>
      </c>
      <c r="K28" s="2">
        <f t="shared" si="5"/>
        <v>0.12158054711246201</v>
      </c>
      <c r="L28" s="2">
        <f t="shared" si="6"/>
        <v>-1.2000000000000011</v>
      </c>
      <c r="M28" s="2">
        <f t="shared" si="7"/>
        <v>0.1359311840425404</v>
      </c>
      <c r="N28" s="2">
        <f t="shared" si="8"/>
        <v>-8.8279963751691781</v>
      </c>
      <c r="O28" t="s">
        <v>49</v>
      </c>
    </row>
    <row r="29" spans="1:15" x14ac:dyDescent="0.25">
      <c r="A29" s="16">
        <v>19</v>
      </c>
      <c r="B29" s="17" t="s">
        <v>37</v>
      </c>
      <c r="C29" s="18">
        <v>14.1</v>
      </c>
      <c r="D29" s="19" t="s">
        <v>39</v>
      </c>
      <c r="E29" s="20" t="str">
        <f t="shared" si="0"/>
        <v>Significantly Different</v>
      </c>
      <c r="G29">
        <f t="shared" si="1"/>
        <v>14.1</v>
      </c>
      <c r="H29">
        <f t="shared" si="2"/>
        <v>6</v>
      </c>
      <c r="I29" t="str">
        <f t="shared" si="3"/>
        <v>+/-</v>
      </c>
      <c r="J29" t="str">
        <f t="shared" si="4"/>
        <v>0.5</v>
      </c>
      <c r="K29" s="2">
        <f t="shared" si="5"/>
        <v>0.303951367781155</v>
      </c>
      <c r="L29" s="2">
        <f t="shared" si="6"/>
        <v>-1</v>
      </c>
      <c r="M29" s="2">
        <f t="shared" si="7"/>
        <v>0.30997079109986531</v>
      </c>
      <c r="N29" s="2">
        <f t="shared" si="8"/>
        <v>-3.2261104230231274</v>
      </c>
      <c r="O29" t="s">
        <v>63</v>
      </c>
    </row>
    <row r="30" spans="1:15" x14ac:dyDescent="0.25">
      <c r="A30" s="16">
        <v>19</v>
      </c>
      <c r="B30" s="17" t="s">
        <v>50</v>
      </c>
      <c r="C30" s="18">
        <v>14.1</v>
      </c>
      <c r="D30" s="19" t="s">
        <v>36</v>
      </c>
      <c r="E30" s="20" t="str">
        <f t="shared" si="0"/>
        <v>Significantly Different</v>
      </c>
      <c r="G30">
        <f t="shared" si="1"/>
        <v>14.1</v>
      </c>
      <c r="H30">
        <f t="shared" si="2"/>
        <v>6</v>
      </c>
      <c r="I30" t="str">
        <f t="shared" si="3"/>
        <v>+/-</v>
      </c>
      <c r="J30" t="str">
        <f t="shared" si="4"/>
        <v>0.3</v>
      </c>
      <c r="K30" s="2">
        <f t="shared" si="5"/>
        <v>0.18237082066869301</v>
      </c>
      <c r="L30" s="2">
        <f t="shared" si="6"/>
        <v>-1</v>
      </c>
      <c r="M30" s="2">
        <f t="shared" si="7"/>
        <v>0.19223572402239389</v>
      </c>
      <c r="N30" s="2">
        <f t="shared" si="8"/>
        <v>-5.2019467509769841</v>
      </c>
      <c r="O30" t="s">
        <v>28</v>
      </c>
    </row>
    <row r="31" spans="1:15" x14ac:dyDescent="0.25">
      <c r="A31" s="16">
        <v>19</v>
      </c>
      <c r="B31" s="17" t="s">
        <v>73</v>
      </c>
      <c r="C31" s="18">
        <v>14.1</v>
      </c>
      <c r="D31" s="19" t="s">
        <v>61</v>
      </c>
      <c r="E31" s="20" t="str">
        <f t="shared" si="0"/>
        <v>Significantly Different</v>
      </c>
      <c r="G31">
        <f t="shared" si="1"/>
        <v>14.1</v>
      </c>
      <c r="H31">
        <f t="shared" si="2"/>
        <v>6</v>
      </c>
      <c r="I31" t="str">
        <f t="shared" si="3"/>
        <v>+/-</v>
      </c>
      <c r="J31" t="str">
        <f t="shared" si="4"/>
        <v>0.4</v>
      </c>
      <c r="K31" s="2">
        <f t="shared" si="5"/>
        <v>0.24316109422492402</v>
      </c>
      <c r="L31" s="2">
        <f t="shared" si="6"/>
        <v>-1</v>
      </c>
      <c r="M31" s="2">
        <f t="shared" si="7"/>
        <v>0.25064471888253259</v>
      </c>
      <c r="N31" s="2">
        <f t="shared" si="8"/>
        <v>-3.9897110318476767</v>
      </c>
      <c r="O31" t="s">
        <v>66</v>
      </c>
    </row>
    <row r="32" spans="1:15" x14ac:dyDescent="0.25">
      <c r="A32" s="16">
        <v>22</v>
      </c>
      <c r="B32" s="17" t="s">
        <v>49</v>
      </c>
      <c r="C32" s="18">
        <v>14</v>
      </c>
      <c r="D32" s="19" t="s">
        <v>39</v>
      </c>
      <c r="E32" s="20" t="str">
        <f t="shared" si="0"/>
        <v>Significantly Different</v>
      </c>
      <c r="G32">
        <f t="shared" si="1"/>
        <v>14</v>
      </c>
      <c r="H32">
        <f t="shared" si="2"/>
        <v>6</v>
      </c>
      <c r="I32" t="str">
        <f t="shared" si="3"/>
        <v>+/-</v>
      </c>
      <c r="J32" t="str">
        <f t="shared" si="4"/>
        <v>0.5</v>
      </c>
      <c r="K32" s="2">
        <f t="shared" si="5"/>
        <v>0.303951367781155</v>
      </c>
      <c r="L32" s="2">
        <f t="shared" si="6"/>
        <v>-0.90000000000000036</v>
      </c>
      <c r="M32" s="2">
        <f t="shared" si="7"/>
        <v>0.30997079109986531</v>
      </c>
      <c r="N32" s="2">
        <f t="shared" si="8"/>
        <v>-2.9034993807208163</v>
      </c>
      <c r="O32" t="s">
        <v>68</v>
      </c>
    </row>
    <row r="33" spans="1:15" x14ac:dyDescent="0.25">
      <c r="A33" s="16">
        <v>22</v>
      </c>
      <c r="B33" s="17" t="s">
        <v>64</v>
      </c>
      <c r="C33" s="18">
        <v>14</v>
      </c>
      <c r="D33" s="19" t="s">
        <v>61</v>
      </c>
      <c r="E33" s="20" t="str">
        <f t="shared" si="0"/>
        <v>Significantly Different</v>
      </c>
      <c r="G33">
        <f t="shared" si="1"/>
        <v>14</v>
      </c>
      <c r="H33">
        <f t="shared" si="2"/>
        <v>6</v>
      </c>
      <c r="I33" t="str">
        <f t="shared" si="3"/>
        <v>+/-</v>
      </c>
      <c r="J33" t="str">
        <f t="shared" si="4"/>
        <v>0.4</v>
      </c>
      <c r="K33" s="2">
        <f t="shared" si="5"/>
        <v>0.24316109422492402</v>
      </c>
      <c r="L33" s="2">
        <f t="shared" si="6"/>
        <v>-0.90000000000000036</v>
      </c>
      <c r="M33" s="2">
        <f t="shared" si="7"/>
        <v>0.25064471888253259</v>
      </c>
      <c r="N33" s="2">
        <f t="shared" si="8"/>
        <v>-3.5907399286629107</v>
      </c>
      <c r="O33" t="s">
        <v>71</v>
      </c>
    </row>
    <row r="34" spans="1:15" x14ac:dyDescent="0.25">
      <c r="A34" s="16">
        <v>22</v>
      </c>
      <c r="B34" s="17" t="s">
        <v>65</v>
      </c>
      <c r="C34" s="18">
        <v>14</v>
      </c>
      <c r="D34" s="19" t="s">
        <v>36</v>
      </c>
      <c r="E34" s="20" t="str">
        <f t="shared" si="0"/>
        <v>Significantly Different</v>
      </c>
      <c r="G34">
        <f t="shared" si="1"/>
        <v>14</v>
      </c>
      <c r="H34">
        <f t="shared" si="2"/>
        <v>6</v>
      </c>
      <c r="I34" t="str">
        <f t="shared" si="3"/>
        <v>+/-</v>
      </c>
      <c r="J34" t="str">
        <f t="shared" si="4"/>
        <v>0.3</v>
      </c>
      <c r="K34" s="2">
        <f t="shared" si="5"/>
        <v>0.18237082066869301</v>
      </c>
      <c r="L34" s="2">
        <f t="shared" si="6"/>
        <v>-0.90000000000000036</v>
      </c>
      <c r="M34" s="2">
        <f t="shared" si="7"/>
        <v>0.19223572402239389</v>
      </c>
      <c r="N34" s="2">
        <f t="shared" si="8"/>
        <v>-4.6817520758792872</v>
      </c>
      <c r="O34" t="s">
        <v>62</v>
      </c>
    </row>
    <row r="35" spans="1:15" x14ac:dyDescent="0.25">
      <c r="A35" s="16">
        <v>25</v>
      </c>
      <c r="B35" s="17" t="s">
        <v>84</v>
      </c>
      <c r="C35" s="18">
        <v>13.9</v>
      </c>
      <c r="D35" s="19" t="s">
        <v>36</v>
      </c>
      <c r="E35" s="20" t="str">
        <f t="shared" si="0"/>
        <v>Significantly Different</v>
      </c>
      <c r="G35">
        <f t="shared" si="1"/>
        <v>13.9</v>
      </c>
      <c r="H35">
        <f t="shared" si="2"/>
        <v>6</v>
      </c>
      <c r="I35" t="str">
        <f t="shared" si="3"/>
        <v>+/-</v>
      </c>
      <c r="J35" t="str">
        <f t="shared" si="4"/>
        <v>0.3</v>
      </c>
      <c r="K35" s="2">
        <f t="shared" si="5"/>
        <v>0.18237082066869301</v>
      </c>
      <c r="L35" s="2">
        <f t="shared" si="6"/>
        <v>-0.80000000000000071</v>
      </c>
      <c r="M35" s="2">
        <f t="shared" si="7"/>
        <v>0.19223572402239389</v>
      </c>
      <c r="N35" s="2">
        <f t="shared" si="8"/>
        <v>-4.1615574007815903</v>
      </c>
      <c r="O35" t="s">
        <v>72</v>
      </c>
    </row>
    <row r="36" spans="1:15" x14ac:dyDescent="0.25">
      <c r="A36" s="16">
        <v>26</v>
      </c>
      <c r="B36" s="17" t="s">
        <v>52</v>
      </c>
      <c r="C36" s="18">
        <v>13.5</v>
      </c>
      <c r="D36" s="19" t="s">
        <v>36</v>
      </c>
      <c r="E36" s="20" t="str">
        <f t="shared" si="0"/>
        <v>Significantly Different</v>
      </c>
      <c r="G36">
        <f t="shared" si="1"/>
        <v>13.5</v>
      </c>
      <c r="H36">
        <f t="shared" si="2"/>
        <v>6</v>
      </c>
      <c r="I36" t="str">
        <f t="shared" si="3"/>
        <v>+/-</v>
      </c>
      <c r="J36" t="str">
        <f t="shared" si="4"/>
        <v>0.3</v>
      </c>
      <c r="K36" s="2">
        <f t="shared" si="5"/>
        <v>0.18237082066869301</v>
      </c>
      <c r="L36" s="2">
        <f t="shared" si="6"/>
        <v>-0.40000000000000036</v>
      </c>
      <c r="M36" s="2">
        <f t="shared" si="7"/>
        <v>0.19223572402239389</v>
      </c>
      <c r="N36" s="2">
        <f t="shared" si="8"/>
        <v>-2.0807787003907952</v>
      </c>
      <c r="O36" t="s">
        <v>64</v>
      </c>
    </row>
    <row r="37" spans="1:15" x14ac:dyDescent="0.25">
      <c r="A37" s="16">
        <v>26</v>
      </c>
      <c r="B37" s="17" t="s">
        <v>41</v>
      </c>
      <c r="C37" s="18">
        <v>13.5</v>
      </c>
      <c r="D37" s="19" t="s">
        <v>61</v>
      </c>
      <c r="E37" s="20" t="str">
        <f t="shared" si="0"/>
        <v>Not Significantly Different</v>
      </c>
      <c r="G37">
        <f t="shared" si="1"/>
        <v>13.5</v>
      </c>
      <c r="H37">
        <f t="shared" si="2"/>
        <v>6</v>
      </c>
      <c r="I37" t="str">
        <f t="shared" si="3"/>
        <v>+/-</v>
      </c>
      <c r="J37" t="str">
        <f t="shared" si="4"/>
        <v>0.4</v>
      </c>
      <c r="K37" s="2">
        <f t="shared" si="5"/>
        <v>0.24316109422492402</v>
      </c>
      <c r="L37" s="2">
        <f t="shared" si="6"/>
        <v>-0.40000000000000036</v>
      </c>
      <c r="M37" s="2">
        <f t="shared" si="7"/>
        <v>0.25064471888253259</v>
      </c>
      <c r="N37" s="2">
        <f t="shared" si="8"/>
        <v>-1.5958844127390721</v>
      </c>
      <c r="O37" t="s">
        <v>45</v>
      </c>
    </row>
    <row r="38" spans="1:15" x14ac:dyDescent="0.25">
      <c r="A38" s="16">
        <v>28</v>
      </c>
      <c r="B38" s="17" t="s">
        <v>58</v>
      </c>
      <c r="C38" s="18">
        <v>13.4</v>
      </c>
      <c r="D38" s="19" t="s">
        <v>61</v>
      </c>
      <c r="E38" s="20" t="str">
        <f t="shared" si="0"/>
        <v>Not Significantly Different</v>
      </c>
      <c r="G38">
        <f t="shared" si="1"/>
        <v>13.4</v>
      </c>
      <c r="H38">
        <f t="shared" si="2"/>
        <v>6</v>
      </c>
      <c r="I38" t="str">
        <f t="shared" si="3"/>
        <v>+/-</v>
      </c>
      <c r="J38" t="str">
        <f t="shared" si="4"/>
        <v>0.4</v>
      </c>
      <c r="K38" s="2">
        <f t="shared" si="5"/>
        <v>0.24316109422492402</v>
      </c>
      <c r="L38" s="2">
        <f t="shared" si="6"/>
        <v>-0.30000000000000071</v>
      </c>
      <c r="M38" s="2">
        <f t="shared" si="7"/>
        <v>0.25064471888253259</v>
      </c>
      <c r="N38" s="2">
        <f t="shared" si="8"/>
        <v>-1.1969133095543059</v>
      </c>
      <c r="O38" t="s">
        <v>51</v>
      </c>
    </row>
    <row r="39" spans="1:15" x14ac:dyDescent="0.25">
      <c r="A39" s="16">
        <v>29</v>
      </c>
      <c r="B39" s="17" t="s">
        <v>30</v>
      </c>
      <c r="C39" s="18">
        <v>13.2</v>
      </c>
      <c r="D39" s="19" t="s">
        <v>61</v>
      </c>
      <c r="E39" s="20" t="str">
        <f t="shared" si="0"/>
        <v>Not Significantly Different</v>
      </c>
      <c r="G39">
        <f t="shared" si="1"/>
        <v>13.2</v>
      </c>
      <c r="H39">
        <f t="shared" si="2"/>
        <v>6</v>
      </c>
      <c r="I39" t="str">
        <f t="shared" si="3"/>
        <v>+/-</v>
      </c>
      <c r="J39" t="str">
        <f t="shared" si="4"/>
        <v>0.4</v>
      </c>
      <c r="K39" s="2">
        <f t="shared" si="5"/>
        <v>0.24316109422492402</v>
      </c>
      <c r="L39" s="2">
        <f t="shared" si="6"/>
        <v>-9.9999999999999645E-2</v>
      </c>
      <c r="M39" s="2">
        <f t="shared" si="7"/>
        <v>0.25064471888253259</v>
      </c>
      <c r="N39" s="2">
        <f t="shared" si="8"/>
        <v>-0.39897110318476625</v>
      </c>
      <c r="O39" t="s">
        <v>74</v>
      </c>
    </row>
    <row r="40" spans="1:15" x14ac:dyDescent="0.25">
      <c r="A40" s="16">
        <v>30</v>
      </c>
      <c r="B40" s="17" t="s">
        <v>85</v>
      </c>
      <c r="C40" s="18">
        <v>12.9</v>
      </c>
      <c r="D40" s="19" t="s">
        <v>36</v>
      </c>
      <c r="E40" s="20" t="str">
        <f t="shared" si="0"/>
        <v>Not Significantly Different</v>
      </c>
      <c r="G40">
        <f t="shared" si="1"/>
        <v>12.9</v>
      </c>
      <c r="H40">
        <f t="shared" si="2"/>
        <v>6</v>
      </c>
      <c r="I40" t="str">
        <f t="shared" si="3"/>
        <v>+/-</v>
      </c>
      <c r="J40" t="str">
        <f t="shared" si="4"/>
        <v>0.3</v>
      </c>
      <c r="K40" s="2">
        <f t="shared" si="5"/>
        <v>0.18237082066869301</v>
      </c>
      <c r="L40" s="2">
        <f t="shared" si="6"/>
        <v>0.19999999999999929</v>
      </c>
      <c r="M40" s="2">
        <f t="shared" si="7"/>
        <v>0.19223572402239389</v>
      </c>
      <c r="N40" s="2">
        <f t="shared" si="8"/>
        <v>1.0403893501953931</v>
      </c>
      <c r="O40" t="s">
        <v>35</v>
      </c>
    </row>
    <row r="41" spans="1:15" x14ac:dyDescent="0.25">
      <c r="A41" s="16">
        <v>30</v>
      </c>
      <c r="B41" s="17" t="s">
        <v>55</v>
      </c>
      <c r="C41" s="18">
        <v>12.9</v>
      </c>
      <c r="D41" s="19" t="s">
        <v>36</v>
      </c>
      <c r="E41" s="20" t="str">
        <f t="shared" si="0"/>
        <v>Not Significantly Different</v>
      </c>
      <c r="G41">
        <f t="shared" si="1"/>
        <v>12.9</v>
      </c>
      <c r="H41">
        <f t="shared" si="2"/>
        <v>6</v>
      </c>
      <c r="I41" t="str">
        <f t="shared" si="3"/>
        <v>+/-</v>
      </c>
      <c r="J41" t="str">
        <f t="shared" si="4"/>
        <v>0.3</v>
      </c>
      <c r="K41" s="2">
        <f t="shared" si="5"/>
        <v>0.18237082066869301</v>
      </c>
      <c r="L41" s="2">
        <f t="shared" si="6"/>
        <v>0.19999999999999929</v>
      </c>
      <c r="M41" s="2">
        <f t="shared" si="7"/>
        <v>0.19223572402239389</v>
      </c>
      <c r="N41" s="2">
        <f t="shared" si="8"/>
        <v>1.0403893501953931</v>
      </c>
      <c r="O41" t="s">
        <v>76</v>
      </c>
    </row>
    <row r="42" spans="1:15" x14ac:dyDescent="0.25">
      <c r="A42" s="16">
        <v>32</v>
      </c>
      <c r="B42" s="17" t="s">
        <v>62</v>
      </c>
      <c r="C42" s="18">
        <v>12.8</v>
      </c>
      <c r="D42" s="19" t="s">
        <v>36</v>
      </c>
      <c r="E42" s="20" t="str">
        <f t="shared" si="0"/>
        <v>Not Significantly Different</v>
      </c>
      <c r="G42">
        <f t="shared" si="1"/>
        <v>12.8</v>
      </c>
      <c r="H42">
        <f t="shared" si="2"/>
        <v>6</v>
      </c>
      <c r="I42" t="str">
        <f t="shared" si="3"/>
        <v>+/-</v>
      </c>
      <c r="J42" t="str">
        <f t="shared" si="4"/>
        <v>0.3</v>
      </c>
      <c r="K42" s="2">
        <f t="shared" si="5"/>
        <v>0.18237082066869301</v>
      </c>
      <c r="L42" s="2">
        <f t="shared" si="6"/>
        <v>0.29999999999999893</v>
      </c>
      <c r="M42" s="2">
        <f t="shared" si="7"/>
        <v>0.19223572402239389</v>
      </c>
      <c r="N42" s="2">
        <f t="shared" si="8"/>
        <v>1.5605840252930896</v>
      </c>
      <c r="O42" t="s">
        <v>77</v>
      </c>
    </row>
    <row r="43" spans="1:15" x14ac:dyDescent="0.25">
      <c r="A43" s="16">
        <v>32</v>
      </c>
      <c r="B43" s="17" t="s">
        <v>31</v>
      </c>
      <c r="C43" s="18">
        <v>12.8</v>
      </c>
      <c r="D43" s="19" t="s">
        <v>70</v>
      </c>
      <c r="E43" s="20" t="str">
        <f t="shared" si="0"/>
        <v>Not Significantly Different</v>
      </c>
      <c r="G43">
        <f t="shared" si="1"/>
        <v>12.8</v>
      </c>
      <c r="H43">
        <f t="shared" si="2"/>
        <v>6</v>
      </c>
      <c r="I43" t="str">
        <f t="shared" si="3"/>
        <v>+/-</v>
      </c>
      <c r="J43" t="str">
        <f t="shared" si="4"/>
        <v>0.8</v>
      </c>
      <c r="K43" s="2">
        <f t="shared" si="5"/>
        <v>0.48632218844984804</v>
      </c>
      <c r="L43" s="2">
        <f t="shared" si="6"/>
        <v>0.29999999999999893</v>
      </c>
      <c r="M43" s="2">
        <f t="shared" si="7"/>
        <v>0.49010685399991183</v>
      </c>
      <c r="N43" s="2">
        <f t="shared" si="8"/>
        <v>0.61211141519774159</v>
      </c>
      <c r="O43" t="s">
        <v>80</v>
      </c>
    </row>
    <row r="44" spans="1:15" x14ac:dyDescent="0.25">
      <c r="A44" s="16">
        <v>34</v>
      </c>
      <c r="B44" s="17" t="s">
        <v>35</v>
      </c>
      <c r="C44" s="18">
        <v>12.6</v>
      </c>
      <c r="D44" s="19" t="s">
        <v>78</v>
      </c>
      <c r="E44" s="20" t="str">
        <f t="shared" si="0"/>
        <v>Not Significantly Different</v>
      </c>
      <c r="G44">
        <f t="shared" si="1"/>
        <v>12.6</v>
      </c>
      <c r="H44">
        <f t="shared" si="2"/>
        <v>6</v>
      </c>
      <c r="I44" t="str">
        <f t="shared" si="3"/>
        <v>+/-</v>
      </c>
      <c r="J44" t="str">
        <f t="shared" si="4"/>
        <v>0.7</v>
      </c>
      <c r="K44" s="2">
        <f t="shared" si="5"/>
        <v>0.42553191489361697</v>
      </c>
      <c r="L44" s="2">
        <f t="shared" si="6"/>
        <v>0.5</v>
      </c>
      <c r="M44" s="2">
        <f t="shared" si="7"/>
        <v>0.42985214661796195</v>
      </c>
      <c r="N44" s="2">
        <f t="shared" si="8"/>
        <v>1.1631906550518709</v>
      </c>
      <c r="O44" t="s">
        <v>82</v>
      </c>
    </row>
    <row r="45" spans="1:15" x14ac:dyDescent="0.25">
      <c r="A45" s="16">
        <v>35</v>
      </c>
      <c r="B45" s="17" t="s">
        <v>71</v>
      </c>
      <c r="C45" s="18">
        <v>12.5</v>
      </c>
      <c r="D45" s="19" t="s">
        <v>36</v>
      </c>
      <c r="E45" s="20" t="str">
        <f t="shared" si="0"/>
        <v>Significantly Different</v>
      </c>
      <c r="G45">
        <f t="shared" si="1"/>
        <v>12.5</v>
      </c>
      <c r="H45">
        <f t="shared" si="2"/>
        <v>6</v>
      </c>
      <c r="I45" t="str">
        <f t="shared" si="3"/>
        <v>+/-</v>
      </c>
      <c r="J45" t="str">
        <f t="shared" si="4"/>
        <v>0.3</v>
      </c>
      <c r="K45" s="2">
        <f t="shared" si="5"/>
        <v>0.18237082066869301</v>
      </c>
      <c r="L45" s="2">
        <f t="shared" si="6"/>
        <v>0.59999999999999964</v>
      </c>
      <c r="M45" s="2">
        <f t="shared" si="7"/>
        <v>0.19223572402239389</v>
      </c>
      <c r="N45" s="2">
        <f t="shared" si="8"/>
        <v>3.1211680505861885</v>
      </c>
      <c r="O45" t="s">
        <v>53</v>
      </c>
    </row>
    <row r="46" spans="1:15" x14ac:dyDescent="0.25">
      <c r="A46" s="16">
        <v>36</v>
      </c>
      <c r="B46" s="17" t="s">
        <v>28</v>
      </c>
      <c r="C46" s="18">
        <v>12.3</v>
      </c>
      <c r="D46" s="19" t="s">
        <v>78</v>
      </c>
      <c r="E46" s="20" t="str">
        <f t="shared" si="0"/>
        <v>Significantly Different</v>
      </c>
      <c r="G46">
        <f t="shared" si="1"/>
        <v>12.3</v>
      </c>
      <c r="H46">
        <f t="shared" si="2"/>
        <v>6</v>
      </c>
      <c r="I46" t="str">
        <f t="shared" si="3"/>
        <v>+/-</v>
      </c>
      <c r="J46" t="str">
        <f t="shared" si="4"/>
        <v>0.7</v>
      </c>
      <c r="K46" s="2">
        <f t="shared" si="5"/>
        <v>0.42553191489361697</v>
      </c>
      <c r="L46" s="2">
        <f t="shared" si="6"/>
        <v>0.79999999999999893</v>
      </c>
      <c r="M46" s="2">
        <f t="shared" si="7"/>
        <v>0.42985214661796195</v>
      </c>
      <c r="N46" s="2">
        <f t="shared" si="8"/>
        <v>1.8611050480829909</v>
      </c>
      <c r="O46" t="s">
        <v>65</v>
      </c>
    </row>
    <row r="47" spans="1:15" x14ac:dyDescent="0.25">
      <c r="A47" s="16">
        <v>37</v>
      </c>
      <c r="B47" s="17" t="s">
        <v>63</v>
      </c>
      <c r="C47" s="18">
        <v>12.2</v>
      </c>
      <c r="D47" s="19" t="s">
        <v>39</v>
      </c>
      <c r="E47" s="20" t="str">
        <f t="shared" si="0"/>
        <v>Significantly Different</v>
      </c>
      <c r="G47">
        <f t="shared" si="1"/>
        <v>12.2</v>
      </c>
      <c r="H47">
        <f t="shared" si="2"/>
        <v>6</v>
      </c>
      <c r="I47" t="str">
        <f t="shared" si="3"/>
        <v>+/-</v>
      </c>
      <c r="J47" t="str">
        <f t="shared" si="4"/>
        <v>0.5</v>
      </c>
      <c r="K47" s="2">
        <f t="shared" si="5"/>
        <v>0.303951367781155</v>
      </c>
      <c r="L47" s="2">
        <f t="shared" si="6"/>
        <v>0.90000000000000036</v>
      </c>
      <c r="M47" s="2">
        <f t="shared" si="7"/>
        <v>0.30997079109986531</v>
      </c>
      <c r="N47" s="2">
        <f t="shared" si="8"/>
        <v>2.9034993807208163</v>
      </c>
      <c r="O47" t="s">
        <v>81</v>
      </c>
    </row>
    <row r="48" spans="1:15" x14ac:dyDescent="0.25">
      <c r="A48" s="16">
        <v>38</v>
      </c>
      <c r="B48" s="17" t="s">
        <v>46</v>
      </c>
      <c r="C48" s="18">
        <v>12.1</v>
      </c>
      <c r="D48" s="19" t="s">
        <v>124</v>
      </c>
      <c r="E48" s="20" t="str">
        <f t="shared" si="0"/>
        <v>Not Significantly Different</v>
      </c>
      <c r="G48">
        <f t="shared" si="1"/>
        <v>12.1</v>
      </c>
      <c r="H48">
        <f t="shared" si="2"/>
        <v>6</v>
      </c>
      <c r="I48" t="str">
        <f t="shared" si="3"/>
        <v>+/-</v>
      </c>
      <c r="J48" t="str">
        <f t="shared" si="4"/>
        <v>1.0</v>
      </c>
      <c r="K48" s="2">
        <f t="shared" si="5"/>
        <v>0.60790273556231</v>
      </c>
      <c r="L48" s="2">
        <f t="shared" si="6"/>
        <v>1</v>
      </c>
      <c r="M48" s="2">
        <f t="shared" si="7"/>
        <v>0.61093468821403585</v>
      </c>
      <c r="N48" s="2">
        <f t="shared" si="8"/>
        <v>1.6368361778954321</v>
      </c>
      <c r="O48" t="s">
        <v>60</v>
      </c>
    </row>
    <row r="49" spans="1:15" x14ac:dyDescent="0.25">
      <c r="A49" s="16">
        <v>38</v>
      </c>
      <c r="B49" s="17" t="s">
        <v>67</v>
      </c>
      <c r="C49" s="18">
        <v>12.1</v>
      </c>
      <c r="D49" s="19" t="s">
        <v>36</v>
      </c>
      <c r="E49" s="20" t="str">
        <f t="shared" si="0"/>
        <v>Significantly Different</v>
      </c>
      <c r="G49">
        <f t="shared" si="1"/>
        <v>12.1</v>
      </c>
      <c r="H49">
        <f t="shared" si="2"/>
        <v>6</v>
      </c>
      <c r="I49" t="str">
        <f t="shared" si="3"/>
        <v>+/-</v>
      </c>
      <c r="J49" t="str">
        <f t="shared" si="4"/>
        <v>0.3</v>
      </c>
      <c r="K49" s="2">
        <f t="shared" si="5"/>
        <v>0.18237082066869301</v>
      </c>
      <c r="L49" s="2">
        <f t="shared" si="6"/>
        <v>1</v>
      </c>
      <c r="M49" s="2">
        <f t="shared" si="7"/>
        <v>0.19223572402239389</v>
      </c>
      <c r="N49" s="2">
        <f t="shared" si="8"/>
        <v>5.2019467509769841</v>
      </c>
      <c r="O49" t="s">
        <v>67</v>
      </c>
    </row>
    <row r="50" spans="1:15" x14ac:dyDescent="0.25">
      <c r="A50" s="16">
        <v>40</v>
      </c>
      <c r="B50" s="17" t="s">
        <v>72</v>
      </c>
      <c r="C50" s="18">
        <v>12</v>
      </c>
      <c r="D50" s="19" t="s">
        <v>39</v>
      </c>
      <c r="E50" s="20" t="str">
        <f t="shared" si="0"/>
        <v>Significantly Different</v>
      </c>
      <c r="G50">
        <f t="shared" si="1"/>
        <v>12</v>
      </c>
      <c r="H50">
        <f t="shared" si="2"/>
        <v>6</v>
      </c>
      <c r="I50" t="str">
        <f t="shared" si="3"/>
        <v>+/-</v>
      </c>
      <c r="J50" t="str">
        <f t="shared" si="4"/>
        <v>0.5</v>
      </c>
      <c r="K50" s="2">
        <f t="shared" si="5"/>
        <v>0.303951367781155</v>
      </c>
      <c r="L50" s="2">
        <f t="shared" si="6"/>
        <v>1.0999999999999996</v>
      </c>
      <c r="M50" s="2">
        <f t="shared" si="7"/>
        <v>0.30997079109986531</v>
      </c>
      <c r="N50" s="2">
        <f t="shared" si="8"/>
        <v>3.5487214653254391</v>
      </c>
      <c r="O50" t="s">
        <v>69</v>
      </c>
    </row>
    <row r="51" spans="1:15" x14ac:dyDescent="0.25">
      <c r="A51" s="16">
        <v>41</v>
      </c>
      <c r="B51" s="17" t="s">
        <v>54</v>
      </c>
      <c r="C51" s="18">
        <v>11.9</v>
      </c>
      <c r="D51" s="19" t="s">
        <v>70</v>
      </c>
      <c r="E51" s="20" t="str">
        <f t="shared" si="0"/>
        <v>Significantly Different</v>
      </c>
      <c r="G51">
        <f t="shared" si="1"/>
        <v>11.9</v>
      </c>
      <c r="H51">
        <f t="shared" si="2"/>
        <v>6</v>
      </c>
      <c r="I51" t="str">
        <f t="shared" si="3"/>
        <v>+/-</v>
      </c>
      <c r="J51" t="str">
        <f t="shared" si="4"/>
        <v>0.8</v>
      </c>
      <c r="K51" s="2">
        <f t="shared" si="5"/>
        <v>0.48632218844984804</v>
      </c>
      <c r="L51" s="2">
        <f t="shared" si="6"/>
        <v>1.1999999999999993</v>
      </c>
      <c r="M51" s="2">
        <f t="shared" si="7"/>
        <v>0.49010685399991183</v>
      </c>
      <c r="N51" s="2">
        <f t="shared" si="8"/>
        <v>2.4484456607909735</v>
      </c>
      <c r="O51" t="s">
        <v>85</v>
      </c>
    </row>
    <row r="52" spans="1:15" x14ac:dyDescent="0.25">
      <c r="A52" s="16">
        <v>41</v>
      </c>
      <c r="B52" s="17" t="s">
        <v>66</v>
      </c>
      <c r="C52" s="18">
        <v>11.9</v>
      </c>
      <c r="D52" s="19" t="s">
        <v>61</v>
      </c>
      <c r="E52" s="20" t="str">
        <f t="shared" si="0"/>
        <v>Significantly Different</v>
      </c>
      <c r="G52">
        <f t="shared" si="1"/>
        <v>11.9</v>
      </c>
      <c r="H52">
        <f t="shared" si="2"/>
        <v>6</v>
      </c>
      <c r="I52" t="str">
        <f t="shared" si="3"/>
        <v>+/-</v>
      </c>
      <c r="J52" t="str">
        <f t="shared" si="4"/>
        <v>0.4</v>
      </c>
      <c r="K52" s="2">
        <f t="shared" si="5"/>
        <v>0.24316109422492402</v>
      </c>
      <c r="L52" s="2">
        <f t="shared" si="6"/>
        <v>1.1999999999999993</v>
      </c>
      <c r="M52" s="2">
        <f t="shared" si="7"/>
        <v>0.25064471888253259</v>
      </c>
      <c r="N52" s="2">
        <f t="shared" si="8"/>
        <v>4.7876532382172092</v>
      </c>
      <c r="O52" t="s">
        <v>56</v>
      </c>
    </row>
    <row r="53" spans="1:15" x14ac:dyDescent="0.25">
      <c r="A53" s="16">
        <v>43</v>
      </c>
      <c r="B53" s="17" t="s">
        <v>77</v>
      </c>
      <c r="C53" s="18">
        <v>11.8</v>
      </c>
      <c r="D53" s="19" t="s">
        <v>78</v>
      </c>
      <c r="E53" s="20" t="str">
        <f t="shared" si="0"/>
        <v>Significantly Different</v>
      </c>
      <c r="G53">
        <f t="shared" si="1"/>
        <v>11.8</v>
      </c>
      <c r="H53">
        <f t="shared" si="2"/>
        <v>6</v>
      </c>
      <c r="I53" t="str">
        <f t="shared" si="3"/>
        <v>+/-</v>
      </c>
      <c r="J53" t="str">
        <f t="shared" si="4"/>
        <v>0.7</v>
      </c>
      <c r="K53" s="2">
        <f t="shared" si="5"/>
        <v>0.42553191489361697</v>
      </c>
      <c r="L53" s="2">
        <f t="shared" si="6"/>
        <v>1.2999999999999989</v>
      </c>
      <c r="M53" s="2">
        <f t="shared" si="7"/>
        <v>0.42985214661796195</v>
      </c>
      <c r="N53" s="2">
        <f t="shared" si="8"/>
        <v>3.0242957031348618</v>
      </c>
      <c r="O53" t="s">
        <v>73</v>
      </c>
    </row>
    <row r="54" spans="1:15" x14ac:dyDescent="0.25">
      <c r="A54" s="16">
        <v>44</v>
      </c>
      <c r="B54" s="17" t="s">
        <v>57</v>
      </c>
      <c r="C54" s="18">
        <v>11.7</v>
      </c>
      <c r="D54" s="19" t="s">
        <v>36</v>
      </c>
      <c r="E54" s="20" t="str">
        <f t="shared" si="0"/>
        <v>Significantly Different</v>
      </c>
      <c r="G54">
        <f t="shared" si="1"/>
        <v>11.7</v>
      </c>
      <c r="H54">
        <f t="shared" si="2"/>
        <v>6</v>
      </c>
      <c r="I54" t="str">
        <f t="shared" si="3"/>
        <v>+/-</v>
      </c>
      <c r="J54" t="str">
        <f t="shared" si="4"/>
        <v>0.3</v>
      </c>
      <c r="K54" s="2">
        <f t="shared" si="5"/>
        <v>0.18237082066869301</v>
      </c>
      <c r="L54" s="2">
        <f t="shared" si="6"/>
        <v>1.4000000000000004</v>
      </c>
      <c r="M54" s="2">
        <f t="shared" si="7"/>
        <v>0.19223572402239389</v>
      </c>
      <c r="N54" s="2">
        <f t="shared" si="8"/>
        <v>7.2827254513677788</v>
      </c>
      <c r="O54" t="s">
        <v>79</v>
      </c>
    </row>
    <row r="55" spans="1:15" x14ac:dyDescent="0.25">
      <c r="A55" s="16">
        <v>45</v>
      </c>
      <c r="B55" s="17" t="s">
        <v>68</v>
      </c>
      <c r="C55" s="18">
        <v>11.6</v>
      </c>
      <c r="D55" s="19" t="s">
        <v>61</v>
      </c>
      <c r="E55" s="20" t="str">
        <f t="shared" si="0"/>
        <v>Significantly Different</v>
      </c>
      <c r="G55">
        <f t="shared" si="1"/>
        <v>11.6</v>
      </c>
      <c r="H55">
        <f t="shared" si="2"/>
        <v>6</v>
      </c>
      <c r="I55" t="str">
        <f t="shared" si="3"/>
        <v>+/-</v>
      </c>
      <c r="J55" t="str">
        <f t="shared" si="4"/>
        <v>0.4</v>
      </c>
      <c r="K55" s="2">
        <f t="shared" si="5"/>
        <v>0.24316109422492402</v>
      </c>
      <c r="L55" s="2">
        <f t="shared" si="6"/>
        <v>1.5</v>
      </c>
      <c r="M55" s="2">
        <f t="shared" si="7"/>
        <v>0.25064471888253259</v>
      </c>
      <c r="N55" s="2">
        <f t="shared" si="8"/>
        <v>5.9845665477715153</v>
      </c>
      <c r="O55" t="s">
        <v>47</v>
      </c>
    </row>
    <row r="56" spans="1:15" x14ac:dyDescent="0.25">
      <c r="A56" s="16">
        <v>45</v>
      </c>
      <c r="B56" s="17" t="s">
        <v>33</v>
      </c>
      <c r="C56" s="18">
        <v>11.6</v>
      </c>
      <c r="D56" s="19" t="s">
        <v>78</v>
      </c>
      <c r="E56" s="20" t="str">
        <f t="shared" si="0"/>
        <v>Significantly Different</v>
      </c>
      <c r="G56">
        <f t="shared" si="1"/>
        <v>11.6</v>
      </c>
      <c r="H56">
        <f t="shared" si="2"/>
        <v>6</v>
      </c>
      <c r="I56" t="str">
        <f t="shared" si="3"/>
        <v>+/-</v>
      </c>
      <c r="J56" t="str">
        <f t="shared" si="4"/>
        <v>0.7</v>
      </c>
      <c r="K56" s="2">
        <f t="shared" si="5"/>
        <v>0.42553191489361697</v>
      </c>
      <c r="L56" s="2">
        <f t="shared" si="6"/>
        <v>1.5</v>
      </c>
      <c r="M56" s="2">
        <f t="shared" si="7"/>
        <v>0.42985214661796195</v>
      </c>
      <c r="N56" s="2">
        <f t="shared" si="8"/>
        <v>3.4895719651556125</v>
      </c>
      <c r="O56" t="s">
        <v>31</v>
      </c>
    </row>
    <row r="57" spans="1:15" x14ac:dyDescent="0.25">
      <c r="A57" s="16">
        <v>47</v>
      </c>
      <c r="B57" s="17" t="s">
        <v>40</v>
      </c>
      <c r="C57" s="18">
        <v>11.3</v>
      </c>
      <c r="D57" s="19" t="s">
        <v>29</v>
      </c>
      <c r="E57" s="20" t="str">
        <f t="shared" si="0"/>
        <v>Significantly Different</v>
      </c>
      <c r="G57">
        <f t="shared" si="1"/>
        <v>11.3</v>
      </c>
      <c r="H57">
        <f t="shared" si="2"/>
        <v>6</v>
      </c>
      <c r="I57" t="str">
        <f t="shared" si="3"/>
        <v>+/-</v>
      </c>
      <c r="J57" t="str">
        <f t="shared" si="4"/>
        <v>0.2</v>
      </c>
      <c r="K57" s="2">
        <f t="shared" si="5"/>
        <v>0.12158054711246201</v>
      </c>
      <c r="L57" s="2">
        <f t="shared" si="6"/>
        <v>1.7999999999999989</v>
      </c>
      <c r="M57" s="2">
        <f t="shared" si="7"/>
        <v>0.1359311840425404</v>
      </c>
      <c r="N57" s="2">
        <f t="shared" si="8"/>
        <v>13.241994562753748</v>
      </c>
      <c r="O57" t="s">
        <v>84</v>
      </c>
    </row>
    <row r="58" spans="1:15" x14ac:dyDescent="0.25">
      <c r="A58" s="16">
        <v>47</v>
      </c>
      <c r="B58" s="17" t="s">
        <v>44</v>
      </c>
      <c r="C58" s="18">
        <v>11.3</v>
      </c>
      <c r="D58" s="19" t="s">
        <v>39</v>
      </c>
      <c r="E58" s="20" t="str">
        <f t="shared" si="0"/>
        <v>Significantly Different</v>
      </c>
      <c r="G58">
        <f t="shared" si="1"/>
        <v>11.3</v>
      </c>
      <c r="H58">
        <f t="shared" si="2"/>
        <v>6</v>
      </c>
      <c r="I58" t="str">
        <f t="shared" si="3"/>
        <v>+/-</v>
      </c>
      <c r="J58" t="str">
        <f t="shared" si="4"/>
        <v>0.5</v>
      </c>
      <c r="K58" s="2">
        <f t="shared" si="5"/>
        <v>0.303951367781155</v>
      </c>
      <c r="L58" s="2">
        <f t="shared" si="6"/>
        <v>1.7999999999999989</v>
      </c>
      <c r="M58" s="2">
        <f t="shared" si="7"/>
        <v>0.30997079109986531</v>
      </c>
      <c r="N58" s="2">
        <f t="shared" si="8"/>
        <v>5.8069987614416263</v>
      </c>
      <c r="O58" t="s">
        <v>75</v>
      </c>
    </row>
    <row r="59" spans="1:15" x14ac:dyDescent="0.25">
      <c r="A59" s="16">
        <v>49</v>
      </c>
      <c r="B59" s="17" t="s">
        <v>69</v>
      </c>
      <c r="C59" s="18">
        <v>11</v>
      </c>
      <c r="D59" s="19" t="s">
        <v>124</v>
      </c>
      <c r="E59" s="20" t="str">
        <f t="shared" si="0"/>
        <v>Significantly Different</v>
      </c>
      <c r="G59">
        <f t="shared" si="1"/>
        <v>11</v>
      </c>
      <c r="H59">
        <f t="shared" si="2"/>
        <v>6</v>
      </c>
      <c r="I59" t="str">
        <f t="shared" si="3"/>
        <v>+/-</v>
      </c>
      <c r="J59" t="str">
        <f t="shared" si="4"/>
        <v>1.0</v>
      </c>
      <c r="K59" s="2">
        <f t="shared" si="5"/>
        <v>0.60790273556231</v>
      </c>
      <c r="L59" s="2">
        <f t="shared" si="6"/>
        <v>2.0999999999999996</v>
      </c>
      <c r="M59" s="2">
        <f t="shared" si="7"/>
        <v>0.61093468821403585</v>
      </c>
      <c r="N59" s="2">
        <f t="shared" si="8"/>
        <v>3.4373559735804071</v>
      </c>
      <c r="O59" t="s">
        <v>33</v>
      </c>
    </row>
    <row r="60" spans="1:15" x14ac:dyDescent="0.25">
      <c r="A60" s="16">
        <v>50</v>
      </c>
      <c r="B60" s="17" t="s">
        <v>80</v>
      </c>
      <c r="C60" s="18">
        <v>9.8000000000000007</v>
      </c>
      <c r="D60" s="19" t="s">
        <v>29</v>
      </c>
      <c r="E60" s="20" t="str">
        <f t="shared" si="0"/>
        <v>Significantly Different</v>
      </c>
      <c r="G60">
        <f t="shared" si="1"/>
        <v>9.8000000000000007</v>
      </c>
      <c r="H60">
        <f t="shared" si="2"/>
        <v>6</v>
      </c>
      <c r="I60" t="str">
        <f t="shared" si="3"/>
        <v>+/-</v>
      </c>
      <c r="J60" t="str">
        <f t="shared" si="4"/>
        <v>0.2</v>
      </c>
      <c r="K60" s="2">
        <f t="shared" si="5"/>
        <v>0.12158054711246201</v>
      </c>
      <c r="L60" s="2">
        <f t="shared" si="6"/>
        <v>3.2999999999999989</v>
      </c>
      <c r="M60" s="2">
        <f t="shared" si="7"/>
        <v>0.1359311840425404</v>
      </c>
      <c r="N60" s="2">
        <f t="shared" si="8"/>
        <v>24.276990031715211</v>
      </c>
      <c r="O60" t="s">
        <v>55</v>
      </c>
    </row>
    <row r="61" spans="1:15" x14ac:dyDescent="0.25">
      <c r="A61" s="16">
        <v>51</v>
      </c>
      <c r="B61" s="17" t="s">
        <v>76</v>
      </c>
      <c r="C61" s="18">
        <v>9.6</v>
      </c>
      <c r="D61" s="19" t="s">
        <v>36</v>
      </c>
      <c r="E61" s="20" t="str">
        <f t="shared" si="0"/>
        <v>Significantly Different</v>
      </c>
      <c r="G61">
        <f t="shared" si="1"/>
        <v>9.6</v>
      </c>
      <c r="H61">
        <f t="shared" si="2"/>
        <v>6</v>
      </c>
      <c r="I61" t="str">
        <f t="shared" si="3"/>
        <v>+/-</v>
      </c>
      <c r="J61" t="str">
        <f t="shared" si="4"/>
        <v>0.3</v>
      </c>
      <c r="K61" s="2">
        <f t="shared" si="5"/>
        <v>0.18237082066869301</v>
      </c>
      <c r="L61" s="2">
        <f t="shared" si="6"/>
        <v>3.5</v>
      </c>
      <c r="M61" s="2">
        <f t="shared" si="7"/>
        <v>0.19223572402239389</v>
      </c>
      <c r="N61" s="2">
        <f t="shared" si="8"/>
        <v>18.206813628419443</v>
      </c>
      <c r="O61" t="s">
        <v>38</v>
      </c>
    </row>
    <row r="62" spans="1:15" ht="15.75" thickBot="1" x14ac:dyDescent="0.3">
      <c r="A62" s="22"/>
      <c r="B62" s="23" t="s">
        <v>86</v>
      </c>
      <c r="C62" s="24">
        <v>6.3</v>
      </c>
      <c r="D62" s="25" t="s">
        <v>36</v>
      </c>
      <c r="E62" s="26" t="str">
        <f t="shared" si="0"/>
        <v>Significantly Different</v>
      </c>
      <c r="G62">
        <f t="shared" si="1"/>
        <v>6.3</v>
      </c>
      <c r="H62">
        <f t="shared" si="2"/>
        <v>6</v>
      </c>
      <c r="I62" t="str">
        <f t="shared" si="3"/>
        <v>+/-</v>
      </c>
      <c r="J62" t="str">
        <f t="shared" si="4"/>
        <v>0.3</v>
      </c>
      <c r="K62" s="2">
        <f t="shared" si="5"/>
        <v>0.18237082066869301</v>
      </c>
      <c r="L62" s="2">
        <f t="shared" si="6"/>
        <v>6.8</v>
      </c>
      <c r="M62" s="2">
        <f t="shared" si="7"/>
        <v>0.19223572402239389</v>
      </c>
      <c r="N62" s="2">
        <f t="shared" si="8"/>
        <v>35.373237906643489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43" priority="5" operator="equal">
      <formula>"State Selected"</formula>
    </cfRule>
    <cfRule type="cellIs" dxfId="442" priority="6" operator="equal">
      <formula>"Not Significantly Different"</formula>
    </cfRule>
  </conditionalFormatting>
  <conditionalFormatting sqref="E10:E62">
    <cfRule type="cellIs" dxfId="441" priority="1" operator="equal">
      <formula>"OTHER ERROR"</formula>
    </cfRule>
    <cfRule type="cellIs" dxfId="440" priority="2" operator="equal">
      <formula>"Statistical Test not applicable"</formula>
    </cfRule>
    <cfRule type="cellIs" dxfId="439" priority="3" operator="equal">
      <formula>"Geography Selected"</formula>
    </cfRule>
    <cfRule type="cellIs" dxfId="43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619DFED-BDF7-40E6-82E6-10D89CFAEA40}">
      <formula1>$O$10:$O$62</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9E9-355F-4FC9-841F-F1F256C99D47}">
  <sheetPr codeName="Sheet14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166</v>
      </c>
    </row>
    <row r="2" spans="1:16" x14ac:dyDescent="0.25">
      <c r="A2" s="3" t="s">
        <v>2</v>
      </c>
      <c r="B2" t="s">
        <v>167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10.8</v>
      </c>
      <c r="C6" t="s">
        <v>9</v>
      </c>
      <c r="H6" s="8" t="s">
        <v>10</v>
      </c>
      <c r="I6">
        <f>VLOOKUP($B$4,$B$9:$K$62,6,FALSE)</f>
        <v>10.8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10.8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10.8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81</v>
      </c>
      <c r="C11" s="18">
        <v>13</v>
      </c>
      <c r="D11" s="21" t="s">
        <v>61</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v>
      </c>
      <c r="H11">
        <f t="shared" ref="H11:H62" si="2">LEN(TRIM(D11))</f>
        <v>6</v>
      </c>
      <c r="I11" t="str">
        <f t="shared" ref="I11:I62" si="3">IF(H11&gt;=3,MID(TRIM(D11),1,3),"NO")</f>
        <v>+/-</v>
      </c>
      <c r="J11" t="str">
        <f t="shared" ref="J11:J62" si="4">IF(TRIM(I11)="+/-",MID(TRIM(D11),4,H11-3),D11)</f>
        <v>0.4</v>
      </c>
      <c r="K11" s="2">
        <f t="shared" ref="K11:K62" si="5">IF(TRIM(J11)="*****",0,IF(ISERROR(VALUE(J11)),"NA",VALUE(J11/$I$4)))</f>
        <v>0.24316109422492402</v>
      </c>
      <c r="L11" s="2">
        <f t="shared" ref="L11:L62" si="6">IF(AND(ISNUMBER(G11),ISNUMBER($I$6)),$I$6-G11,"N/A")</f>
        <v>-2.1999999999999993</v>
      </c>
      <c r="M11" s="2">
        <f t="shared" ref="M11:M62" si="7">IF(AND(ISNUMBER(K11),ISNUMBER($I$7)),SQRT(K11^2+($I$7)^2),"N/A")</f>
        <v>0.25064471888253259</v>
      </c>
      <c r="N11" s="2">
        <f>IF(AND(ISNUMBER(L11),ISNUMBER(M11),M11&lt;&gt;0),L11/M11,"NA")</f>
        <v>-8.7773642700648864</v>
      </c>
      <c r="O11" t="s">
        <v>30</v>
      </c>
    </row>
    <row r="12" spans="1:16" x14ac:dyDescent="0.25">
      <c r="A12" s="16">
        <v>1</v>
      </c>
      <c r="B12" s="17" t="s">
        <v>75</v>
      </c>
      <c r="C12" s="18">
        <v>13</v>
      </c>
      <c r="D12" s="19" t="s">
        <v>36</v>
      </c>
      <c r="E12" s="20" t="str">
        <f t="shared" si="0"/>
        <v>Significantly Different</v>
      </c>
      <c r="G12">
        <f t="shared" si="1"/>
        <v>13</v>
      </c>
      <c r="H12">
        <f t="shared" si="2"/>
        <v>6</v>
      </c>
      <c r="I12" t="str">
        <f t="shared" si="3"/>
        <v>+/-</v>
      </c>
      <c r="J12" t="str">
        <f t="shared" si="4"/>
        <v>0.3</v>
      </c>
      <c r="K12" s="2">
        <f t="shared" si="5"/>
        <v>0.18237082066869301</v>
      </c>
      <c r="L12" s="2">
        <f t="shared" si="6"/>
        <v>-2.1999999999999993</v>
      </c>
      <c r="M12" s="2">
        <f t="shared" si="7"/>
        <v>0.19223572402239389</v>
      </c>
      <c r="N12" s="2">
        <f t="shared" ref="N12:N62" si="8">IF(AND(ISNUMBER(L12),ISNUMBER(M12),M12&lt;&gt;0),L12/M12,"NA")</f>
        <v>-11.44428285214936</v>
      </c>
      <c r="O12" t="s">
        <v>32</v>
      </c>
    </row>
    <row r="13" spans="1:16" x14ac:dyDescent="0.25">
      <c r="A13" s="16">
        <v>3</v>
      </c>
      <c r="B13" s="17" t="s">
        <v>42</v>
      </c>
      <c r="C13" s="18">
        <v>12.9</v>
      </c>
      <c r="D13" s="19" t="s">
        <v>61</v>
      </c>
      <c r="E13" s="20" t="str">
        <f t="shared" si="0"/>
        <v>Significantly Different</v>
      </c>
      <c r="G13">
        <f t="shared" si="1"/>
        <v>12.9</v>
      </c>
      <c r="H13">
        <f t="shared" si="2"/>
        <v>6</v>
      </c>
      <c r="I13" t="str">
        <f t="shared" si="3"/>
        <v>+/-</v>
      </c>
      <c r="J13" t="str">
        <f t="shared" si="4"/>
        <v>0.4</v>
      </c>
      <c r="K13" s="2">
        <f t="shared" si="5"/>
        <v>0.24316109422492402</v>
      </c>
      <c r="L13" s="2">
        <f t="shared" si="6"/>
        <v>-2.0999999999999996</v>
      </c>
      <c r="M13" s="2">
        <f t="shared" si="7"/>
        <v>0.25064471888253259</v>
      </c>
      <c r="N13" s="2">
        <f t="shared" si="8"/>
        <v>-8.3783931668801195</v>
      </c>
      <c r="O13" t="s">
        <v>34</v>
      </c>
    </row>
    <row r="14" spans="1:16" x14ac:dyDescent="0.25">
      <c r="A14" s="16">
        <v>4</v>
      </c>
      <c r="B14" s="17" t="s">
        <v>74</v>
      </c>
      <c r="C14" s="18">
        <v>12.6</v>
      </c>
      <c r="D14" s="19" t="s">
        <v>83</v>
      </c>
      <c r="E14" s="20" t="str">
        <f t="shared" si="0"/>
        <v>Significantly Different</v>
      </c>
      <c r="G14">
        <f t="shared" si="1"/>
        <v>12.6</v>
      </c>
      <c r="H14">
        <f t="shared" si="2"/>
        <v>6</v>
      </c>
      <c r="I14" t="str">
        <f t="shared" si="3"/>
        <v>+/-</v>
      </c>
      <c r="J14" t="str">
        <f t="shared" si="4"/>
        <v>0.6</v>
      </c>
      <c r="K14" s="2">
        <f t="shared" si="5"/>
        <v>0.36474164133738601</v>
      </c>
      <c r="L14" s="2">
        <f t="shared" si="6"/>
        <v>-1.7999999999999989</v>
      </c>
      <c r="M14" s="2">
        <f t="shared" si="7"/>
        <v>0.36977279819442066</v>
      </c>
      <c r="N14" s="2">
        <f t="shared" si="8"/>
        <v>-4.867854014111626</v>
      </c>
      <c r="O14" t="s">
        <v>37</v>
      </c>
    </row>
    <row r="15" spans="1:16" x14ac:dyDescent="0.25">
      <c r="A15" s="16">
        <v>4</v>
      </c>
      <c r="B15" s="17" t="s">
        <v>53</v>
      </c>
      <c r="C15" s="18">
        <v>12.6</v>
      </c>
      <c r="D15" s="19" t="s">
        <v>124</v>
      </c>
      <c r="E15" s="20" t="str">
        <f t="shared" si="0"/>
        <v>Significantly Different</v>
      </c>
      <c r="G15">
        <f t="shared" si="1"/>
        <v>12.6</v>
      </c>
      <c r="H15">
        <f t="shared" si="2"/>
        <v>6</v>
      </c>
      <c r="I15" t="str">
        <f t="shared" si="3"/>
        <v>+/-</v>
      </c>
      <c r="J15" t="str">
        <f t="shared" si="4"/>
        <v>1.0</v>
      </c>
      <c r="K15" s="2">
        <f t="shared" si="5"/>
        <v>0.60790273556231</v>
      </c>
      <c r="L15" s="2">
        <f t="shared" si="6"/>
        <v>-1.7999999999999989</v>
      </c>
      <c r="M15" s="2">
        <f t="shared" si="7"/>
        <v>0.61093468821403585</v>
      </c>
      <c r="N15" s="2">
        <f t="shared" si="8"/>
        <v>-2.9463051202117763</v>
      </c>
      <c r="O15" t="s">
        <v>40</v>
      </c>
    </row>
    <row r="16" spans="1:16" x14ac:dyDescent="0.25">
      <c r="A16" s="16">
        <v>6</v>
      </c>
      <c r="B16" s="17" t="s">
        <v>45</v>
      </c>
      <c r="C16" s="18">
        <v>12.3</v>
      </c>
      <c r="D16" s="19" t="s">
        <v>70</v>
      </c>
      <c r="E16" s="20" t="str">
        <f t="shared" si="0"/>
        <v>Significantly Different</v>
      </c>
      <c r="G16">
        <f t="shared" si="1"/>
        <v>12.3</v>
      </c>
      <c r="H16">
        <f t="shared" si="2"/>
        <v>6</v>
      </c>
      <c r="I16" t="str">
        <f t="shared" si="3"/>
        <v>+/-</v>
      </c>
      <c r="J16" t="str">
        <f t="shared" si="4"/>
        <v>0.8</v>
      </c>
      <c r="K16" s="2">
        <f t="shared" si="5"/>
        <v>0.48632218844984804</v>
      </c>
      <c r="L16" s="2">
        <f t="shared" si="6"/>
        <v>-1.5</v>
      </c>
      <c r="M16" s="2">
        <f t="shared" si="7"/>
        <v>0.49010685399991183</v>
      </c>
      <c r="N16" s="2">
        <f t="shared" si="8"/>
        <v>-3.0605570759887186</v>
      </c>
      <c r="O16" t="s">
        <v>42</v>
      </c>
    </row>
    <row r="17" spans="1:15" x14ac:dyDescent="0.25">
      <c r="A17" s="16">
        <v>6</v>
      </c>
      <c r="B17" s="17" t="s">
        <v>51</v>
      </c>
      <c r="C17" s="18">
        <v>12.3</v>
      </c>
      <c r="D17" s="19" t="s">
        <v>83</v>
      </c>
      <c r="E17" s="20" t="str">
        <f t="shared" si="0"/>
        <v>Significantly Different</v>
      </c>
      <c r="G17">
        <f t="shared" si="1"/>
        <v>12.3</v>
      </c>
      <c r="H17">
        <f t="shared" si="2"/>
        <v>6</v>
      </c>
      <c r="I17" t="str">
        <f t="shared" si="3"/>
        <v>+/-</v>
      </c>
      <c r="J17" t="str">
        <f t="shared" si="4"/>
        <v>0.6</v>
      </c>
      <c r="K17" s="2">
        <f t="shared" si="5"/>
        <v>0.36474164133738601</v>
      </c>
      <c r="L17" s="2">
        <f t="shared" si="6"/>
        <v>-1.5</v>
      </c>
      <c r="M17" s="2">
        <f t="shared" si="7"/>
        <v>0.36977279819442066</v>
      </c>
      <c r="N17" s="2">
        <f t="shared" si="8"/>
        <v>-4.0565450117596908</v>
      </c>
      <c r="O17" t="s">
        <v>44</v>
      </c>
    </row>
    <row r="18" spans="1:15" x14ac:dyDescent="0.25">
      <c r="A18" s="16">
        <v>6</v>
      </c>
      <c r="B18" s="17" t="s">
        <v>79</v>
      </c>
      <c r="C18" s="18">
        <v>12.3</v>
      </c>
      <c r="D18" s="19" t="s">
        <v>29</v>
      </c>
      <c r="E18" s="20" t="str">
        <f t="shared" si="0"/>
        <v>Significantly Different</v>
      </c>
      <c r="G18">
        <f t="shared" si="1"/>
        <v>12.3</v>
      </c>
      <c r="H18">
        <f t="shared" si="2"/>
        <v>6</v>
      </c>
      <c r="I18" t="str">
        <f t="shared" si="3"/>
        <v>+/-</v>
      </c>
      <c r="J18" t="str">
        <f t="shared" si="4"/>
        <v>0.2</v>
      </c>
      <c r="K18" s="2">
        <f t="shared" si="5"/>
        <v>0.12158054711246201</v>
      </c>
      <c r="L18" s="2">
        <f t="shared" si="6"/>
        <v>-1.5</v>
      </c>
      <c r="M18" s="2">
        <f t="shared" si="7"/>
        <v>0.1359311840425404</v>
      </c>
      <c r="N18" s="2">
        <f t="shared" si="8"/>
        <v>-11.034995468961462</v>
      </c>
      <c r="O18" t="s">
        <v>46</v>
      </c>
    </row>
    <row r="19" spans="1:15" x14ac:dyDescent="0.25">
      <c r="A19" s="16">
        <v>6</v>
      </c>
      <c r="B19" s="17" t="s">
        <v>47</v>
      </c>
      <c r="C19" s="18">
        <v>12.3</v>
      </c>
      <c r="D19" s="19" t="s">
        <v>39</v>
      </c>
      <c r="E19" s="20" t="str">
        <f t="shared" si="0"/>
        <v>Significantly Different</v>
      </c>
      <c r="G19">
        <f t="shared" si="1"/>
        <v>12.3</v>
      </c>
      <c r="H19">
        <f t="shared" si="2"/>
        <v>6</v>
      </c>
      <c r="I19" t="str">
        <f t="shared" si="3"/>
        <v>+/-</v>
      </c>
      <c r="J19" t="str">
        <f t="shared" si="4"/>
        <v>0.5</v>
      </c>
      <c r="K19" s="2">
        <f t="shared" si="5"/>
        <v>0.303951367781155</v>
      </c>
      <c r="L19" s="2">
        <f t="shared" si="6"/>
        <v>-1.5</v>
      </c>
      <c r="M19" s="2">
        <f t="shared" si="7"/>
        <v>0.30997079109986531</v>
      </c>
      <c r="N19" s="2">
        <f t="shared" si="8"/>
        <v>-4.8391656345346918</v>
      </c>
      <c r="O19" t="s">
        <v>48</v>
      </c>
    </row>
    <row r="20" spans="1:15" x14ac:dyDescent="0.25">
      <c r="A20" s="16">
        <v>10</v>
      </c>
      <c r="B20" s="17" t="s">
        <v>65</v>
      </c>
      <c r="C20" s="18">
        <v>12.2</v>
      </c>
      <c r="D20" s="21" t="s">
        <v>36</v>
      </c>
      <c r="E20" s="20" t="str">
        <f t="shared" si="0"/>
        <v>Significantly Different</v>
      </c>
      <c r="G20">
        <f t="shared" si="1"/>
        <v>12.2</v>
      </c>
      <c r="H20">
        <f t="shared" si="2"/>
        <v>6</v>
      </c>
      <c r="I20" t="str">
        <f t="shared" si="3"/>
        <v>+/-</v>
      </c>
      <c r="J20" t="str">
        <f t="shared" si="4"/>
        <v>0.3</v>
      </c>
      <c r="K20" s="2">
        <f t="shared" si="5"/>
        <v>0.18237082066869301</v>
      </c>
      <c r="L20" s="2">
        <f t="shared" si="6"/>
        <v>-1.3999999999999986</v>
      </c>
      <c r="M20" s="2">
        <f t="shared" si="7"/>
        <v>0.19223572402239389</v>
      </c>
      <c r="N20" s="2">
        <f t="shared" si="8"/>
        <v>-7.2827254513677699</v>
      </c>
      <c r="O20" t="s">
        <v>50</v>
      </c>
    </row>
    <row r="21" spans="1:15" x14ac:dyDescent="0.25">
      <c r="A21" s="16">
        <v>11</v>
      </c>
      <c r="B21" s="17" t="s">
        <v>37</v>
      </c>
      <c r="C21" s="18">
        <v>12.1</v>
      </c>
      <c r="D21" s="19" t="s">
        <v>39</v>
      </c>
      <c r="E21" s="20" t="str">
        <f t="shared" si="0"/>
        <v>Significantly Different</v>
      </c>
      <c r="G21">
        <f t="shared" si="1"/>
        <v>12.1</v>
      </c>
      <c r="H21">
        <f t="shared" si="2"/>
        <v>6</v>
      </c>
      <c r="I21" t="str">
        <f t="shared" si="3"/>
        <v>+/-</v>
      </c>
      <c r="J21" t="str">
        <f t="shared" si="4"/>
        <v>0.5</v>
      </c>
      <c r="K21" s="2">
        <f t="shared" si="5"/>
        <v>0.303951367781155</v>
      </c>
      <c r="L21" s="2">
        <f t="shared" si="6"/>
        <v>-1.2999999999999989</v>
      </c>
      <c r="M21" s="2">
        <f t="shared" si="7"/>
        <v>0.30997079109986531</v>
      </c>
      <c r="N21" s="2">
        <f t="shared" si="8"/>
        <v>-4.1939435499300624</v>
      </c>
      <c r="O21" t="s">
        <v>52</v>
      </c>
    </row>
    <row r="22" spans="1:15" x14ac:dyDescent="0.25">
      <c r="A22" s="16">
        <v>12</v>
      </c>
      <c r="B22" s="17" t="s">
        <v>34</v>
      </c>
      <c r="C22" s="18">
        <v>12</v>
      </c>
      <c r="D22" s="19" t="s">
        <v>61</v>
      </c>
      <c r="E22" s="20" t="str">
        <f t="shared" si="0"/>
        <v>Significantly Different</v>
      </c>
      <c r="G22">
        <f t="shared" si="1"/>
        <v>12</v>
      </c>
      <c r="H22">
        <f t="shared" si="2"/>
        <v>6</v>
      </c>
      <c r="I22" t="str">
        <f t="shared" si="3"/>
        <v>+/-</v>
      </c>
      <c r="J22" t="str">
        <f t="shared" si="4"/>
        <v>0.4</v>
      </c>
      <c r="K22" s="2">
        <f t="shared" si="5"/>
        <v>0.24316109422492402</v>
      </c>
      <c r="L22" s="2">
        <f t="shared" si="6"/>
        <v>-1.1999999999999993</v>
      </c>
      <c r="M22" s="2">
        <f t="shared" si="7"/>
        <v>0.25064471888253259</v>
      </c>
      <c r="N22" s="2">
        <f t="shared" si="8"/>
        <v>-4.7876532382172092</v>
      </c>
      <c r="O22" t="s">
        <v>54</v>
      </c>
    </row>
    <row r="23" spans="1:15" x14ac:dyDescent="0.25">
      <c r="A23" s="16">
        <v>12</v>
      </c>
      <c r="B23" s="17" t="s">
        <v>59</v>
      </c>
      <c r="C23" s="18">
        <v>12</v>
      </c>
      <c r="D23" s="19" t="s">
        <v>39</v>
      </c>
      <c r="E23" s="20" t="str">
        <f t="shared" si="0"/>
        <v>Significantly Different</v>
      </c>
      <c r="G23">
        <f t="shared" si="1"/>
        <v>12</v>
      </c>
      <c r="H23">
        <f t="shared" si="2"/>
        <v>6</v>
      </c>
      <c r="I23" t="str">
        <f t="shared" si="3"/>
        <v>+/-</v>
      </c>
      <c r="J23" t="str">
        <f t="shared" si="4"/>
        <v>0.5</v>
      </c>
      <c r="K23" s="2">
        <f t="shared" si="5"/>
        <v>0.303951367781155</v>
      </c>
      <c r="L23" s="2">
        <f t="shared" si="6"/>
        <v>-1.1999999999999993</v>
      </c>
      <c r="M23" s="2">
        <f t="shared" si="7"/>
        <v>0.30997079109986531</v>
      </c>
      <c r="N23" s="2">
        <f t="shared" si="8"/>
        <v>-3.8713325076277507</v>
      </c>
      <c r="O23" t="s">
        <v>43</v>
      </c>
    </row>
    <row r="24" spans="1:15" x14ac:dyDescent="0.25">
      <c r="A24" s="16">
        <v>12</v>
      </c>
      <c r="B24" s="17" t="s">
        <v>60</v>
      </c>
      <c r="C24" s="18">
        <v>12</v>
      </c>
      <c r="D24" s="19" t="s">
        <v>39</v>
      </c>
      <c r="E24" s="20" t="str">
        <f t="shared" si="0"/>
        <v>Significantly Different</v>
      </c>
      <c r="G24">
        <f t="shared" si="1"/>
        <v>12</v>
      </c>
      <c r="H24">
        <f t="shared" si="2"/>
        <v>6</v>
      </c>
      <c r="I24" t="str">
        <f t="shared" si="3"/>
        <v>+/-</v>
      </c>
      <c r="J24" t="str">
        <f t="shared" si="4"/>
        <v>0.5</v>
      </c>
      <c r="K24" s="2">
        <f t="shared" si="5"/>
        <v>0.303951367781155</v>
      </c>
      <c r="L24" s="2">
        <f t="shared" si="6"/>
        <v>-1.1999999999999993</v>
      </c>
      <c r="M24" s="2">
        <f t="shared" si="7"/>
        <v>0.30997079109986531</v>
      </c>
      <c r="N24" s="2">
        <f t="shared" si="8"/>
        <v>-3.8713325076277507</v>
      </c>
      <c r="O24" t="s">
        <v>57</v>
      </c>
    </row>
    <row r="25" spans="1:15" x14ac:dyDescent="0.25">
      <c r="A25" s="16">
        <v>15</v>
      </c>
      <c r="B25" s="17" t="s">
        <v>38</v>
      </c>
      <c r="C25" s="18">
        <v>11.9</v>
      </c>
      <c r="D25" s="19" t="s">
        <v>130</v>
      </c>
      <c r="E25" s="20" t="str">
        <f t="shared" si="0"/>
        <v>Not Significantly Different</v>
      </c>
      <c r="G25">
        <f t="shared" si="1"/>
        <v>11.9</v>
      </c>
      <c r="H25">
        <f t="shared" si="2"/>
        <v>6</v>
      </c>
      <c r="I25" t="str">
        <f t="shared" si="3"/>
        <v>+/-</v>
      </c>
      <c r="J25" t="str">
        <f t="shared" si="4"/>
        <v>1.2</v>
      </c>
      <c r="K25" s="2">
        <f t="shared" si="5"/>
        <v>0.72948328267477203</v>
      </c>
      <c r="L25" s="2">
        <f t="shared" si="6"/>
        <v>-1.0999999999999996</v>
      </c>
      <c r="M25" s="2">
        <f t="shared" si="7"/>
        <v>0.73201182849801194</v>
      </c>
      <c r="N25" s="2">
        <f t="shared" si="8"/>
        <v>-1.5027079579534242</v>
      </c>
      <c r="O25" t="s">
        <v>58</v>
      </c>
    </row>
    <row r="26" spans="1:15" x14ac:dyDescent="0.25">
      <c r="A26" s="16">
        <v>16</v>
      </c>
      <c r="B26" s="17" t="s">
        <v>49</v>
      </c>
      <c r="C26" s="18">
        <v>11.7</v>
      </c>
      <c r="D26" s="19" t="s">
        <v>61</v>
      </c>
      <c r="E26" s="20" t="str">
        <f t="shared" si="0"/>
        <v>Significantly Different</v>
      </c>
      <c r="G26">
        <f t="shared" si="1"/>
        <v>11.7</v>
      </c>
      <c r="H26">
        <f t="shared" si="2"/>
        <v>6</v>
      </c>
      <c r="I26" t="str">
        <f t="shared" si="3"/>
        <v>+/-</v>
      </c>
      <c r="J26" t="str">
        <f t="shared" si="4"/>
        <v>0.4</v>
      </c>
      <c r="K26" s="2">
        <f t="shared" si="5"/>
        <v>0.24316109422492402</v>
      </c>
      <c r="L26" s="2">
        <f t="shared" si="6"/>
        <v>-0.89999999999999858</v>
      </c>
      <c r="M26" s="2">
        <f t="shared" si="7"/>
        <v>0.25064471888253259</v>
      </c>
      <c r="N26" s="2">
        <f t="shared" si="8"/>
        <v>-3.5907399286629036</v>
      </c>
      <c r="O26" t="s">
        <v>41</v>
      </c>
    </row>
    <row r="27" spans="1:15" x14ac:dyDescent="0.25">
      <c r="A27" s="16">
        <v>16</v>
      </c>
      <c r="B27" s="17" t="s">
        <v>56</v>
      </c>
      <c r="C27" s="18">
        <v>11.7</v>
      </c>
      <c r="D27" s="19" t="s">
        <v>70</v>
      </c>
      <c r="E27" s="20" t="str">
        <f t="shared" si="0"/>
        <v>Significantly Different</v>
      </c>
      <c r="G27">
        <f t="shared" si="1"/>
        <v>11.7</v>
      </c>
      <c r="H27">
        <f t="shared" si="2"/>
        <v>6</v>
      </c>
      <c r="I27" t="str">
        <f t="shared" si="3"/>
        <v>+/-</v>
      </c>
      <c r="J27" t="str">
        <f t="shared" si="4"/>
        <v>0.8</v>
      </c>
      <c r="K27" s="2">
        <f t="shared" si="5"/>
        <v>0.48632218844984804</v>
      </c>
      <c r="L27" s="2">
        <f t="shared" si="6"/>
        <v>-0.89999999999999858</v>
      </c>
      <c r="M27" s="2">
        <f t="shared" si="7"/>
        <v>0.49010685399991183</v>
      </c>
      <c r="N27" s="2">
        <f t="shared" si="8"/>
        <v>-1.8363342455932283</v>
      </c>
      <c r="O27" t="s">
        <v>59</v>
      </c>
    </row>
    <row r="28" spans="1:15" x14ac:dyDescent="0.25">
      <c r="A28" s="16">
        <v>18</v>
      </c>
      <c r="B28" s="17" t="s">
        <v>43</v>
      </c>
      <c r="C28" s="18">
        <v>11.4</v>
      </c>
      <c r="D28" s="19" t="s">
        <v>83</v>
      </c>
      <c r="E28" s="20" t="str">
        <f t="shared" si="0"/>
        <v>Not Significantly Different</v>
      </c>
      <c r="G28">
        <f t="shared" si="1"/>
        <v>11.4</v>
      </c>
      <c r="H28">
        <f t="shared" si="2"/>
        <v>6</v>
      </c>
      <c r="I28" t="str">
        <f t="shared" si="3"/>
        <v>+/-</v>
      </c>
      <c r="J28" t="str">
        <f t="shared" si="4"/>
        <v>0.6</v>
      </c>
      <c r="K28" s="2">
        <f t="shared" si="5"/>
        <v>0.36474164133738601</v>
      </c>
      <c r="L28" s="2">
        <f t="shared" si="6"/>
        <v>-0.59999999999999964</v>
      </c>
      <c r="M28" s="2">
        <f t="shared" si="7"/>
        <v>0.36977279819442066</v>
      </c>
      <c r="N28" s="2">
        <f t="shared" si="8"/>
        <v>-1.6226180047038754</v>
      </c>
      <c r="O28" t="s">
        <v>49</v>
      </c>
    </row>
    <row r="29" spans="1:15" x14ac:dyDescent="0.25">
      <c r="A29" s="16">
        <v>18</v>
      </c>
      <c r="B29" s="17" t="s">
        <v>64</v>
      </c>
      <c r="C29" s="18">
        <v>11.4</v>
      </c>
      <c r="D29" s="19" t="s">
        <v>61</v>
      </c>
      <c r="E29" s="20" t="str">
        <f t="shared" si="0"/>
        <v>Significantly Different</v>
      </c>
      <c r="G29">
        <f t="shared" si="1"/>
        <v>11.4</v>
      </c>
      <c r="H29">
        <f t="shared" si="2"/>
        <v>6</v>
      </c>
      <c r="I29" t="str">
        <f t="shared" si="3"/>
        <v>+/-</v>
      </c>
      <c r="J29" t="str">
        <f t="shared" si="4"/>
        <v>0.4</v>
      </c>
      <c r="K29" s="2">
        <f t="shared" si="5"/>
        <v>0.24316109422492402</v>
      </c>
      <c r="L29" s="2">
        <f t="shared" si="6"/>
        <v>-0.59999999999999964</v>
      </c>
      <c r="M29" s="2">
        <f t="shared" si="7"/>
        <v>0.25064471888253259</v>
      </c>
      <c r="N29" s="2">
        <f t="shared" si="8"/>
        <v>-2.3938266191086046</v>
      </c>
      <c r="O29" t="s">
        <v>63</v>
      </c>
    </row>
    <row r="30" spans="1:15" x14ac:dyDescent="0.25">
      <c r="A30" s="16">
        <v>20</v>
      </c>
      <c r="B30" s="17" t="s">
        <v>82</v>
      </c>
      <c r="C30" s="18">
        <v>11.3</v>
      </c>
      <c r="D30" s="19" t="s">
        <v>36</v>
      </c>
      <c r="E30" s="20" t="str">
        <f t="shared" si="0"/>
        <v>Significantly Different</v>
      </c>
      <c r="G30">
        <f t="shared" si="1"/>
        <v>11.3</v>
      </c>
      <c r="H30">
        <f t="shared" si="2"/>
        <v>6</v>
      </c>
      <c r="I30" t="str">
        <f t="shared" si="3"/>
        <v>+/-</v>
      </c>
      <c r="J30" t="str">
        <f t="shared" si="4"/>
        <v>0.3</v>
      </c>
      <c r="K30" s="2">
        <f t="shared" si="5"/>
        <v>0.18237082066869301</v>
      </c>
      <c r="L30" s="2">
        <f t="shared" si="6"/>
        <v>-0.5</v>
      </c>
      <c r="M30" s="2">
        <f t="shared" si="7"/>
        <v>0.19223572402239389</v>
      </c>
      <c r="N30" s="2">
        <f t="shared" si="8"/>
        <v>-2.6009733754884921</v>
      </c>
      <c r="O30" t="s">
        <v>28</v>
      </c>
    </row>
    <row r="31" spans="1:15" x14ac:dyDescent="0.25">
      <c r="A31" s="16">
        <v>21</v>
      </c>
      <c r="B31" s="17" t="s">
        <v>50</v>
      </c>
      <c r="C31" s="18">
        <v>11.2</v>
      </c>
      <c r="D31" s="19" t="s">
        <v>29</v>
      </c>
      <c r="E31" s="20" t="str">
        <f t="shared" si="0"/>
        <v>Significantly Different</v>
      </c>
      <c r="G31">
        <f t="shared" si="1"/>
        <v>11.2</v>
      </c>
      <c r="H31">
        <f t="shared" si="2"/>
        <v>6</v>
      </c>
      <c r="I31" t="str">
        <f t="shared" si="3"/>
        <v>+/-</v>
      </c>
      <c r="J31" t="str">
        <f t="shared" si="4"/>
        <v>0.2</v>
      </c>
      <c r="K31" s="2">
        <f t="shared" si="5"/>
        <v>0.12158054711246201</v>
      </c>
      <c r="L31" s="2">
        <f t="shared" si="6"/>
        <v>-0.39999999999999858</v>
      </c>
      <c r="M31" s="2">
        <f t="shared" si="7"/>
        <v>0.1359311840425404</v>
      </c>
      <c r="N31" s="2">
        <f t="shared" si="8"/>
        <v>-2.9426654583897132</v>
      </c>
      <c r="O31" t="s">
        <v>66</v>
      </c>
    </row>
    <row r="32" spans="1:15" x14ac:dyDescent="0.25">
      <c r="A32" s="16">
        <v>21</v>
      </c>
      <c r="B32" s="17" t="s">
        <v>58</v>
      </c>
      <c r="C32" s="18">
        <v>11.2</v>
      </c>
      <c r="D32" s="19" t="s">
        <v>36</v>
      </c>
      <c r="E32" s="20" t="str">
        <f t="shared" si="0"/>
        <v>Significantly Different</v>
      </c>
      <c r="G32">
        <f t="shared" si="1"/>
        <v>11.2</v>
      </c>
      <c r="H32">
        <f t="shared" si="2"/>
        <v>6</v>
      </c>
      <c r="I32" t="str">
        <f t="shared" si="3"/>
        <v>+/-</v>
      </c>
      <c r="J32" t="str">
        <f t="shared" si="4"/>
        <v>0.3</v>
      </c>
      <c r="K32" s="2">
        <f t="shared" si="5"/>
        <v>0.18237082066869301</v>
      </c>
      <c r="L32" s="2">
        <f t="shared" si="6"/>
        <v>-0.39999999999999858</v>
      </c>
      <c r="M32" s="2">
        <f t="shared" si="7"/>
        <v>0.19223572402239389</v>
      </c>
      <c r="N32" s="2">
        <f t="shared" si="8"/>
        <v>-2.0807787003907863</v>
      </c>
      <c r="O32" t="s">
        <v>68</v>
      </c>
    </row>
    <row r="33" spans="1:15" x14ac:dyDescent="0.25">
      <c r="A33" s="16">
        <v>21</v>
      </c>
      <c r="B33" s="17" t="s">
        <v>41</v>
      </c>
      <c r="C33" s="18">
        <v>11.2</v>
      </c>
      <c r="D33" s="19" t="s">
        <v>61</v>
      </c>
      <c r="E33" s="20" t="str">
        <f t="shared" si="0"/>
        <v>Not Significantly Different</v>
      </c>
      <c r="G33">
        <f t="shared" si="1"/>
        <v>11.2</v>
      </c>
      <c r="H33">
        <f t="shared" si="2"/>
        <v>6</v>
      </c>
      <c r="I33" t="str">
        <f t="shared" si="3"/>
        <v>+/-</v>
      </c>
      <c r="J33" t="str">
        <f t="shared" si="4"/>
        <v>0.4</v>
      </c>
      <c r="K33" s="2">
        <f t="shared" si="5"/>
        <v>0.24316109422492402</v>
      </c>
      <c r="L33" s="2">
        <f t="shared" si="6"/>
        <v>-0.39999999999999858</v>
      </c>
      <c r="M33" s="2">
        <f t="shared" si="7"/>
        <v>0.25064471888253259</v>
      </c>
      <c r="N33" s="2">
        <f t="shared" si="8"/>
        <v>-1.595884412739065</v>
      </c>
      <c r="O33" t="s">
        <v>71</v>
      </c>
    </row>
    <row r="34" spans="1:15" x14ac:dyDescent="0.25">
      <c r="A34" s="16">
        <v>21</v>
      </c>
      <c r="B34" s="17" t="s">
        <v>71</v>
      </c>
      <c r="C34" s="18">
        <v>11.2</v>
      </c>
      <c r="D34" s="19" t="s">
        <v>36</v>
      </c>
      <c r="E34" s="20" t="str">
        <f t="shared" si="0"/>
        <v>Significantly Different</v>
      </c>
      <c r="G34">
        <f t="shared" si="1"/>
        <v>11.2</v>
      </c>
      <c r="H34">
        <f t="shared" si="2"/>
        <v>6</v>
      </c>
      <c r="I34" t="str">
        <f t="shared" si="3"/>
        <v>+/-</v>
      </c>
      <c r="J34" t="str">
        <f t="shared" si="4"/>
        <v>0.3</v>
      </c>
      <c r="K34" s="2">
        <f t="shared" si="5"/>
        <v>0.18237082066869301</v>
      </c>
      <c r="L34" s="2">
        <f t="shared" si="6"/>
        <v>-0.39999999999999858</v>
      </c>
      <c r="M34" s="2">
        <f t="shared" si="7"/>
        <v>0.19223572402239389</v>
      </c>
      <c r="N34" s="2">
        <f t="shared" si="8"/>
        <v>-2.0807787003907863</v>
      </c>
      <c r="O34" t="s">
        <v>62</v>
      </c>
    </row>
    <row r="35" spans="1:15" x14ac:dyDescent="0.25">
      <c r="A35" s="16">
        <v>21</v>
      </c>
      <c r="B35" s="17" t="s">
        <v>73</v>
      </c>
      <c r="C35" s="18">
        <v>11.2</v>
      </c>
      <c r="D35" s="19" t="s">
        <v>61</v>
      </c>
      <c r="E35" s="20" t="str">
        <f t="shared" si="0"/>
        <v>Not Significantly Different</v>
      </c>
      <c r="G35">
        <f t="shared" si="1"/>
        <v>11.2</v>
      </c>
      <c r="H35">
        <f t="shared" si="2"/>
        <v>6</v>
      </c>
      <c r="I35" t="str">
        <f t="shared" si="3"/>
        <v>+/-</v>
      </c>
      <c r="J35" t="str">
        <f t="shared" si="4"/>
        <v>0.4</v>
      </c>
      <c r="K35" s="2">
        <f t="shared" si="5"/>
        <v>0.24316109422492402</v>
      </c>
      <c r="L35" s="2">
        <f t="shared" si="6"/>
        <v>-0.39999999999999858</v>
      </c>
      <c r="M35" s="2">
        <f t="shared" si="7"/>
        <v>0.25064471888253259</v>
      </c>
      <c r="N35" s="2">
        <f t="shared" si="8"/>
        <v>-1.595884412739065</v>
      </c>
      <c r="O35" t="s">
        <v>72</v>
      </c>
    </row>
    <row r="36" spans="1:15" x14ac:dyDescent="0.25">
      <c r="A36" s="16">
        <v>26</v>
      </c>
      <c r="B36" s="17" t="s">
        <v>30</v>
      </c>
      <c r="C36" s="18">
        <v>11</v>
      </c>
      <c r="D36" s="19" t="s">
        <v>61</v>
      </c>
      <c r="E36" s="20" t="str">
        <f t="shared" si="0"/>
        <v>Not Significantly Different</v>
      </c>
      <c r="G36">
        <f t="shared" si="1"/>
        <v>11</v>
      </c>
      <c r="H36">
        <f t="shared" si="2"/>
        <v>6</v>
      </c>
      <c r="I36" t="str">
        <f t="shared" si="3"/>
        <v>+/-</v>
      </c>
      <c r="J36" t="str">
        <f t="shared" si="4"/>
        <v>0.4</v>
      </c>
      <c r="K36" s="2">
        <f t="shared" si="5"/>
        <v>0.24316109422492402</v>
      </c>
      <c r="L36" s="2">
        <f t="shared" si="6"/>
        <v>-0.19999999999999929</v>
      </c>
      <c r="M36" s="2">
        <f t="shared" si="7"/>
        <v>0.25064471888253259</v>
      </c>
      <c r="N36" s="2">
        <f t="shared" si="8"/>
        <v>-0.7979422063695325</v>
      </c>
      <c r="O36" t="s">
        <v>64</v>
      </c>
    </row>
    <row r="37" spans="1:15" x14ac:dyDescent="0.25">
      <c r="A37" s="16">
        <v>26</v>
      </c>
      <c r="B37" s="17" t="s">
        <v>55</v>
      </c>
      <c r="C37" s="18">
        <v>11</v>
      </c>
      <c r="D37" s="19" t="s">
        <v>36</v>
      </c>
      <c r="E37" s="20" t="str">
        <f t="shared" si="0"/>
        <v>Not Significantly Different</v>
      </c>
      <c r="G37">
        <f t="shared" si="1"/>
        <v>11</v>
      </c>
      <c r="H37">
        <f t="shared" si="2"/>
        <v>6</v>
      </c>
      <c r="I37" t="str">
        <f t="shared" si="3"/>
        <v>+/-</v>
      </c>
      <c r="J37" t="str">
        <f t="shared" si="4"/>
        <v>0.3</v>
      </c>
      <c r="K37" s="2">
        <f t="shared" si="5"/>
        <v>0.18237082066869301</v>
      </c>
      <c r="L37" s="2">
        <f t="shared" si="6"/>
        <v>-0.19999999999999929</v>
      </c>
      <c r="M37" s="2">
        <f t="shared" si="7"/>
        <v>0.19223572402239389</v>
      </c>
      <c r="N37" s="2">
        <f t="shared" si="8"/>
        <v>-1.0403893501953931</v>
      </c>
      <c r="O37" t="s">
        <v>45</v>
      </c>
    </row>
    <row r="38" spans="1:15" x14ac:dyDescent="0.25">
      <c r="A38" s="16">
        <v>28</v>
      </c>
      <c r="B38" s="17" t="s">
        <v>62</v>
      </c>
      <c r="C38" s="18">
        <v>10.9</v>
      </c>
      <c r="D38" s="19" t="s">
        <v>36</v>
      </c>
      <c r="E38" s="20" t="str">
        <f t="shared" si="0"/>
        <v>Not Significantly Different</v>
      </c>
      <c r="G38">
        <f t="shared" si="1"/>
        <v>10.9</v>
      </c>
      <c r="H38">
        <f t="shared" si="2"/>
        <v>6</v>
      </c>
      <c r="I38" t="str">
        <f t="shared" si="3"/>
        <v>+/-</v>
      </c>
      <c r="J38" t="str">
        <f t="shared" si="4"/>
        <v>0.3</v>
      </c>
      <c r="K38" s="2">
        <f t="shared" si="5"/>
        <v>0.18237082066869301</v>
      </c>
      <c r="L38" s="2">
        <f t="shared" si="6"/>
        <v>-9.9999999999999645E-2</v>
      </c>
      <c r="M38" s="2">
        <f t="shared" si="7"/>
        <v>0.19223572402239389</v>
      </c>
      <c r="N38" s="2">
        <f t="shared" si="8"/>
        <v>-0.52019467509769657</v>
      </c>
      <c r="O38" t="s">
        <v>51</v>
      </c>
    </row>
    <row r="39" spans="1:15" x14ac:dyDescent="0.25">
      <c r="A39" s="16">
        <v>29</v>
      </c>
      <c r="B39" s="17" t="s">
        <v>52</v>
      </c>
      <c r="C39" s="18">
        <v>10.8</v>
      </c>
      <c r="D39" s="19" t="s">
        <v>36</v>
      </c>
      <c r="E39" s="20" t="str">
        <f t="shared" si="0"/>
        <v>Not Significantly Different</v>
      </c>
      <c r="G39">
        <f t="shared" si="1"/>
        <v>10.8</v>
      </c>
      <c r="H39">
        <f t="shared" si="2"/>
        <v>6</v>
      </c>
      <c r="I39" t="str">
        <f t="shared" si="3"/>
        <v>+/-</v>
      </c>
      <c r="J39" t="str">
        <f t="shared" si="4"/>
        <v>0.3</v>
      </c>
      <c r="K39" s="2">
        <f t="shared" si="5"/>
        <v>0.18237082066869301</v>
      </c>
      <c r="L39" s="2">
        <f t="shared" si="6"/>
        <v>0</v>
      </c>
      <c r="M39" s="2">
        <f t="shared" si="7"/>
        <v>0.19223572402239389</v>
      </c>
      <c r="N39" s="2">
        <f t="shared" si="8"/>
        <v>0</v>
      </c>
      <c r="O39" t="s">
        <v>74</v>
      </c>
    </row>
    <row r="40" spans="1:15" x14ac:dyDescent="0.25">
      <c r="A40" s="16">
        <v>30</v>
      </c>
      <c r="B40" s="17" t="s">
        <v>63</v>
      </c>
      <c r="C40" s="18">
        <v>10.7</v>
      </c>
      <c r="D40" s="19" t="s">
        <v>39</v>
      </c>
      <c r="E40" s="20" t="str">
        <f t="shared" si="0"/>
        <v>Not Significantly Different</v>
      </c>
      <c r="G40">
        <f t="shared" si="1"/>
        <v>10.7</v>
      </c>
      <c r="H40">
        <f t="shared" si="2"/>
        <v>6</v>
      </c>
      <c r="I40" t="str">
        <f t="shared" si="3"/>
        <v>+/-</v>
      </c>
      <c r="J40" t="str">
        <f t="shared" si="4"/>
        <v>0.5</v>
      </c>
      <c r="K40" s="2">
        <f t="shared" si="5"/>
        <v>0.303951367781155</v>
      </c>
      <c r="L40" s="2">
        <f t="shared" si="6"/>
        <v>0.10000000000000142</v>
      </c>
      <c r="M40" s="2">
        <f t="shared" si="7"/>
        <v>0.30997079109986531</v>
      </c>
      <c r="N40" s="2">
        <f t="shared" si="8"/>
        <v>0.32261104230231735</v>
      </c>
      <c r="O40" t="s">
        <v>35</v>
      </c>
    </row>
    <row r="41" spans="1:15" x14ac:dyDescent="0.25">
      <c r="A41" s="16">
        <v>30</v>
      </c>
      <c r="B41" s="17" t="s">
        <v>84</v>
      </c>
      <c r="C41" s="18">
        <v>10.7</v>
      </c>
      <c r="D41" s="19" t="s">
        <v>36</v>
      </c>
      <c r="E41" s="20" t="str">
        <f t="shared" si="0"/>
        <v>Not Significantly Different</v>
      </c>
      <c r="G41">
        <f t="shared" si="1"/>
        <v>10.7</v>
      </c>
      <c r="H41">
        <f t="shared" si="2"/>
        <v>6</v>
      </c>
      <c r="I41" t="str">
        <f t="shared" si="3"/>
        <v>+/-</v>
      </c>
      <c r="J41" t="str">
        <f t="shared" si="4"/>
        <v>0.3</v>
      </c>
      <c r="K41" s="2">
        <f t="shared" si="5"/>
        <v>0.18237082066869301</v>
      </c>
      <c r="L41" s="2">
        <f t="shared" si="6"/>
        <v>0.10000000000000142</v>
      </c>
      <c r="M41" s="2">
        <f t="shared" si="7"/>
        <v>0.19223572402239389</v>
      </c>
      <c r="N41" s="2">
        <f t="shared" si="8"/>
        <v>0.52019467509770578</v>
      </c>
      <c r="O41" t="s">
        <v>76</v>
      </c>
    </row>
    <row r="42" spans="1:15" x14ac:dyDescent="0.25">
      <c r="A42" s="16">
        <v>32</v>
      </c>
      <c r="B42" s="17" t="s">
        <v>32</v>
      </c>
      <c r="C42" s="18">
        <v>10.3</v>
      </c>
      <c r="D42" s="19" t="s">
        <v>114</v>
      </c>
      <c r="E42" s="20" t="str">
        <f t="shared" si="0"/>
        <v>Not Significantly Different</v>
      </c>
      <c r="G42">
        <f t="shared" si="1"/>
        <v>10.3</v>
      </c>
      <c r="H42">
        <f t="shared" si="2"/>
        <v>6</v>
      </c>
      <c r="I42" t="str">
        <f t="shared" si="3"/>
        <v>+/-</v>
      </c>
      <c r="J42" t="str">
        <f t="shared" si="4"/>
        <v>0.9</v>
      </c>
      <c r="K42" s="2">
        <f t="shared" si="5"/>
        <v>0.54711246200607899</v>
      </c>
      <c r="L42" s="2">
        <f t="shared" si="6"/>
        <v>0.5</v>
      </c>
      <c r="M42" s="2">
        <f t="shared" si="7"/>
        <v>0.55047933970440222</v>
      </c>
      <c r="N42" s="2">
        <f t="shared" si="8"/>
        <v>0.90829930196561282</v>
      </c>
      <c r="O42" t="s">
        <v>77</v>
      </c>
    </row>
    <row r="43" spans="1:15" x14ac:dyDescent="0.25">
      <c r="A43" s="16">
        <v>33</v>
      </c>
      <c r="B43" s="17" t="s">
        <v>57</v>
      </c>
      <c r="C43" s="18">
        <v>10.199999999999999</v>
      </c>
      <c r="D43" s="19" t="s">
        <v>36</v>
      </c>
      <c r="E43" s="20" t="str">
        <f t="shared" si="0"/>
        <v>Significantly Different</v>
      </c>
      <c r="G43">
        <f t="shared" si="1"/>
        <v>10.199999999999999</v>
      </c>
      <c r="H43">
        <f t="shared" si="2"/>
        <v>6</v>
      </c>
      <c r="I43" t="str">
        <f t="shared" si="3"/>
        <v>+/-</v>
      </c>
      <c r="J43" t="str">
        <f t="shared" si="4"/>
        <v>0.3</v>
      </c>
      <c r="K43" s="2">
        <f t="shared" si="5"/>
        <v>0.18237082066869301</v>
      </c>
      <c r="L43" s="2">
        <f t="shared" si="6"/>
        <v>0.60000000000000142</v>
      </c>
      <c r="M43" s="2">
        <f t="shared" si="7"/>
        <v>0.19223572402239389</v>
      </c>
      <c r="N43" s="2">
        <f t="shared" si="8"/>
        <v>3.1211680505861978</v>
      </c>
      <c r="O43" t="s">
        <v>80</v>
      </c>
    </row>
    <row r="44" spans="1:15" x14ac:dyDescent="0.25">
      <c r="A44" s="16">
        <v>34</v>
      </c>
      <c r="B44" s="17" t="s">
        <v>40</v>
      </c>
      <c r="C44" s="18">
        <v>10.1</v>
      </c>
      <c r="D44" s="19" t="s">
        <v>29</v>
      </c>
      <c r="E44" s="20" t="str">
        <f t="shared" si="0"/>
        <v>Significantly Different</v>
      </c>
      <c r="G44">
        <f t="shared" si="1"/>
        <v>10.1</v>
      </c>
      <c r="H44">
        <f t="shared" si="2"/>
        <v>6</v>
      </c>
      <c r="I44" t="str">
        <f t="shared" si="3"/>
        <v>+/-</v>
      </c>
      <c r="J44" t="str">
        <f t="shared" si="4"/>
        <v>0.2</v>
      </c>
      <c r="K44" s="2">
        <f t="shared" si="5"/>
        <v>0.12158054711246201</v>
      </c>
      <c r="L44" s="2">
        <f t="shared" si="6"/>
        <v>0.70000000000000107</v>
      </c>
      <c r="M44" s="2">
        <f t="shared" si="7"/>
        <v>0.1359311840425404</v>
      </c>
      <c r="N44" s="2">
        <f t="shared" si="8"/>
        <v>5.1496645521820241</v>
      </c>
      <c r="O44" t="s">
        <v>82</v>
      </c>
    </row>
    <row r="45" spans="1:15" x14ac:dyDescent="0.25">
      <c r="A45" s="16">
        <v>35</v>
      </c>
      <c r="B45" s="17" t="s">
        <v>72</v>
      </c>
      <c r="C45" s="18">
        <v>9.9</v>
      </c>
      <c r="D45" s="19" t="s">
        <v>39</v>
      </c>
      <c r="E45" s="20" t="str">
        <f t="shared" si="0"/>
        <v>Significantly Different</v>
      </c>
      <c r="G45">
        <f t="shared" si="1"/>
        <v>9.9</v>
      </c>
      <c r="H45">
        <f t="shared" si="2"/>
        <v>6</v>
      </c>
      <c r="I45" t="str">
        <f t="shared" si="3"/>
        <v>+/-</v>
      </c>
      <c r="J45" t="str">
        <f t="shared" si="4"/>
        <v>0.5</v>
      </c>
      <c r="K45" s="2">
        <f t="shared" si="5"/>
        <v>0.303951367781155</v>
      </c>
      <c r="L45" s="2">
        <f t="shared" si="6"/>
        <v>0.90000000000000036</v>
      </c>
      <c r="M45" s="2">
        <f t="shared" si="7"/>
        <v>0.30997079109986531</v>
      </c>
      <c r="N45" s="2">
        <f t="shared" si="8"/>
        <v>2.9034993807208163</v>
      </c>
      <c r="O45" t="s">
        <v>53</v>
      </c>
    </row>
    <row r="46" spans="1:15" x14ac:dyDescent="0.25">
      <c r="A46" s="16">
        <v>35</v>
      </c>
      <c r="B46" s="17" t="s">
        <v>67</v>
      </c>
      <c r="C46" s="18">
        <v>9.9</v>
      </c>
      <c r="D46" s="19" t="s">
        <v>29</v>
      </c>
      <c r="E46" s="20" t="str">
        <f t="shared" si="0"/>
        <v>Significantly Different</v>
      </c>
      <c r="G46">
        <f t="shared" si="1"/>
        <v>9.9</v>
      </c>
      <c r="H46">
        <f t="shared" si="2"/>
        <v>6</v>
      </c>
      <c r="I46" t="str">
        <f t="shared" si="3"/>
        <v>+/-</v>
      </c>
      <c r="J46" t="str">
        <f t="shared" si="4"/>
        <v>0.2</v>
      </c>
      <c r="K46" s="2">
        <f t="shared" si="5"/>
        <v>0.12158054711246201</v>
      </c>
      <c r="L46" s="2">
        <f t="shared" si="6"/>
        <v>0.90000000000000036</v>
      </c>
      <c r="M46" s="2">
        <f t="shared" si="7"/>
        <v>0.1359311840425404</v>
      </c>
      <c r="N46" s="2">
        <f t="shared" si="8"/>
        <v>6.62099728137688</v>
      </c>
      <c r="O46" t="s">
        <v>65</v>
      </c>
    </row>
    <row r="47" spans="1:15" x14ac:dyDescent="0.25">
      <c r="A47" s="16">
        <v>37</v>
      </c>
      <c r="B47" s="17" t="s">
        <v>28</v>
      </c>
      <c r="C47" s="18">
        <v>9.6</v>
      </c>
      <c r="D47" s="19" t="s">
        <v>83</v>
      </c>
      <c r="E47" s="20" t="str">
        <f t="shared" si="0"/>
        <v>Significantly Different</v>
      </c>
      <c r="G47">
        <f t="shared" si="1"/>
        <v>9.6</v>
      </c>
      <c r="H47">
        <f t="shared" si="2"/>
        <v>6</v>
      </c>
      <c r="I47" t="str">
        <f t="shared" si="3"/>
        <v>+/-</v>
      </c>
      <c r="J47" t="str">
        <f t="shared" si="4"/>
        <v>0.6</v>
      </c>
      <c r="K47" s="2">
        <f t="shared" si="5"/>
        <v>0.36474164133738601</v>
      </c>
      <c r="L47" s="2">
        <f t="shared" si="6"/>
        <v>1.2000000000000011</v>
      </c>
      <c r="M47" s="2">
        <f t="shared" si="7"/>
        <v>0.36977279819442066</v>
      </c>
      <c r="N47" s="2">
        <f t="shared" si="8"/>
        <v>3.2452360094077557</v>
      </c>
      <c r="O47" t="s">
        <v>81</v>
      </c>
    </row>
    <row r="48" spans="1:15" x14ac:dyDescent="0.25">
      <c r="A48" s="16">
        <v>38</v>
      </c>
      <c r="B48" s="17" t="s">
        <v>66</v>
      </c>
      <c r="C48" s="18">
        <v>9.5</v>
      </c>
      <c r="D48" s="19" t="s">
        <v>61</v>
      </c>
      <c r="E48" s="20" t="str">
        <f t="shared" si="0"/>
        <v>Significantly Different</v>
      </c>
      <c r="G48">
        <f t="shared" si="1"/>
        <v>9.5</v>
      </c>
      <c r="H48">
        <f t="shared" si="2"/>
        <v>6</v>
      </c>
      <c r="I48" t="str">
        <f t="shared" si="3"/>
        <v>+/-</v>
      </c>
      <c r="J48" t="str">
        <f t="shared" si="4"/>
        <v>0.4</v>
      </c>
      <c r="K48" s="2">
        <f t="shared" si="5"/>
        <v>0.24316109422492402</v>
      </c>
      <c r="L48" s="2">
        <f t="shared" si="6"/>
        <v>1.3000000000000007</v>
      </c>
      <c r="M48" s="2">
        <f t="shared" si="7"/>
        <v>0.25064471888253259</v>
      </c>
      <c r="N48" s="2">
        <f t="shared" si="8"/>
        <v>5.1866243414019824</v>
      </c>
      <c r="O48" t="s">
        <v>60</v>
      </c>
    </row>
    <row r="49" spans="1:15" x14ac:dyDescent="0.25">
      <c r="A49" s="16">
        <v>39</v>
      </c>
      <c r="B49" s="17" t="s">
        <v>68</v>
      </c>
      <c r="C49" s="18">
        <v>9.4</v>
      </c>
      <c r="D49" s="19" t="s">
        <v>61</v>
      </c>
      <c r="E49" s="20" t="str">
        <f t="shared" si="0"/>
        <v>Significantly Different</v>
      </c>
      <c r="G49">
        <f t="shared" si="1"/>
        <v>9.4</v>
      </c>
      <c r="H49">
        <f t="shared" si="2"/>
        <v>6</v>
      </c>
      <c r="I49" t="str">
        <f t="shared" si="3"/>
        <v>+/-</v>
      </c>
      <c r="J49" t="str">
        <f t="shared" si="4"/>
        <v>0.4</v>
      </c>
      <c r="K49" s="2">
        <f t="shared" si="5"/>
        <v>0.24316109422492402</v>
      </c>
      <c r="L49" s="2">
        <f t="shared" si="6"/>
        <v>1.4000000000000004</v>
      </c>
      <c r="M49" s="2">
        <f t="shared" si="7"/>
        <v>0.25064471888253259</v>
      </c>
      <c r="N49" s="2">
        <f t="shared" si="8"/>
        <v>5.5855954445867493</v>
      </c>
      <c r="O49" t="s">
        <v>67</v>
      </c>
    </row>
    <row r="50" spans="1:15" x14ac:dyDescent="0.25">
      <c r="A50" s="16">
        <v>39</v>
      </c>
      <c r="B50" s="17" t="s">
        <v>85</v>
      </c>
      <c r="C50" s="18">
        <v>9.4</v>
      </c>
      <c r="D50" s="19" t="s">
        <v>36</v>
      </c>
      <c r="E50" s="20" t="str">
        <f t="shared" si="0"/>
        <v>Significantly Different</v>
      </c>
      <c r="G50">
        <f t="shared" si="1"/>
        <v>9.4</v>
      </c>
      <c r="H50">
        <f t="shared" si="2"/>
        <v>6</v>
      </c>
      <c r="I50" t="str">
        <f t="shared" si="3"/>
        <v>+/-</v>
      </c>
      <c r="J50" t="str">
        <f t="shared" si="4"/>
        <v>0.3</v>
      </c>
      <c r="K50" s="2">
        <f t="shared" si="5"/>
        <v>0.18237082066869301</v>
      </c>
      <c r="L50" s="2">
        <f t="shared" si="6"/>
        <v>1.4000000000000004</v>
      </c>
      <c r="M50" s="2">
        <f t="shared" si="7"/>
        <v>0.19223572402239389</v>
      </c>
      <c r="N50" s="2">
        <f t="shared" si="8"/>
        <v>7.2827254513677788</v>
      </c>
      <c r="O50" t="s">
        <v>69</v>
      </c>
    </row>
    <row r="51" spans="1:15" x14ac:dyDescent="0.25">
      <c r="A51" s="16">
        <v>39</v>
      </c>
      <c r="B51" s="17" t="s">
        <v>31</v>
      </c>
      <c r="C51" s="18">
        <v>9.4</v>
      </c>
      <c r="D51" s="19" t="s">
        <v>70</v>
      </c>
      <c r="E51" s="20" t="str">
        <f t="shared" si="0"/>
        <v>Significantly Different</v>
      </c>
      <c r="G51">
        <f t="shared" si="1"/>
        <v>9.4</v>
      </c>
      <c r="H51">
        <f t="shared" si="2"/>
        <v>6</v>
      </c>
      <c r="I51" t="str">
        <f t="shared" si="3"/>
        <v>+/-</v>
      </c>
      <c r="J51" t="str">
        <f t="shared" si="4"/>
        <v>0.8</v>
      </c>
      <c r="K51" s="2">
        <f t="shared" si="5"/>
        <v>0.48632218844984804</v>
      </c>
      <c r="L51" s="2">
        <f t="shared" si="6"/>
        <v>1.4000000000000004</v>
      </c>
      <c r="M51" s="2">
        <f t="shared" si="7"/>
        <v>0.49010685399991183</v>
      </c>
      <c r="N51" s="2">
        <f t="shared" si="8"/>
        <v>2.8565199375894714</v>
      </c>
      <c r="O51" t="s">
        <v>85</v>
      </c>
    </row>
    <row r="52" spans="1:15" x14ac:dyDescent="0.25">
      <c r="A52" s="16">
        <v>42</v>
      </c>
      <c r="B52" s="17" t="s">
        <v>48</v>
      </c>
      <c r="C52" s="18">
        <v>9.3000000000000007</v>
      </c>
      <c r="D52" s="19" t="s">
        <v>114</v>
      </c>
      <c r="E52" s="20" t="str">
        <f t="shared" si="0"/>
        <v>Significantly Different</v>
      </c>
      <c r="G52">
        <f t="shared" si="1"/>
        <v>9.3000000000000007</v>
      </c>
      <c r="H52">
        <f t="shared" si="2"/>
        <v>6</v>
      </c>
      <c r="I52" t="str">
        <f t="shared" si="3"/>
        <v>+/-</v>
      </c>
      <c r="J52" t="str">
        <f t="shared" si="4"/>
        <v>0.9</v>
      </c>
      <c r="K52" s="2">
        <f t="shared" si="5"/>
        <v>0.54711246200607899</v>
      </c>
      <c r="L52" s="2">
        <f t="shared" si="6"/>
        <v>1.5</v>
      </c>
      <c r="M52" s="2">
        <f t="shared" si="7"/>
        <v>0.55047933970440222</v>
      </c>
      <c r="N52" s="2">
        <f t="shared" si="8"/>
        <v>2.7248979058968383</v>
      </c>
      <c r="O52" t="s">
        <v>56</v>
      </c>
    </row>
    <row r="53" spans="1:15" x14ac:dyDescent="0.25">
      <c r="A53" s="16">
        <v>42</v>
      </c>
      <c r="B53" s="17" t="s">
        <v>33</v>
      </c>
      <c r="C53" s="18">
        <v>9.3000000000000007</v>
      </c>
      <c r="D53" s="19" t="s">
        <v>83</v>
      </c>
      <c r="E53" s="20" t="str">
        <f t="shared" si="0"/>
        <v>Significantly Different</v>
      </c>
      <c r="G53">
        <f t="shared" si="1"/>
        <v>9.3000000000000007</v>
      </c>
      <c r="H53">
        <f t="shared" si="2"/>
        <v>6</v>
      </c>
      <c r="I53" t="str">
        <f t="shared" si="3"/>
        <v>+/-</v>
      </c>
      <c r="J53" t="str">
        <f t="shared" si="4"/>
        <v>0.6</v>
      </c>
      <c r="K53" s="2">
        <f t="shared" si="5"/>
        <v>0.36474164133738601</v>
      </c>
      <c r="L53" s="2">
        <f t="shared" si="6"/>
        <v>1.5</v>
      </c>
      <c r="M53" s="2">
        <f t="shared" si="7"/>
        <v>0.36977279819442066</v>
      </c>
      <c r="N53" s="2">
        <f t="shared" si="8"/>
        <v>4.0565450117596908</v>
      </c>
      <c r="O53" t="s">
        <v>73</v>
      </c>
    </row>
    <row r="54" spans="1:15" x14ac:dyDescent="0.25">
      <c r="A54" s="16">
        <v>44</v>
      </c>
      <c r="B54" s="17" t="s">
        <v>77</v>
      </c>
      <c r="C54" s="18">
        <v>9.1</v>
      </c>
      <c r="D54" s="19" t="s">
        <v>83</v>
      </c>
      <c r="E54" s="20" t="str">
        <f t="shared" si="0"/>
        <v>Significantly Different</v>
      </c>
      <c r="G54">
        <f t="shared" si="1"/>
        <v>9.1</v>
      </c>
      <c r="H54">
        <f t="shared" si="2"/>
        <v>6</v>
      </c>
      <c r="I54" t="str">
        <f t="shared" si="3"/>
        <v>+/-</v>
      </c>
      <c r="J54" t="str">
        <f t="shared" si="4"/>
        <v>0.6</v>
      </c>
      <c r="K54" s="2">
        <f t="shared" si="5"/>
        <v>0.36474164133738601</v>
      </c>
      <c r="L54" s="2">
        <f t="shared" si="6"/>
        <v>1.7000000000000011</v>
      </c>
      <c r="M54" s="2">
        <f t="shared" si="7"/>
        <v>0.36977279819442066</v>
      </c>
      <c r="N54" s="2">
        <f t="shared" si="8"/>
        <v>4.5974176799943196</v>
      </c>
      <c r="O54" t="s">
        <v>79</v>
      </c>
    </row>
    <row r="55" spans="1:15" x14ac:dyDescent="0.25">
      <c r="A55" s="16">
        <v>45</v>
      </c>
      <c r="B55" s="17" t="s">
        <v>35</v>
      </c>
      <c r="C55" s="18">
        <v>8.8000000000000007</v>
      </c>
      <c r="D55" s="19" t="s">
        <v>83</v>
      </c>
      <c r="E55" s="20" t="str">
        <f t="shared" si="0"/>
        <v>Significantly Different</v>
      </c>
      <c r="G55">
        <f t="shared" si="1"/>
        <v>8.8000000000000007</v>
      </c>
      <c r="H55">
        <f t="shared" si="2"/>
        <v>6</v>
      </c>
      <c r="I55" t="str">
        <f t="shared" si="3"/>
        <v>+/-</v>
      </c>
      <c r="J55" t="str">
        <f t="shared" si="4"/>
        <v>0.6</v>
      </c>
      <c r="K55" s="2">
        <f t="shared" si="5"/>
        <v>0.36474164133738601</v>
      </c>
      <c r="L55" s="2">
        <f t="shared" si="6"/>
        <v>2</v>
      </c>
      <c r="M55" s="2">
        <f t="shared" si="7"/>
        <v>0.36977279819442066</v>
      </c>
      <c r="N55" s="2">
        <f t="shared" si="8"/>
        <v>5.4087266823462548</v>
      </c>
      <c r="O55" t="s">
        <v>47</v>
      </c>
    </row>
    <row r="56" spans="1:15" x14ac:dyDescent="0.25">
      <c r="A56" s="16">
        <v>46</v>
      </c>
      <c r="B56" s="17" t="s">
        <v>44</v>
      </c>
      <c r="C56" s="18">
        <v>8.6999999999999993</v>
      </c>
      <c r="D56" s="19" t="s">
        <v>39</v>
      </c>
      <c r="E56" s="20" t="str">
        <f t="shared" si="0"/>
        <v>Significantly Different</v>
      </c>
      <c r="G56">
        <f t="shared" si="1"/>
        <v>8.6999999999999993</v>
      </c>
      <c r="H56">
        <f t="shared" si="2"/>
        <v>6</v>
      </c>
      <c r="I56" t="str">
        <f t="shared" si="3"/>
        <v>+/-</v>
      </c>
      <c r="J56" t="str">
        <f t="shared" si="4"/>
        <v>0.5</v>
      </c>
      <c r="K56" s="2">
        <f t="shared" si="5"/>
        <v>0.303951367781155</v>
      </c>
      <c r="L56" s="2">
        <f t="shared" si="6"/>
        <v>2.1000000000000014</v>
      </c>
      <c r="M56" s="2">
        <f t="shared" si="7"/>
        <v>0.30997079109986531</v>
      </c>
      <c r="N56" s="2">
        <f t="shared" si="8"/>
        <v>6.7748318883485723</v>
      </c>
      <c r="O56" t="s">
        <v>31</v>
      </c>
    </row>
    <row r="57" spans="1:15" x14ac:dyDescent="0.25">
      <c r="A57" s="16">
        <v>47</v>
      </c>
      <c r="B57" s="17" t="s">
        <v>80</v>
      </c>
      <c r="C57" s="18">
        <v>8.5</v>
      </c>
      <c r="D57" s="19" t="s">
        <v>29</v>
      </c>
      <c r="E57" s="20" t="str">
        <f t="shared" si="0"/>
        <v>Significantly Different</v>
      </c>
      <c r="G57">
        <f t="shared" si="1"/>
        <v>8.5</v>
      </c>
      <c r="H57">
        <f t="shared" si="2"/>
        <v>6</v>
      </c>
      <c r="I57" t="str">
        <f t="shared" si="3"/>
        <v>+/-</v>
      </c>
      <c r="J57" t="str">
        <f t="shared" si="4"/>
        <v>0.2</v>
      </c>
      <c r="K57" s="2">
        <f t="shared" si="5"/>
        <v>0.12158054711246201</v>
      </c>
      <c r="L57" s="2">
        <f t="shared" si="6"/>
        <v>2.3000000000000007</v>
      </c>
      <c r="M57" s="2">
        <f t="shared" si="7"/>
        <v>0.1359311840425404</v>
      </c>
      <c r="N57" s="2">
        <f t="shared" si="8"/>
        <v>16.920326385740914</v>
      </c>
      <c r="O57" t="s">
        <v>84</v>
      </c>
    </row>
    <row r="58" spans="1:15" x14ac:dyDescent="0.25">
      <c r="A58" s="16">
        <v>48</v>
      </c>
      <c r="B58" s="17" t="s">
        <v>54</v>
      </c>
      <c r="C58" s="18">
        <v>8.3000000000000007</v>
      </c>
      <c r="D58" s="19" t="s">
        <v>70</v>
      </c>
      <c r="E58" s="20" t="str">
        <f t="shared" si="0"/>
        <v>Significantly Different</v>
      </c>
      <c r="G58">
        <f t="shared" si="1"/>
        <v>8.3000000000000007</v>
      </c>
      <c r="H58">
        <f t="shared" si="2"/>
        <v>6</v>
      </c>
      <c r="I58" t="str">
        <f t="shared" si="3"/>
        <v>+/-</v>
      </c>
      <c r="J58" t="str">
        <f t="shared" si="4"/>
        <v>0.8</v>
      </c>
      <c r="K58" s="2">
        <f t="shared" si="5"/>
        <v>0.48632218844984804</v>
      </c>
      <c r="L58" s="2">
        <f t="shared" si="6"/>
        <v>2.5</v>
      </c>
      <c r="M58" s="2">
        <f t="shared" si="7"/>
        <v>0.49010685399991183</v>
      </c>
      <c r="N58" s="2">
        <f t="shared" si="8"/>
        <v>5.1009284599811977</v>
      </c>
      <c r="O58" t="s">
        <v>75</v>
      </c>
    </row>
    <row r="59" spans="1:15" x14ac:dyDescent="0.25">
      <c r="A59" s="16">
        <v>49</v>
      </c>
      <c r="B59" s="17" t="s">
        <v>46</v>
      </c>
      <c r="C59" s="18">
        <v>8.1999999999999993</v>
      </c>
      <c r="D59" s="19" t="s">
        <v>70</v>
      </c>
      <c r="E59" s="20" t="str">
        <f t="shared" si="0"/>
        <v>Significantly Different</v>
      </c>
      <c r="G59">
        <f t="shared" si="1"/>
        <v>8.1999999999999993</v>
      </c>
      <c r="H59">
        <f t="shared" si="2"/>
        <v>6</v>
      </c>
      <c r="I59" t="str">
        <f t="shared" si="3"/>
        <v>+/-</v>
      </c>
      <c r="J59" t="str">
        <f t="shared" si="4"/>
        <v>0.8</v>
      </c>
      <c r="K59" s="2">
        <f t="shared" si="5"/>
        <v>0.48632218844984804</v>
      </c>
      <c r="L59" s="2">
        <f t="shared" si="6"/>
        <v>2.6000000000000014</v>
      </c>
      <c r="M59" s="2">
        <f t="shared" si="7"/>
        <v>0.49010685399991183</v>
      </c>
      <c r="N59" s="2">
        <f t="shared" si="8"/>
        <v>5.3049655983804485</v>
      </c>
      <c r="O59" t="s">
        <v>33</v>
      </c>
    </row>
    <row r="60" spans="1:15" x14ac:dyDescent="0.25">
      <c r="A60" s="16">
        <v>50</v>
      </c>
      <c r="B60" s="17" t="s">
        <v>76</v>
      </c>
      <c r="C60" s="18">
        <v>7.8</v>
      </c>
      <c r="D60" s="19" t="s">
        <v>29</v>
      </c>
      <c r="E60" s="20" t="str">
        <f t="shared" si="0"/>
        <v>Significantly Different</v>
      </c>
      <c r="G60">
        <f t="shared" si="1"/>
        <v>7.8</v>
      </c>
      <c r="H60">
        <f t="shared" si="2"/>
        <v>6</v>
      </c>
      <c r="I60" t="str">
        <f t="shared" si="3"/>
        <v>+/-</v>
      </c>
      <c r="J60" t="str">
        <f t="shared" si="4"/>
        <v>0.2</v>
      </c>
      <c r="K60" s="2">
        <f t="shared" si="5"/>
        <v>0.12158054711246201</v>
      </c>
      <c r="L60" s="2">
        <f t="shared" si="6"/>
        <v>3.0000000000000009</v>
      </c>
      <c r="M60" s="2">
        <f t="shared" si="7"/>
        <v>0.1359311840425404</v>
      </c>
      <c r="N60" s="2">
        <f t="shared" si="8"/>
        <v>22.069990937922931</v>
      </c>
      <c r="O60" t="s">
        <v>55</v>
      </c>
    </row>
    <row r="61" spans="1:15" x14ac:dyDescent="0.25">
      <c r="A61" s="16">
        <v>51</v>
      </c>
      <c r="B61" s="17" t="s">
        <v>69</v>
      </c>
      <c r="C61" s="18">
        <v>7.7</v>
      </c>
      <c r="D61" s="19" t="s">
        <v>70</v>
      </c>
      <c r="E61" s="20" t="str">
        <f t="shared" si="0"/>
        <v>Significantly Different</v>
      </c>
      <c r="G61">
        <f t="shared" si="1"/>
        <v>7.7</v>
      </c>
      <c r="H61">
        <f t="shared" si="2"/>
        <v>6</v>
      </c>
      <c r="I61" t="str">
        <f t="shared" si="3"/>
        <v>+/-</v>
      </c>
      <c r="J61" t="str">
        <f t="shared" si="4"/>
        <v>0.8</v>
      </c>
      <c r="K61" s="2">
        <f t="shared" si="5"/>
        <v>0.48632218844984804</v>
      </c>
      <c r="L61" s="2">
        <f t="shared" si="6"/>
        <v>3.1000000000000005</v>
      </c>
      <c r="M61" s="2">
        <f t="shared" si="7"/>
        <v>0.49010685399991183</v>
      </c>
      <c r="N61" s="2">
        <f t="shared" si="8"/>
        <v>6.3251512903766862</v>
      </c>
      <c r="O61" t="s">
        <v>38</v>
      </c>
    </row>
    <row r="62" spans="1:15" ht="15.75" thickBot="1" x14ac:dyDescent="0.3">
      <c r="A62" s="22"/>
      <c r="B62" s="23" t="s">
        <v>86</v>
      </c>
      <c r="C62" s="24">
        <v>5.3</v>
      </c>
      <c r="D62" s="25" t="s">
        <v>36</v>
      </c>
      <c r="E62" s="26" t="str">
        <f t="shared" si="0"/>
        <v>Significantly Different</v>
      </c>
      <c r="G62">
        <f t="shared" si="1"/>
        <v>5.3</v>
      </c>
      <c r="H62">
        <f t="shared" si="2"/>
        <v>6</v>
      </c>
      <c r="I62" t="str">
        <f t="shared" si="3"/>
        <v>+/-</v>
      </c>
      <c r="J62" t="str">
        <f t="shared" si="4"/>
        <v>0.3</v>
      </c>
      <c r="K62" s="2">
        <f t="shared" si="5"/>
        <v>0.18237082066869301</v>
      </c>
      <c r="L62" s="2">
        <f t="shared" si="6"/>
        <v>5.5000000000000009</v>
      </c>
      <c r="M62" s="2">
        <f t="shared" si="7"/>
        <v>0.19223572402239389</v>
      </c>
      <c r="N62" s="2">
        <f t="shared" si="8"/>
        <v>28.610707130373417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37" priority="5" operator="equal">
      <formula>"State Selected"</formula>
    </cfRule>
    <cfRule type="cellIs" dxfId="436" priority="6" operator="equal">
      <formula>"Not Significantly Different"</formula>
    </cfRule>
  </conditionalFormatting>
  <conditionalFormatting sqref="E10:E62">
    <cfRule type="cellIs" dxfId="435" priority="1" operator="equal">
      <formula>"OTHER ERROR"</formula>
    </cfRule>
    <cfRule type="cellIs" dxfId="434" priority="2" operator="equal">
      <formula>"Statistical Test not applicable"</formula>
    </cfRule>
    <cfRule type="cellIs" dxfId="433" priority="3" operator="equal">
      <formula>"Geography Selected"</formula>
    </cfRule>
    <cfRule type="cellIs" dxfId="43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307C811-F28F-4142-AB82-1430E1104AA6}">
      <formula1>$O$10:$O$62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AC67-EE2F-44A1-9CBD-38B604284A90}">
  <sheetPr codeName="Sheet1"/>
  <dimension ref="A1:A20"/>
  <sheetViews>
    <sheetView workbookViewId="0">
      <selection activeCell="A2" sqref="A2"/>
    </sheetView>
  </sheetViews>
  <sheetFormatPr defaultRowHeight="15" x14ac:dyDescent="0.25"/>
  <cols>
    <col min="1" max="1" width="100.5703125" customWidth="1"/>
  </cols>
  <sheetData>
    <row r="1" spans="1:1" x14ac:dyDescent="0.25">
      <c r="A1" s="36" t="s">
        <v>668</v>
      </c>
    </row>
    <row r="2" spans="1:1" ht="90" x14ac:dyDescent="0.25">
      <c r="A2" s="37" t="s">
        <v>669</v>
      </c>
    </row>
    <row r="3" spans="1:1" x14ac:dyDescent="0.25">
      <c r="A3" s="38"/>
    </row>
    <row r="4" spans="1:1" x14ac:dyDescent="0.25">
      <c r="A4" s="36" t="s">
        <v>670</v>
      </c>
    </row>
    <row r="5" spans="1:1" x14ac:dyDescent="0.25">
      <c r="A5" s="39" t="s">
        <v>671</v>
      </c>
    </row>
    <row r="6" spans="1:1" x14ac:dyDescent="0.25">
      <c r="A6" s="38"/>
    </row>
    <row r="7" spans="1:1" x14ac:dyDescent="0.25">
      <c r="A7" s="36" t="s">
        <v>672</v>
      </c>
    </row>
    <row r="8" spans="1:1" x14ac:dyDescent="0.25">
      <c r="A8" s="39" t="s">
        <v>673</v>
      </c>
    </row>
    <row r="9" spans="1:1" x14ac:dyDescent="0.25">
      <c r="A9" s="38"/>
    </row>
    <row r="10" spans="1:1" x14ac:dyDescent="0.25">
      <c r="A10" s="36" t="s">
        <v>674</v>
      </c>
    </row>
    <row r="11" spans="1:1" x14ac:dyDescent="0.25">
      <c r="A11" s="39" t="s">
        <v>675</v>
      </c>
    </row>
    <row r="12" spans="1:1" x14ac:dyDescent="0.25">
      <c r="A12" s="38"/>
    </row>
    <row r="13" spans="1:1" x14ac:dyDescent="0.25">
      <c r="A13" s="36" t="s">
        <v>676</v>
      </c>
    </row>
    <row r="14" spans="1:1" x14ac:dyDescent="0.25">
      <c r="A14" s="39" t="s">
        <v>677</v>
      </c>
    </row>
    <row r="15" spans="1:1" x14ac:dyDescent="0.25">
      <c r="A15" s="39"/>
    </row>
    <row r="16" spans="1:1" x14ac:dyDescent="0.25">
      <c r="A16" s="36" t="s">
        <v>678</v>
      </c>
    </row>
    <row r="17" spans="1:1" ht="135" x14ac:dyDescent="0.25">
      <c r="A17" s="38" t="s">
        <v>679</v>
      </c>
    </row>
    <row r="18" spans="1:1" x14ac:dyDescent="0.25">
      <c r="A18" s="38"/>
    </row>
    <row r="19" spans="1:1" x14ac:dyDescent="0.25">
      <c r="A19" s="38" t="s">
        <v>680</v>
      </c>
    </row>
    <row r="20" spans="1:1" x14ac:dyDescent="0.25">
      <c r="A20" s="39" t="s">
        <v>681</v>
      </c>
    </row>
  </sheetData>
  <hyperlinks>
    <hyperlink ref="A5" r:id="rId1" xr:uid="{2E1A1F06-CC2F-4BE4-BD96-F83373FADE00}"/>
    <hyperlink ref="A20" r:id="rId2" xr:uid="{2702B34F-3C94-4F22-8EDA-5A6F2EB30839}"/>
    <hyperlink ref="A8" r:id="rId3" xr:uid="{2EFBAA62-B6D8-469F-B2B5-D4865E8E23CF}"/>
    <hyperlink ref="A11" r:id="rId4" xr:uid="{D94709A9-688A-494C-866F-C8F9C463202C}"/>
    <hyperlink ref="A14" r:id="rId5" xr:uid="{4670AC7E-61A9-41B5-ADFC-CD3986814C6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0BD9-95C4-4130-B24A-A40940A1BF1E}">
  <sheetPr codeName="Sheet14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168</v>
      </c>
    </row>
    <row r="2" spans="1:16" x14ac:dyDescent="0.25">
      <c r="A2" s="3" t="s">
        <v>2</v>
      </c>
      <c r="B2" t="s">
        <v>169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2.2999999999999998</v>
      </c>
      <c r="C6" t="s">
        <v>9</v>
      </c>
      <c r="H6" s="8" t="s">
        <v>10</v>
      </c>
      <c r="I6">
        <f>VLOOKUP($B$4,$B$9:$K$62,6,FALSE)</f>
        <v>2.2999999999999998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2.2999999999999998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2.2999999999999998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8.5</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8.5</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-6.2</v>
      </c>
      <c r="M11" s="2">
        <f t="shared" ref="M11:M62" si="7">IF(AND(ISNUMBER(K11),ISNUMBER($I$7)),SQRT(K11^2+($I$7)^2),"N/A")</f>
        <v>0.42985214661796195</v>
      </c>
      <c r="N11" s="2">
        <f>IF(AND(ISNUMBER(L11),ISNUMBER(M11),M11&lt;&gt;0),L11/M11,"NA")</f>
        <v>-14.423564122643199</v>
      </c>
      <c r="O11" t="s">
        <v>30</v>
      </c>
    </row>
    <row r="12" spans="1:16" x14ac:dyDescent="0.25">
      <c r="A12" s="16">
        <v>2</v>
      </c>
      <c r="B12" s="17" t="s">
        <v>38</v>
      </c>
      <c r="C12" s="18">
        <v>5.3</v>
      </c>
      <c r="D12" s="19" t="s">
        <v>70</v>
      </c>
      <c r="E12" s="20" t="str">
        <f t="shared" si="0"/>
        <v>Significantly Different</v>
      </c>
      <c r="G12">
        <f t="shared" si="1"/>
        <v>5.3</v>
      </c>
      <c r="H12">
        <f t="shared" si="2"/>
        <v>6</v>
      </c>
      <c r="I12" t="str">
        <f t="shared" si="3"/>
        <v>+/-</v>
      </c>
      <c r="J12" t="str">
        <f t="shared" si="4"/>
        <v>0.8</v>
      </c>
      <c r="K12" s="2">
        <f t="shared" si="5"/>
        <v>0.48632218844984804</v>
      </c>
      <c r="L12" s="2">
        <f t="shared" si="6"/>
        <v>-3</v>
      </c>
      <c r="M12" s="2">
        <f t="shared" si="7"/>
        <v>0.49010685399991183</v>
      </c>
      <c r="N12" s="2">
        <f t="shared" ref="N12:N62" si="8">IF(AND(ISNUMBER(L12),ISNUMBER(M12),M12&lt;&gt;0),L12/M12,"NA")</f>
        <v>-6.1211141519774372</v>
      </c>
      <c r="O12" t="s">
        <v>32</v>
      </c>
    </row>
    <row r="13" spans="1:16" x14ac:dyDescent="0.25">
      <c r="A13" s="16">
        <v>3</v>
      </c>
      <c r="B13" s="17" t="s">
        <v>53</v>
      </c>
      <c r="C13" s="18">
        <v>5</v>
      </c>
      <c r="D13" s="19" t="s">
        <v>78</v>
      </c>
      <c r="E13" s="20" t="str">
        <f t="shared" si="0"/>
        <v>Significantly Different</v>
      </c>
      <c r="G13">
        <f t="shared" si="1"/>
        <v>5</v>
      </c>
      <c r="H13">
        <f t="shared" si="2"/>
        <v>6</v>
      </c>
      <c r="I13" t="str">
        <f t="shared" si="3"/>
        <v>+/-</v>
      </c>
      <c r="J13" t="str">
        <f t="shared" si="4"/>
        <v>0.7</v>
      </c>
      <c r="K13" s="2">
        <f t="shared" si="5"/>
        <v>0.42553191489361697</v>
      </c>
      <c r="L13" s="2">
        <f t="shared" si="6"/>
        <v>-2.7</v>
      </c>
      <c r="M13" s="2">
        <f t="shared" si="7"/>
        <v>0.42985214661796195</v>
      </c>
      <c r="N13" s="2">
        <f t="shared" si="8"/>
        <v>-6.2812295372801028</v>
      </c>
      <c r="O13" t="s">
        <v>34</v>
      </c>
    </row>
    <row r="14" spans="1:16" x14ac:dyDescent="0.25">
      <c r="A14" s="16">
        <v>4</v>
      </c>
      <c r="B14" s="17" t="s">
        <v>32</v>
      </c>
      <c r="C14" s="18">
        <v>4.7</v>
      </c>
      <c r="D14" s="19" t="s">
        <v>83</v>
      </c>
      <c r="E14" s="20" t="str">
        <f t="shared" si="0"/>
        <v>Significantly Different</v>
      </c>
      <c r="G14">
        <f t="shared" si="1"/>
        <v>4.7</v>
      </c>
      <c r="H14">
        <f t="shared" si="2"/>
        <v>6</v>
      </c>
      <c r="I14" t="str">
        <f t="shared" si="3"/>
        <v>+/-</v>
      </c>
      <c r="J14" t="str">
        <f t="shared" si="4"/>
        <v>0.6</v>
      </c>
      <c r="K14" s="2">
        <f t="shared" si="5"/>
        <v>0.36474164133738601</v>
      </c>
      <c r="L14" s="2">
        <f t="shared" si="6"/>
        <v>-2.4000000000000004</v>
      </c>
      <c r="M14" s="2">
        <f t="shared" si="7"/>
        <v>0.36977279819442066</v>
      </c>
      <c r="N14" s="2">
        <f t="shared" si="8"/>
        <v>-6.4904720188155069</v>
      </c>
      <c r="O14" t="s">
        <v>37</v>
      </c>
    </row>
    <row r="15" spans="1:16" x14ac:dyDescent="0.25">
      <c r="A15" s="16">
        <v>5</v>
      </c>
      <c r="B15" s="17" t="s">
        <v>43</v>
      </c>
      <c r="C15" s="18">
        <v>4.5</v>
      </c>
      <c r="D15" s="19" t="s">
        <v>39</v>
      </c>
      <c r="E15" s="20" t="str">
        <f t="shared" si="0"/>
        <v>Significantly Different</v>
      </c>
      <c r="G15">
        <f t="shared" si="1"/>
        <v>4.5</v>
      </c>
      <c r="H15">
        <f t="shared" si="2"/>
        <v>6</v>
      </c>
      <c r="I15" t="str">
        <f t="shared" si="3"/>
        <v>+/-</v>
      </c>
      <c r="J15" t="str">
        <f t="shared" si="4"/>
        <v>0.5</v>
      </c>
      <c r="K15" s="2">
        <f t="shared" si="5"/>
        <v>0.303951367781155</v>
      </c>
      <c r="L15" s="2">
        <f t="shared" si="6"/>
        <v>-2.2000000000000002</v>
      </c>
      <c r="M15" s="2">
        <f t="shared" si="7"/>
        <v>0.30997079109986531</v>
      </c>
      <c r="N15" s="2">
        <f t="shared" si="8"/>
        <v>-7.0974429306508817</v>
      </c>
      <c r="O15" t="s">
        <v>40</v>
      </c>
    </row>
    <row r="16" spans="1:16" x14ac:dyDescent="0.25">
      <c r="A16" s="16">
        <v>6</v>
      </c>
      <c r="B16" s="17" t="s">
        <v>74</v>
      </c>
      <c r="C16" s="18">
        <v>4.4000000000000004</v>
      </c>
      <c r="D16" s="19" t="s">
        <v>36</v>
      </c>
      <c r="E16" s="20" t="str">
        <f t="shared" si="0"/>
        <v>Significantly Different</v>
      </c>
      <c r="G16">
        <f t="shared" si="1"/>
        <v>4.4000000000000004</v>
      </c>
      <c r="H16">
        <f t="shared" si="2"/>
        <v>6</v>
      </c>
      <c r="I16" t="str">
        <f t="shared" si="3"/>
        <v>+/-</v>
      </c>
      <c r="J16" t="str">
        <f t="shared" si="4"/>
        <v>0.3</v>
      </c>
      <c r="K16" s="2">
        <f t="shared" si="5"/>
        <v>0.18237082066869301</v>
      </c>
      <c r="L16" s="2">
        <f t="shared" si="6"/>
        <v>-2.1000000000000005</v>
      </c>
      <c r="M16" s="2">
        <f t="shared" si="7"/>
        <v>0.19223572402239389</v>
      </c>
      <c r="N16" s="2">
        <f t="shared" si="8"/>
        <v>-10.924088177051669</v>
      </c>
      <c r="O16" t="s">
        <v>42</v>
      </c>
    </row>
    <row r="17" spans="1:15" x14ac:dyDescent="0.25">
      <c r="A17" s="16">
        <v>7</v>
      </c>
      <c r="B17" s="17" t="s">
        <v>42</v>
      </c>
      <c r="C17" s="18">
        <v>4.2</v>
      </c>
      <c r="D17" s="19" t="s">
        <v>29</v>
      </c>
      <c r="E17" s="20" t="str">
        <f t="shared" si="0"/>
        <v>Significantly Different</v>
      </c>
      <c r="G17">
        <f t="shared" si="1"/>
        <v>4.2</v>
      </c>
      <c r="H17">
        <f t="shared" si="2"/>
        <v>6</v>
      </c>
      <c r="I17" t="str">
        <f t="shared" si="3"/>
        <v>+/-</v>
      </c>
      <c r="J17" t="str">
        <f t="shared" si="4"/>
        <v>0.2</v>
      </c>
      <c r="K17" s="2">
        <f t="shared" si="5"/>
        <v>0.12158054711246201</v>
      </c>
      <c r="L17" s="2">
        <f t="shared" si="6"/>
        <v>-1.9000000000000004</v>
      </c>
      <c r="M17" s="2">
        <f t="shared" si="7"/>
        <v>0.1359311840425404</v>
      </c>
      <c r="N17" s="2">
        <f t="shared" si="8"/>
        <v>-13.977660927351188</v>
      </c>
      <c r="O17" t="s">
        <v>44</v>
      </c>
    </row>
    <row r="18" spans="1:15" x14ac:dyDescent="0.25">
      <c r="A18" s="16">
        <v>8</v>
      </c>
      <c r="B18" s="17" t="s">
        <v>46</v>
      </c>
      <c r="C18" s="18">
        <v>3.9</v>
      </c>
      <c r="D18" s="19" t="s">
        <v>83</v>
      </c>
      <c r="E18" s="20" t="str">
        <f t="shared" si="0"/>
        <v>Significantly Different</v>
      </c>
      <c r="G18">
        <f t="shared" si="1"/>
        <v>3.9</v>
      </c>
      <c r="H18">
        <f t="shared" si="2"/>
        <v>6</v>
      </c>
      <c r="I18" t="str">
        <f t="shared" si="3"/>
        <v>+/-</v>
      </c>
      <c r="J18" t="str">
        <f t="shared" si="4"/>
        <v>0.6</v>
      </c>
      <c r="K18" s="2">
        <f t="shared" si="5"/>
        <v>0.36474164133738601</v>
      </c>
      <c r="L18" s="2">
        <f t="shared" si="6"/>
        <v>-1.6</v>
      </c>
      <c r="M18" s="2">
        <f t="shared" si="7"/>
        <v>0.36977279819442066</v>
      </c>
      <c r="N18" s="2">
        <f t="shared" si="8"/>
        <v>-4.3269813458770043</v>
      </c>
      <c r="O18" t="s">
        <v>46</v>
      </c>
    </row>
    <row r="19" spans="1:15" x14ac:dyDescent="0.25">
      <c r="A19" s="16">
        <v>8</v>
      </c>
      <c r="B19" s="17" t="s">
        <v>45</v>
      </c>
      <c r="C19" s="18">
        <v>3.9</v>
      </c>
      <c r="D19" s="19" t="s">
        <v>61</v>
      </c>
      <c r="E19" s="20" t="str">
        <f t="shared" si="0"/>
        <v>Significantly Different</v>
      </c>
      <c r="G19">
        <f t="shared" si="1"/>
        <v>3.9</v>
      </c>
      <c r="H19">
        <f t="shared" si="2"/>
        <v>6</v>
      </c>
      <c r="I19" t="str">
        <f t="shared" si="3"/>
        <v>+/-</v>
      </c>
      <c r="J19" t="str">
        <f t="shared" si="4"/>
        <v>0.4</v>
      </c>
      <c r="K19" s="2">
        <f t="shared" si="5"/>
        <v>0.24316109422492402</v>
      </c>
      <c r="L19" s="2">
        <f t="shared" si="6"/>
        <v>-1.6</v>
      </c>
      <c r="M19" s="2">
        <f t="shared" si="7"/>
        <v>0.25064471888253259</v>
      </c>
      <c r="N19" s="2">
        <f t="shared" si="8"/>
        <v>-6.3835376509562831</v>
      </c>
      <c r="O19" t="s">
        <v>48</v>
      </c>
    </row>
    <row r="20" spans="1:15" x14ac:dyDescent="0.25">
      <c r="A20" s="16">
        <v>10</v>
      </c>
      <c r="B20" s="17" t="s">
        <v>35</v>
      </c>
      <c r="C20" s="18">
        <v>3.8</v>
      </c>
      <c r="D20" s="21" t="s">
        <v>61</v>
      </c>
      <c r="E20" s="20" t="str">
        <f t="shared" si="0"/>
        <v>Significantly Different</v>
      </c>
      <c r="G20">
        <f t="shared" si="1"/>
        <v>3.8</v>
      </c>
      <c r="H20">
        <f t="shared" si="2"/>
        <v>6</v>
      </c>
      <c r="I20" t="str">
        <f t="shared" si="3"/>
        <v>+/-</v>
      </c>
      <c r="J20" t="str">
        <f t="shared" si="4"/>
        <v>0.4</v>
      </c>
      <c r="K20" s="2">
        <f t="shared" si="5"/>
        <v>0.24316109422492402</v>
      </c>
      <c r="L20" s="2">
        <f t="shared" si="6"/>
        <v>-1.5</v>
      </c>
      <c r="M20" s="2">
        <f t="shared" si="7"/>
        <v>0.25064471888253259</v>
      </c>
      <c r="N20" s="2">
        <f t="shared" si="8"/>
        <v>-5.9845665477715153</v>
      </c>
      <c r="O20" t="s">
        <v>50</v>
      </c>
    </row>
    <row r="21" spans="1:15" x14ac:dyDescent="0.25">
      <c r="A21" s="16">
        <v>11</v>
      </c>
      <c r="B21" s="17" t="s">
        <v>54</v>
      </c>
      <c r="C21" s="18">
        <v>3.6</v>
      </c>
      <c r="D21" s="19" t="s">
        <v>61</v>
      </c>
      <c r="E21" s="20" t="str">
        <f t="shared" si="0"/>
        <v>Significantly Different</v>
      </c>
      <c r="G21">
        <f t="shared" si="1"/>
        <v>3.6</v>
      </c>
      <c r="H21">
        <f t="shared" si="2"/>
        <v>6</v>
      </c>
      <c r="I21" t="str">
        <f t="shared" si="3"/>
        <v>+/-</v>
      </c>
      <c r="J21" t="str">
        <f t="shared" si="4"/>
        <v>0.4</v>
      </c>
      <c r="K21" s="2">
        <f t="shared" si="5"/>
        <v>0.24316109422492402</v>
      </c>
      <c r="L21" s="2">
        <f t="shared" si="6"/>
        <v>-1.3000000000000003</v>
      </c>
      <c r="M21" s="2">
        <f t="shared" si="7"/>
        <v>0.25064471888253259</v>
      </c>
      <c r="N21" s="2">
        <f t="shared" si="8"/>
        <v>-5.1866243414019806</v>
      </c>
      <c r="O21" t="s">
        <v>52</v>
      </c>
    </row>
    <row r="22" spans="1:15" x14ac:dyDescent="0.25">
      <c r="A22" s="16">
        <v>12</v>
      </c>
      <c r="B22" s="17" t="s">
        <v>34</v>
      </c>
      <c r="C22" s="18">
        <v>3.5</v>
      </c>
      <c r="D22" s="19" t="s">
        <v>29</v>
      </c>
      <c r="E22" s="20" t="str">
        <f t="shared" si="0"/>
        <v>Significantly Different</v>
      </c>
      <c r="G22">
        <f t="shared" si="1"/>
        <v>3.5</v>
      </c>
      <c r="H22">
        <f t="shared" si="2"/>
        <v>6</v>
      </c>
      <c r="I22" t="str">
        <f t="shared" si="3"/>
        <v>+/-</v>
      </c>
      <c r="J22" t="str">
        <f t="shared" si="4"/>
        <v>0.2</v>
      </c>
      <c r="K22" s="2">
        <f t="shared" si="5"/>
        <v>0.12158054711246201</v>
      </c>
      <c r="L22" s="2">
        <f t="shared" si="6"/>
        <v>-1.2000000000000002</v>
      </c>
      <c r="M22" s="2">
        <f t="shared" si="7"/>
        <v>0.1359311840425404</v>
      </c>
      <c r="N22" s="2">
        <f t="shared" si="8"/>
        <v>-8.827996375169171</v>
      </c>
      <c r="O22" t="s">
        <v>54</v>
      </c>
    </row>
    <row r="23" spans="1:15" x14ac:dyDescent="0.25">
      <c r="A23" s="16">
        <v>12</v>
      </c>
      <c r="B23" s="17" t="s">
        <v>85</v>
      </c>
      <c r="C23" s="18">
        <v>3.5</v>
      </c>
      <c r="D23" s="19" t="s">
        <v>29</v>
      </c>
      <c r="E23" s="20" t="str">
        <f t="shared" si="0"/>
        <v>Significantly Different</v>
      </c>
      <c r="G23">
        <f t="shared" si="1"/>
        <v>3.5</v>
      </c>
      <c r="H23">
        <f t="shared" si="2"/>
        <v>6</v>
      </c>
      <c r="I23" t="str">
        <f t="shared" si="3"/>
        <v>+/-</v>
      </c>
      <c r="J23" t="str">
        <f t="shared" si="4"/>
        <v>0.2</v>
      </c>
      <c r="K23" s="2">
        <f t="shared" si="5"/>
        <v>0.12158054711246201</v>
      </c>
      <c r="L23" s="2">
        <f t="shared" si="6"/>
        <v>-1.2000000000000002</v>
      </c>
      <c r="M23" s="2">
        <f t="shared" si="7"/>
        <v>0.1359311840425404</v>
      </c>
      <c r="N23" s="2">
        <f t="shared" si="8"/>
        <v>-8.827996375169171</v>
      </c>
      <c r="O23" t="s">
        <v>43</v>
      </c>
    </row>
    <row r="24" spans="1:15" x14ac:dyDescent="0.25">
      <c r="A24" s="16">
        <v>14</v>
      </c>
      <c r="B24" s="17" t="s">
        <v>31</v>
      </c>
      <c r="C24" s="18">
        <v>3.4</v>
      </c>
      <c r="D24" s="19" t="s">
        <v>61</v>
      </c>
      <c r="E24" s="20" t="str">
        <f t="shared" si="0"/>
        <v>Significantly Different</v>
      </c>
      <c r="G24">
        <f t="shared" si="1"/>
        <v>3.4</v>
      </c>
      <c r="H24">
        <f t="shared" si="2"/>
        <v>6</v>
      </c>
      <c r="I24" t="str">
        <f t="shared" si="3"/>
        <v>+/-</v>
      </c>
      <c r="J24" t="str">
        <f t="shared" si="4"/>
        <v>0.4</v>
      </c>
      <c r="K24" s="2">
        <f t="shared" si="5"/>
        <v>0.24316109422492402</v>
      </c>
      <c r="L24" s="2">
        <f t="shared" si="6"/>
        <v>-1.1000000000000001</v>
      </c>
      <c r="M24" s="2">
        <f t="shared" si="7"/>
        <v>0.25064471888253259</v>
      </c>
      <c r="N24" s="2">
        <f t="shared" si="8"/>
        <v>-4.388682135032445</v>
      </c>
      <c r="O24" t="s">
        <v>57</v>
      </c>
    </row>
    <row r="25" spans="1:15" x14ac:dyDescent="0.25">
      <c r="A25" s="16">
        <v>15</v>
      </c>
      <c r="B25" s="17" t="s">
        <v>59</v>
      </c>
      <c r="C25" s="18">
        <v>3.3</v>
      </c>
      <c r="D25" s="19" t="s">
        <v>36</v>
      </c>
      <c r="E25" s="20" t="str">
        <f t="shared" si="0"/>
        <v>Significantly Different</v>
      </c>
      <c r="G25">
        <f t="shared" si="1"/>
        <v>3.3</v>
      </c>
      <c r="H25">
        <f t="shared" si="2"/>
        <v>6</v>
      </c>
      <c r="I25" t="str">
        <f t="shared" si="3"/>
        <v>+/-</v>
      </c>
      <c r="J25" t="str">
        <f t="shared" si="4"/>
        <v>0.3</v>
      </c>
      <c r="K25" s="2">
        <f t="shared" si="5"/>
        <v>0.18237082066869301</v>
      </c>
      <c r="L25" s="2">
        <f t="shared" si="6"/>
        <v>-1</v>
      </c>
      <c r="M25" s="2">
        <f t="shared" si="7"/>
        <v>0.19223572402239389</v>
      </c>
      <c r="N25" s="2">
        <f t="shared" si="8"/>
        <v>-5.2019467509769841</v>
      </c>
      <c r="O25" t="s">
        <v>58</v>
      </c>
    </row>
    <row r="26" spans="1:15" x14ac:dyDescent="0.25">
      <c r="A26" s="16">
        <v>15</v>
      </c>
      <c r="B26" s="17" t="s">
        <v>69</v>
      </c>
      <c r="C26" s="18">
        <v>3.3</v>
      </c>
      <c r="D26" s="19" t="s">
        <v>61</v>
      </c>
      <c r="E26" s="20" t="str">
        <f t="shared" si="0"/>
        <v>Significantly Different</v>
      </c>
      <c r="G26">
        <f t="shared" si="1"/>
        <v>3.3</v>
      </c>
      <c r="H26">
        <f t="shared" si="2"/>
        <v>6</v>
      </c>
      <c r="I26" t="str">
        <f t="shared" si="3"/>
        <v>+/-</v>
      </c>
      <c r="J26" t="str">
        <f t="shared" si="4"/>
        <v>0.4</v>
      </c>
      <c r="K26" s="2">
        <f t="shared" si="5"/>
        <v>0.24316109422492402</v>
      </c>
      <c r="L26" s="2">
        <f t="shared" si="6"/>
        <v>-1</v>
      </c>
      <c r="M26" s="2">
        <f t="shared" si="7"/>
        <v>0.25064471888253259</v>
      </c>
      <c r="N26" s="2">
        <f t="shared" si="8"/>
        <v>-3.9897110318476767</v>
      </c>
      <c r="O26" t="s">
        <v>41</v>
      </c>
    </row>
    <row r="27" spans="1:15" x14ac:dyDescent="0.25">
      <c r="A27" s="16">
        <v>17</v>
      </c>
      <c r="B27" s="17" t="s">
        <v>56</v>
      </c>
      <c r="C27" s="18">
        <v>3.2</v>
      </c>
      <c r="D27" s="19" t="s">
        <v>61</v>
      </c>
      <c r="E27" s="20" t="str">
        <f t="shared" si="0"/>
        <v>Significantly Different</v>
      </c>
      <c r="G27">
        <f t="shared" si="1"/>
        <v>3.2</v>
      </c>
      <c r="H27">
        <f t="shared" si="2"/>
        <v>6</v>
      </c>
      <c r="I27" t="str">
        <f t="shared" si="3"/>
        <v>+/-</v>
      </c>
      <c r="J27" t="str">
        <f t="shared" si="4"/>
        <v>0.4</v>
      </c>
      <c r="K27" s="2">
        <f t="shared" si="5"/>
        <v>0.24316109422492402</v>
      </c>
      <c r="L27" s="2">
        <f t="shared" si="6"/>
        <v>-0.90000000000000036</v>
      </c>
      <c r="M27" s="2">
        <f t="shared" si="7"/>
        <v>0.25064471888253259</v>
      </c>
      <c r="N27" s="2">
        <f t="shared" si="8"/>
        <v>-3.5907399286629107</v>
      </c>
      <c r="O27" t="s">
        <v>59</v>
      </c>
    </row>
    <row r="28" spans="1:15" x14ac:dyDescent="0.25">
      <c r="A28" s="16">
        <v>17</v>
      </c>
      <c r="B28" s="17" t="s">
        <v>84</v>
      </c>
      <c r="C28" s="18">
        <v>3.2</v>
      </c>
      <c r="D28" s="19" t="s">
        <v>27</v>
      </c>
      <c r="E28" s="20" t="str">
        <f t="shared" si="0"/>
        <v>Significantly Different</v>
      </c>
      <c r="G28">
        <f t="shared" si="1"/>
        <v>3.2</v>
      </c>
      <c r="H28">
        <f t="shared" si="2"/>
        <v>6</v>
      </c>
      <c r="I28" t="str">
        <f t="shared" si="3"/>
        <v>+/-</v>
      </c>
      <c r="J28" t="str">
        <f t="shared" si="4"/>
        <v>0.1</v>
      </c>
      <c r="K28" s="2">
        <f t="shared" si="5"/>
        <v>6.0790273556231005E-2</v>
      </c>
      <c r="L28" s="2">
        <f t="shared" si="6"/>
        <v>-0.90000000000000036</v>
      </c>
      <c r="M28" s="2">
        <f t="shared" si="7"/>
        <v>8.5970429323592404E-2</v>
      </c>
      <c r="N28" s="2">
        <f t="shared" si="8"/>
        <v>-10.46871589546684</v>
      </c>
      <c r="O28" t="s">
        <v>49</v>
      </c>
    </row>
    <row r="29" spans="1:15" x14ac:dyDescent="0.25">
      <c r="A29" s="16">
        <v>19</v>
      </c>
      <c r="B29" s="17" t="s">
        <v>82</v>
      </c>
      <c r="C29" s="18">
        <v>3.1</v>
      </c>
      <c r="D29" s="19" t="s">
        <v>29</v>
      </c>
      <c r="E29" s="20" t="str">
        <f t="shared" si="0"/>
        <v>Significantly Different</v>
      </c>
      <c r="G29">
        <f t="shared" si="1"/>
        <v>3.1</v>
      </c>
      <c r="H29">
        <f t="shared" si="2"/>
        <v>6</v>
      </c>
      <c r="I29" t="str">
        <f t="shared" si="3"/>
        <v>+/-</v>
      </c>
      <c r="J29" t="str">
        <f t="shared" si="4"/>
        <v>0.2</v>
      </c>
      <c r="K29" s="2">
        <f t="shared" si="5"/>
        <v>0.12158054711246201</v>
      </c>
      <c r="L29" s="2">
        <f t="shared" si="6"/>
        <v>-0.80000000000000027</v>
      </c>
      <c r="M29" s="2">
        <f t="shared" si="7"/>
        <v>0.1359311840425404</v>
      </c>
      <c r="N29" s="2">
        <f t="shared" si="8"/>
        <v>-5.8853309167794485</v>
      </c>
      <c r="O29" t="s">
        <v>63</v>
      </c>
    </row>
    <row r="30" spans="1:15" x14ac:dyDescent="0.25">
      <c r="A30" s="16">
        <v>19</v>
      </c>
      <c r="B30" s="17" t="s">
        <v>60</v>
      </c>
      <c r="C30" s="18">
        <v>3.1</v>
      </c>
      <c r="D30" s="19" t="s">
        <v>29</v>
      </c>
      <c r="E30" s="20" t="str">
        <f t="shared" si="0"/>
        <v>Significantly Different</v>
      </c>
      <c r="G30">
        <f t="shared" si="1"/>
        <v>3.1</v>
      </c>
      <c r="H30">
        <f t="shared" si="2"/>
        <v>6</v>
      </c>
      <c r="I30" t="str">
        <f t="shared" si="3"/>
        <v>+/-</v>
      </c>
      <c r="J30" t="str">
        <f t="shared" si="4"/>
        <v>0.2</v>
      </c>
      <c r="K30" s="2">
        <f t="shared" si="5"/>
        <v>0.12158054711246201</v>
      </c>
      <c r="L30" s="2">
        <f t="shared" si="6"/>
        <v>-0.80000000000000027</v>
      </c>
      <c r="M30" s="2">
        <f t="shared" si="7"/>
        <v>0.1359311840425404</v>
      </c>
      <c r="N30" s="2">
        <f t="shared" si="8"/>
        <v>-5.8853309167794485</v>
      </c>
      <c r="O30" t="s">
        <v>28</v>
      </c>
    </row>
    <row r="31" spans="1:15" x14ac:dyDescent="0.25">
      <c r="A31" s="16">
        <v>19</v>
      </c>
      <c r="B31" s="17" t="s">
        <v>75</v>
      </c>
      <c r="C31" s="18">
        <v>3.1</v>
      </c>
      <c r="D31" s="19" t="s">
        <v>29</v>
      </c>
      <c r="E31" s="20" t="str">
        <f t="shared" si="0"/>
        <v>Significantly Different</v>
      </c>
      <c r="G31">
        <f t="shared" si="1"/>
        <v>3.1</v>
      </c>
      <c r="H31">
        <f t="shared" si="2"/>
        <v>6</v>
      </c>
      <c r="I31" t="str">
        <f t="shared" si="3"/>
        <v>+/-</v>
      </c>
      <c r="J31" t="str">
        <f t="shared" si="4"/>
        <v>0.2</v>
      </c>
      <c r="K31" s="2">
        <f t="shared" si="5"/>
        <v>0.12158054711246201</v>
      </c>
      <c r="L31" s="2">
        <f t="shared" si="6"/>
        <v>-0.80000000000000027</v>
      </c>
      <c r="M31" s="2">
        <f t="shared" si="7"/>
        <v>0.1359311840425404</v>
      </c>
      <c r="N31" s="2">
        <f t="shared" si="8"/>
        <v>-5.8853309167794485</v>
      </c>
      <c r="O31" t="s">
        <v>66</v>
      </c>
    </row>
    <row r="32" spans="1:15" x14ac:dyDescent="0.25">
      <c r="A32" s="16">
        <v>22</v>
      </c>
      <c r="B32" s="17" t="s">
        <v>47</v>
      </c>
      <c r="C32" s="18">
        <v>3</v>
      </c>
      <c r="D32" s="19" t="s">
        <v>36</v>
      </c>
      <c r="E32" s="20" t="str">
        <f t="shared" si="0"/>
        <v>Significantly Different</v>
      </c>
      <c r="G32">
        <f t="shared" si="1"/>
        <v>3</v>
      </c>
      <c r="H32">
        <f t="shared" si="2"/>
        <v>6</v>
      </c>
      <c r="I32" t="str">
        <f t="shared" si="3"/>
        <v>+/-</v>
      </c>
      <c r="J32" t="str">
        <f t="shared" si="4"/>
        <v>0.3</v>
      </c>
      <c r="K32" s="2">
        <f t="shared" si="5"/>
        <v>0.18237082066869301</v>
      </c>
      <c r="L32" s="2">
        <f t="shared" si="6"/>
        <v>-0.70000000000000018</v>
      </c>
      <c r="M32" s="2">
        <f t="shared" si="7"/>
        <v>0.19223572402239389</v>
      </c>
      <c r="N32" s="2">
        <f t="shared" si="8"/>
        <v>-3.6413627256838894</v>
      </c>
      <c r="O32" t="s">
        <v>68</v>
      </c>
    </row>
    <row r="33" spans="1:15" x14ac:dyDescent="0.25">
      <c r="A33" s="16">
        <v>23</v>
      </c>
      <c r="B33" s="17" t="s">
        <v>50</v>
      </c>
      <c r="C33" s="18">
        <v>2.9</v>
      </c>
      <c r="D33" s="19" t="s">
        <v>27</v>
      </c>
      <c r="E33" s="20" t="str">
        <f t="shared" si="0"/>
        <v>Significantly Different</v>
      </c>
      <c r="G33">
        <f t="shared" si="1"/>
        <v>2.9</v>
      </c>
      <c r="H33">
        <f t="shared" si="2"/>
        <v>6</v>
      </c>
      <c r="I33" t="str">
        <f t="shared" si="3"/>
        <v>+/-</v>
      </c>
      <c r="J33" t="str">
        <f t="shared" si="4"/>
        <v>0.1</v>
      </c>
      <c r="K33" s="2">
        <f t="shared" si="5"/>
        <v>6.0790273556231005E-2</v>
      </c>
      <c r="L33" s="2">
        <f t="shared" si="6"/>
        <v>-0.60000000000000009</v>
      </c>
      <c r="M33" s="2">
        <f t="shared" si="7"/>
        <v>8.5970429323592404E-2</v>
      </c>
      <c r="N33" s="2">
        <f t="shared" si="8"/>
        <v>-6.979143930311225</v>
      </c>
      <c r="O33" t="s">
        <v>71</v>
      </c>
    </row>
    <row r="34" spans="1:15" x14ac:dyDescent="0.25">
      <c r="A34" s="16">
        <v>23</v>
      </c>
      <c r="B34" s="17" t="s">
        <v>73</v>
      </c>
      <c r="C34" s="18">
        <v>2.9</v>
      </c>
      <c r="D34" s="19" t="s">
        <v>29</v>
      </c>
      <c r="E34" s="20" t="str">
        <f t="shared" si="0"/>
        <v>Significantly Different</v>
      </c>
      <c r="G34">
        <f t="shared" si="1"/>
        <v>2.9</v>
      </c>
      <c r="H34">
        <f t="shared" si="2"/>
        <v>6</v>
      </c>
      <c r="I34" t="str">
        <f t="shared" si="3"/>
        <v>+/-</v>
      </c>
      <c r="J34" t="str">
        <f t="shared" si="4"/>
        <v>0.2</v>
      </c>
      <c r="K34" s="2">
        <f t="shared" si="5"/>
        <v>0.12158054711246201</v>
      </c>
      <c r="L34" s="2">
        <f t="shared" si="6"/>
        <v>-0.60000000000000009</v>
      </c>
      <c r="M34" s="2">
        <f t="shared" si="7"/>
        <v>0.1359311840425404</v>
      </c>
      <c r="N34" s="2">
        <f t="shared" si="8"/>
        <v>-4.4139981875845855</v>
      </c>
      <c r="O34" t="s">
        <v>62</v>
      </c>
    </row>
    <row r="35" spans="1:15" x14ac:dyDescent="0.25">
      <c r="A35" s="16">
        <v>25</v>
      </c>
      <c r="B35" s="17" t="s">
        <v>44</v>
      </c>
      <c r="C35" s="18">
        <v>2.7</v>
      </c>
      <c r="D35" s="19" t="s">
        <v>29</v>
      </c>
      <c r="E35" s="20" t="str">
        <f t="shared" si="0"/>
        <v>Significantly Different</v>
      </c>
      <c r="G35">
        <f t="shared" si="1"/>
        <v>2.7</v>
      </c>
      <c r="H35">
        <f t="shared" si="2"/>
        <v>6</v>
      </c>
      <c r="I35" t="str">
        <f t="shared" si="3"/>
        <v>+/-</v>
      </c>
      <c r="J35" t="str">
        <f t="shared" si="4"/>
        <v>0.2</v>
      </c>
      <c r="K35" s="2">
        <f t="shared" si="5"/>
        <v>0.12158054711246201</v>
      </c>
      <c r="L35" s="2">
        <f t="shared" si="6"/>
        <v>-0.40000000000000036</v>
      </c>
      <c r="M35" s="2">
        <f t="shared" si="7"/>
        <v>0.1359311840425404</v>
      </c>
      <c r="N35" s="2">
        <f t="shared" si="8"/>
        <v>-2.942665458389726</v>
      </c>
      <c r="O35" t="s">
        <v>72</v>
      </c>
    </row>
    <row r="36" spans="1:15" x14ac:dyDescent="0.25">
      <c r="A36" s="16">
        <v>25</v>
      </c>
      <c r="B36" s="17" t="s">
        <v>52</v>
      </c>
      <c r="C36" s="18">
        <v>2.7</v>
      </c>
      <c r="D36" s="19" t="s">
        <v>29</v>
      </c>
      <c r="E36" s="20" t="str">
        <f t="shared" si="0"/>
        <v>Significantly Different</v>
      </c>
      <c r="G36">
        <f t="shared" si="1"/>
        <v>2.7</v>
      </c>
      <c r="H36">
        <f t="shared" si="2"/>
        <v>6</v>
      </c>
      <c r="I36" t="str">
        <f t="shared" si="3"/>
        <v>+/-</v>
      </c>
      <c r="J36" t="str">
        <f t="shared" si="4"/>
        <v>0.2</v>
      </c>
      <c r="K36" s="2">
        <f t="shared" si="5"/>
        <v>0.12158054711246201</v>
      </c>
      <c r="L36" s="2">
        <f t="shared" si="6"/>
        <v>-0.40000000000000036</v>
      </c>
      <c r="M36" s="2">
        <f t="shared" si="7"/>
        <v>0.1359311840425404</v>
      </c>
      <c r="N36" s="2">
        <f t="shared" si="8"/>
        <v>-2.942665458389726</v>
      </c>
      <c r="O36" t="s">
        <v>64</v>
      </c>
    </row>
    <row r="37" spans="1:15" x14ac:dyDescent="0.25">
      <c r="A37" s="16">
        <v>25</v>
      </c>
      <c r="B37" s="17" t="s">
        <v>28</v>
      </c>
      <c r="C37" s="18">
        <v>2.7</v>
      </c>
      <c r="D37" s="19" t="s">
        <v>29</v>
      </c>
      <c r="E37" s="20" t="str">
        <f t="shared" si="0"/>
        <v>Significantly Different</v>
      </c>
      <c r="G37">
        <f t="shared" si="1"/>
        <v>2.7</v>
      </c>
      <c r="H37">
        <f t="shared" si="2"/>
        <v>6</v>
      </c>
      <c r="I37" t="str">
        <f t="shared" si="3"/>
        <v>+/-</v>
      </c>
      <c r="J37" t="str">
        <f t="shared" si="4"/>
        <v>0.2</v>
      </c>
      <c r="K37" s="2">
        <f t="shared" si="5"/>
        <v>0.12158054711246201</v>
      </c>
      <c r="L37" s="2">
        <f t="shared" si="6"/>
        <v>-0.40000000000000036</v>
      </c>
      <c r="M37" s="2">
        <f t="shared" si="7"/>
        <v>0.1359311840425404</v>
      </c>
      <c r="N37" s="2">
        <f t="shared" si="8"/>
        <v>-2.942665458389726</v>
      </c>
      <c r="O37" t="s">
        <v>45</v>
      </c>
    </row>
    <row r="38" spans="1:15" x14ac:dyDescent="0.25">
      <c r="A38" s="16">
        <v>25</v>
      </c>
      <c r="B38" s="17" t="s">
        <v>77</v>
      </c>
      <c r="C38" s="18">
        <v>2.7</v>
      </c>
      <c r="D38" s="19" t="s">
        <v>61</v>
      </c>
      <c r="E38" s="20" t="str">
        <f t="shared" si="0"/>
        <v>Not Significantly Different</v>
      </c>
      <c r="G38">
        <f t="shared" si="1"/>
        <v>2.7</v>
      </c>
      <c r="H38">
        <f t="shared" si="2"/>
        <v>6</v>
      </c>
      <c r="I38" t="str">
        <f t="shared" si="3"/>
        <v>+/-</v>
      </c>
      <c r="J38" t="str">
        <f t="shared" si="4"/>
        <v>0.4</v>
      </c>
      <c r="K38" s="2">
        <f t="shared" si="5"/>
        <v>0.24316109422492402</v>
      </c>
      <c r="L38" s="2">
        <f t="shared" si="6"/>
        <v>-0.40000000000000036</v>
      </c>
      <c r="M38" s="2">
        <f t="shared" si="7"/>
        <v>0.25064471888253259</v>
      </c>
      <c r="N38" s="2">
        <f t="shared" si="8"/>
        <v>-1.5958844127390721</v>
      </c>
      <c r="O38" t="s">
        <v>51</v>
      </c>
    </row>
    <row r="39" spans="1:15" x14ac:dyDescent="0.25">
      <c r="A39" s="16">
        <v>29</v>
      </c>
      <c r="B39" s="17" t="s">
        <v>81</v>
      </c>
      <c r="C39" s="18">
        <v>2.6</v>
      </c>
      <c r="D39" s="19" t="s">
        <v>29</v>
      </c>
      <c r="E39" s="20" t="str">
        <f t="shared" si="0"/>
        <v>Significantly Different</v>
      </c>
      <c r="G39">
        <f t="shared" si="1"/>
        <v>2.6</v>
      </c>
      <c r="H39">
        <f t="shared" si="2"/>
        <v>6</v>
      </c>
      <c r="I39" t="str">
        <f t="shared" si="3"/>
        <v>+/-</v>
      </c>
      <c r="J39" t="str">
        <f t="shared" si="4"/>
        <v>0.2</v>
      </c>
      <c r="K39" s="2">
        <f t="shared" si="5"/>
        <v>0.12158054711246201</v>
      </c>
      <c r="L39" s="2">
        <f t="shared" si="6"/>
        <v>-0.30000000000000027</v>
      </c>
      <c r="M39" s="2">
        <f t="shared" si="7"/>
        <v>0.1359311840425404</v>
      </c>
      <c r="N39" s="2">
        <f t="shared" si="8"/>
        <v>-2.2069990937922945</v>
      </c>
      <c r="O39" t="s">
        <v>74</v>
      </c>
    </row>
    <row r="40" spans="1:15" x14ac:dyDescent="0.25">
      <c r="A40" s="16">
        <v>30</v>
      </c>
      <c r="B40" s="17" t="s">
        <v>64</v>
      </c>
      <c r="C40" s="18">
        <v>2.5</v>
      </c>
      <c r="D40" s="19" t="s">
        <v>27</v>
      </c>
      <c r="E40" s="20" t="str">
        <f t="shared" si="0"/>
        <v>Significantly Different</v>
      </c>
      <c r="G40">
        <f t="shared" si="1"/>
        <v>2.5</v>
      </c>
      <c r="H40">
        <f t="shared" si="2"/>
        <v>6</v>
      </c>
      <c r="I40" t="str">
        <f t="shared" si="3"/>
        <v>+/-</v>
      </c>
      <c r="J40" t="str">
        <f t="shared" si="4"/>
        <v>0.1</v>
      </c>
      <c r="K40" s="2">
        <f t="shared" si="5"/>
        <v>6.0790273556231005E-2</v>
      </c>
      <c r="L40" s="2">
        <f t="shared" si="6"/>
        <v>-0.20000000000000018</v>
      </c>
      <c r="M40" s="2">
        <f t="shared" si="7"/>
        <v>8.5970429323592404E-2</v>
      </c>
      <c r="N40" s="2">
        <f t="shared" si="8"/>
        <v>-2.3263813101037436</v>
      </c>
      <c r="O40" t="s">
        <v>35</v>
      </c>
    </row>
    <row r="41" spans="1:15" x14ac:dyDescent="0.25">
      <c r="A41" s="16">
        <v>31</v>
      </c>
      <c r="B41" s="17" t="s">
        <v>66</v>
      </c>
      <c r="C41" s="18">
        <v>2.4</v>
      </c>
      <c r="D41" s="19" t="s">
        <v>27</v>
      </c>
      <c r="E41" s="20" t="str">
        <f t="shared" si="0"/>
        <v>Not Significantly Different</v>
      </c>
      <c r="G41">
        <f t="shared" si="1"/>
        <v>2.4</v>
      </c>
      <c r="H41">
        <f t="shared" si="2"/>
        <v>6</v>
      </c>
      <c r="I41" t="str">
        <f t="shared" si="3"/>
        <v>+/-</v>
      </c>
      <c r="J41" t="str">
        <f t="shared" si="4"/>
        <v>0.1</v>
      </c>
      <c r="K41" s="2">
        <f t="shared" si="5"/>
        <v>6.0790273556231005E-2</v>
      </c>
      <c r="L41" s="2">
        <f t="shared" si="6"/>
        <v>-0.10000000000000009</v>
      </c>
      <c r="M41" s="2">
        <f t="shared" si="7"/>
        <v>8.5970429323592404E-2</v>
      </c>
      <c r="N41" s="2">
        <f t="shared" si="8"/>
        <v>-1.1631906550518718</v>
      </c>
      <c r="O41" t="s">
        <v>76</v>
      </c>
    </row>
    <row r="42" spans="1:15" x14ac:dyDescent="0.25">
      <c r="A42" s="16">
        <v>31</v>
      </c>
      <c r="B42" s="17" t="s">
        <v>51</v>
      </c>
      <c r="C42" s="18">
        <v>2.4</v>
      </c>
      <c r="D42" s="19" t="s">
        <v>36</v>
      </c>
      <c r="E42" s="20" t="str">
        <f t="shared" si="0"/>
        <v>Not Significantly Different</v>
      </c>
      <c r="G42">
        <f t="shared" si="1"/>
        <v>2.4</v>
      </c>
      <c r="H42">
        <f t="shared" si="2"/>
        <v>6</v>
      </c>
      <c r="I42" t="str">
        <f t="shared" si="3"/>
        <v>+/-</v>
      </c>
      <c r="J42" t="str">
        <f t="shared" si="4"/>
        <v>0.3</v>
      </c>
      <c r="K42" s="2">
        <f t="shared" si="5"/>
        <v>0.18237082066869301</v>
      </c>
      <c r="L42" s="2">
        <f t="shared" si="6"/>
        <v>-0.10000000000000009</v>
      </c>
      <c r="M42" s="2">
        <f t="shared" si="7"/>
        <v>0.19223572402239389</v>
      </c>
      <c r="N42" s="2">
        <f t="shared" si="8"/>
        <v>-0.52019467509769879</v>
      </c>
      <c r="O42" t="s">
        <v>77</v>
      </c>
    </row>
    <row r="43" spans="1:15" x14ac:dyDescent="0.25">
      <c r="A43" s="16">
        <v>33</v>
      </c>
      <c r="B43" s="17" t="s">
        <v>58</v>
      </c>
      <c r="C43" s="18">
        <v>2.2999999999999998</v>
      </c>
      <c r="D43" s="19" t="s">
        <v>29</v>
      </c>
      <c r="E43" s="20" t="str">
        <f t="shared" si="0"/>
        <v>Not Significantly Different</v>
      </c>
      <c r="G43">
        <f t="shared" si="1"/>
        <v>2.2999999999999998</v>
      </c>
      <c r="H43">
        <f t="shared" si="2"/>
        <v>6</v>
      </c>
      <c r="I43" t="str">
        <f t="shared" si="3"/>
        <v>+/-</v>
      </c>
      <c r="J43" t="str">
        <f t="shared" si="4"/>
        <v>0.2</v>
      </c>
      <c r="K43" s="2">
        <f t="shared" si="5"/>
        <v>0.12158054711246201</v>
      </c>
      <c r="L43" s="2">
        <f t="shared" si="6"/>
        <v>0</v>
      </c>
      <c r="M43" s="2">
        <f t="shared" si="7"/>
        <v>0.1359311840425404</v>
      </c>
      <c r="N43" s="2">
        <f t="shared" si="8"/>
        <v>0</v>
      </c>
      <c r="O43" t="s">
        <v>80</v>
      </c>
    </row>
    <row r="44" spans="1:15" x14ac:dyDescent="0.25">
      <c r="A44" s="16">
        <v>33</v>
      </c>
      <c r="B44" s="17" t="s">
        <v>41</v>
      </c>
      <c r="C44" s="18">
        <v>2.2999999999999998</v>
      </c>
      <c r="D44" s="19" t="s">
        <v>29</v>
      </c>
      <c r="E44" s="20" t="str">
        <f t="shared" si="0"/>
        <v>Not Significantly Different</v>
      </c>
      <c r="G44">
        <f t="shared" si="1"/>
        <v>2.2999999999999998</v>
      </c>
      <c r="H44">
        <f t="shared" si="2"/>
        <v>6</v>
      </c>
      <c r="I44" t="str">
        <f t="shared" si="3"/>
        <v>+/-</v>
      </c>
      <c r="J44" t="str">
        <f t="shared" si="4"/>
        <v>0.2</v>
      </c>
      <c r="K44" s="2">
        <f t="shared" si="5"/>
        <v>0.12158054711246201</v>
      </c>
      <c r="L44" s="2">
        <f t="shared" si="6"/>
        <v>0</v>
      </c>
      <c r="M44" s="2">
        <f t="shared" si="7"/>
        <v>0.1359311840425404</v>
      </c>
      <c r="N44" s="2">
        <f t="shared" si="8"/>
        <v>0</v>
      </c>
      <c r="O44" t="s">
        <v>82</v>
      </c>
    </row>
    <row r="45" spans="1:15" x14ac:dyDescent="0.25">
      <c r="A45" s="16">
        <v>33</v>
      </c>
      <c r="B45" s="17" t="s">
        <v>49</v>
      </c>
      <c r="C45" s="18">
        <v>2.2999999999999998</v>
      </c>
      <c r="D45" s="19" t="s">
        <v>29</v>
      </c>
      <c r="E45" s="20" t="str">
        <f t="shared" si="0"/>
        <v>Not Significantly Different</v>
      </c>
      <c r="G45">
        <f t="shared" si="1"/>
        <v>2.2999999999999998</v>
      </c>
      <c r="H45">
        <f t="shared" si="2"/>
        <v>6</v>
      </c>
      <c r="I45" t="str">
        <f t="shared" si="3"/>
        <v>+/-</v>
      </c>
      <c r="J45" t="str">
        <f t="shared" si="4"/>
        <v>0.2</v>
      </c>
      <c r="K45" s="2">
        <f t="shared" si="5"/>
        <v>0.12158054711246201</v>
      </c>
      <c r="L45" s="2">
        <f t="shared" si="6"/>
        <v>0</v>
      </c>
      <c r="M45" s="2">
        <f t="shared" si="7"/>
        <v>0.1359311840425404</v>
      </c>
      <c r="N45" s="2">
        <f t="shared" si="8"/>
        <v>0</v>
      </c>
      <c r="O45" t="s">
        <v>53</v>
      </c>
    </row>
    <row r="46" spans="1:15" x14ac:dyDescent="0.25">
      <c r="A46" s="16">
        <v>33</v>
      </c>
      <c r="B46" s="17" t="s">
        <v>33</v>
      </c>
      <c r="C46" s="18">
        <v>2.2999999999999998</v>
      </c>
      <c r="D46" s="19" t="s">
        <v>36</v>
      </c>
      <c r="E46" s="20" t="str">
        <f t="shared" si="0"/>
        <v>Not Significantly Different</v>
      </c>
      <c r="G46">
        <f t="shared" si="1"/>
        <v>2.2999999999999998</v>
      </c>
      <c r="H46">
        <f t="shared" si="2"/>
        <v>6</v>
      </c>
      <c r="I46" t="str">
        <f t="shared" si="3"/>
        <v>+/-</v>
      </c>
      <c r="J46" t="str">
        <f t="shared" si="4"/>
        <v>0.3</v>
      </c>
      <c r="K46" s="2">
        <f t="shared" si="5"/>
        <v>0.18237082066869301</v>
      </c>
      <c r="L46" s="2">
        <f t="shared" si="6"/>
        <v>0</v>
      </c>
      <c r="M46" s="2">
        <f t="shared" si="7"/>
        <v>0.19223572402239389</v>
      </c>
      <c r="N46" s="2">
        <f t="shared" si="8"/>
        <v>0</v>
      </c>
      <c r="O46" t="s">
        <v>65</v>
      </c>
    </row>
    <row r="47" spans="1:15" x14ac:dyDescent="0.25">
      <c r="A47" s="16">
        <v>37</v>
      </c>
      <c r="B47" s="17" t="s">
        <v>30</v>
      </c>
      <c r="C47" s="18">
        <v>2.2000000000000002</v>
      </c>
      <c r="D47" s="19" t="s">
        <v>29</v>
      </c>
      <c r="E47" s="20" t="str">
        <f t="shared" si="0"/>
        <v>Not Significantly Different</v>
      </c>
      <c r="G47">
        <f t="shared" si="1"/>
        <v>2.2000000000000002</v>
      </c>
      <c r="H47">
        <f t="shared" si="2"/>
        <v>6</v>
      </c>
      <c r="I47" t="str">
        <f t="shared" si="3"/>
        <v>+/-</v>
      </c>
      <c r="J47" t="str">
        <f t="shared" si="4"/>
        <v>0.2</v>
      </c>
      <c r="K47" s="2">
        <f t="shared" si="5"/>
        <v>0.12158054711246201</v>
      </c>
      <c r="L47" s="2">
        <f t="shared" si="6"/>
        <v>9.9999999999999645E-2</v>
      </c>
      <c r="M47" s="2">
        <f t="shared" si="7"/>
        <v>0.1359311840425404</v>
      </c>
      <c r="N47" s="2">
        <f t="shared" si="8"/>
        <v>0.73566636459742829</v>
      </c>
      <c r="O47" t="s">
        <v>81</v>
      </c>
    </row>
    <row r="48" spans="1:15" x14ac:dyDescent="0.25">
      <c r="A48" s="16">
        <v>37</v>
      </c>
      <c r="B48" s="17" t="s">
        <v>68</v>
      </c>
      <c r="C48" s="18">
        <v>2.2000000000000002</v>
      </c>
      <c r="D48" s="19" t="s">
        <v>27</v>
      </c>
      <c r="E48" s="20" t="str">
        <f t="shared" si="0"/>
        <v>Not Significantly Different</v>
      </c>
      <c r="G48">
        <f t="shared" si="1"/>
        <v>2.2000000000000002</v>
      </c>
      <c r="H48">
        <f t="shared" si="2"/>
        <v>6</v>
      </c>
      <c r="I48" t="str">
        <f t="shared" si="3"/>
        <v>+/-</v>
      </c>
      <c r="J48" t="str">
        <f t="shared" si="4"/>
        <v>0.1</v>
      </c>
      <c r="K48" s="2">
        <f t="shared" si="5"/>
        <v>6.0790273556231005E-2</v>
      </c>
      <c r="L48" s="2">
        <f t="shared" si="6"/>
        <v>9.9999999999999645E-2</v>
      </c>
      <c r="M48" s="2">
        <f t="shared" si="7"/>
        <v>8.5970429323592404E-2</v>
      </c>
      <c r="N48" s="2">
        <f t="shared" si="8"/>
        <v>1.1631906550518665</v>
      </c>
      <c r="O48" t="s">
        <v>60</v>
      </c>
    </row>
    <row r="49" spans="1:15" x14ac:dyDescent="0.25">
      <c r="A49" s="16">
        <v>39</v>
      </c>
      <c r="B49" s="17" t="s">
        <v>72</v>
      </c>
      <c r="C49" s="18">
        <v>2.1</v>
      </c>
      <c r="D49" s="19" t="s">
        <v>29</v>
      </c>
      <c r="E49" s="20" t="str">
        <f t="shared" si="0"/>
        <v>Not Significantly Different</v>
      </c>
      <c r="G49">
        <f t="shared" si="1"/>
        <v>2.1</v>
      </c>
      <c r="H49">
        <f t="shared" si="2"/>
        <v>6</v>
      </c>
      <c r="I49" t="str">
        <f t="shared" si="3"/>
        <v>+/-</v>
      </c>
      <c r="J49" t="str">
        <f t="shared" si="4"/>
        <v>0.2</v>
      </c>
      <c r="K49" s="2">
        <f t="shared" si="5"/>
        <v>0.12158054711246201</v>
      </c>
      <c r="L49" s="2">
        <f t="shared" si="6"/>
        <v>0.19999999999999973</v>
      </c>
      <c r="M49" s="2">
        <f t="shared" si="7"/>
        <v>0.1359311840425404</v>
      </c>
      <c r="N49" s="2">
        <f t="shared" si="8"/>
        <v>1.4713327291948597</v>
      </c>
      <c r="O49" t="s">
        <v>67</v>
      </c>
    </row>
    <row r="50" spans="1:15" x14ac:dyDescent="0.25">
      <c r="A50" s="16">
        <v>39</v>
      </c>
      <c r="B50" s="17" t="s">
        <v>67</v>
      </c>
      <c r="C50" s="18">
        <v>2.1</v>
      </c>
      <c r="D50" s="19" t="s">
        <v>27</v>
      </c>
      <c r="E50" s="20" t="str">
        <f t="shared" si="0"/>
        <v>Significantly Different</v>
      </c>
      <c r="G50">
        <f t="shared" si="1"/>
        <v>2.1</v>
      </c>
      <c r="H50">
        <f t="shared" si="2"/>
        <v>6</v>
      </c>
      <c r="I50" t="str">
        <f t="shared" si="3"/>
        <v>+/-</v>
      </c>
      <c r="J50" t="str">
        <f t="shared" si="4"/>
        <v>0.1</v>
      </c>
      <c r="K50" s="2">
        <f t="shared" si="5"/>
        <v>6.0790273556231005E-2</v>
      </c>
      <c r="L50" s="2">
        <f t="shared" si="6"/>
        <v>0.19999999999999973</v>
      </c>
      <c r="M50" s="2">
        <f t="shared" si="7"/>
        <v>8.5970429323592404E-2</v>
      </c>
      <c r="N50" s="2">
        <f t="shared" si="8"/>
        <v>2.3263813101037383</v>
      </c>
      <c r="O50" t="s">
        <v>69</v>
      </c>
    </row>
    <row r="51" spans="1:15" x14ac:dyDescent="0.25">
      <c r="A51" s="16">
        <v>41</v>
      </c>
      <c r="B51" s="17" t="s">
        <v>37</v>
      </c>
      <c r="C51" s="18">
        <v>2</v>
      </c>
      <c r="D51" s="19" t="s">
        <v>29</v>
      </c>
      <c r="E51" s="20" t="str">
        <f t="shared" si="0"/>
        <v>Significantly Different</v>
      </c>
      <c r="G51">
        <f t="shared" si="1"/>
        <v>2</v>
      </c>
      <c r="H51">
        <f t="shared" si="2"/>
        <v>6</v>
      </c>
      <c r="I51" t="str">
        <f t="shared" si="3"/>
        <v>+/-</v>
      </c>
      <c r="J51" t="str">
        <f t="shared" si="4"/>
        <v>0.2</v>
      </c>
      <c r="K51" s="2">
        <f t="shared" si="5"/>
        <v>0.12158054711246201</v>
      </c>
      <c r="L51" s="2">
        <f t="shared" si="6"/>
        <v>0.29999999999999982</v>
      </c>
      <c r="M51" s="2">
        <f t="shared" si="7"/>
        <v>0.1359311840425404</v>
      </c>
      <c r="N51" s="2">
        <f t="shared" si="8"/>
        <v>2.2069990937922914</v>
      </c>
      <c r="O51" t="s">
        <v>85</v>
      </c>
    </row>
    <row r="52" spans="1:15" x14ac:dyDescent="0.25">
      <c r="A52" s="16">
        <v>41</v>
      </c>
      <c r="B52" s="17" t="s">
        <v>79</v>
      </c>
      <c r="C52" s="18">
        <v>2</v>
      </c>
      <c r="D52" s="19" t="s">
        <v>27</v>
      </c>
      <c r="E52" s="20" t="str">
        <f t="shared" si="0"/>
        <v>Significantly Different</v>
      </c>
      <c r="G52">
        <f t="shared" si="1"/>
        <v>2</v>
      </c>
      <c r="H52">
        <f t="shared" si="2"/>
        <v>6</v>
      </c>
      <c r="I52" t="str">
        <f t="shared" si="3"/>
        <v>+/-</v>
      </c>
      <c r="J52" t="str">
        <f t="shared" si="4"/>
        <v>0.1</v>
      </c>
      <c r="K52" s="2">
        <f t="shared" si="5"/>
        <v>6.0790273556231005E-2</v>
      </c>
      <c r="L52" s="2">
        <f t="shared" si="6"/>
        <v>0.29999999999999982</v>
      </c>
      <c r="M52" s="2">
        <f t="shared" si="7"/>
        <v>8.5970429323592404E-2</v>
      </c>
      <c r="N52" s="2">
        <f t="shared" si="8"/>
        <v>3.4895719651556099</v>
      </c>
      <c r="O52" t="s">
        <v>56</v>
      </c>
    </row>
    <row r="53" spans="1:15" x14ac:dyDescent="0.25">
      <c r="A53" s="16">
        <v>43</v>
      </c>
      <c r="B53" s="17" t="s">
        <v>62</v>
      </c>
      <c r="C53" s="18">
        <v>1.9</v>
      </c>
      <c r="D53" s="19" t="s">
        <v>27</v>
      </c>
      <c r="E53" s="20" t="str">
        <f t="shared" si="0"/>
        <v>Significantly Different</v>
      </c>
      <c r="G53">
        <f t="shared" si="1"/>
        <v>1.9</v>
      </c>
      <c r="H53">
        <f t="shared" si="2"/>
        <v>6</v>
      </c>
      <c r="I53" t="str">
        <f t="shared" si="3"/>
        <v>+/-</v>
      </c>
      <c r="J53" t="str">
        <f t="shared" si="4"/>
        <v>0.1</v>
      </c>
      <c r="K53" s="2">
        <f t="shared" si="5"/>
        <v>6.0790273556231005E-2</v>
      </c>
      <c r="L53" s="2">
        <f t="shared" si="6"/>
        <v>0.39999999999999991</v>
      </c>
      <c r="M53" s="2">
        <f t="shared" si="7"/>
        <v>8.5970429323592404E-2</v>
      </c>
      <c r="N53" s="2">
        <f t="shared" si="8"/>
        <v>4.6527626202074819</v>
      </c>
      <c r="O53" t="s">
        <v>73</v>
      </c>
    </row>
    <row r="54" spans="1:15" x14ac:dyDescent="0.25">
      <c r="A54" s="16">
        <v>43</v>
      </c>
      <c r="B54" s="17" t="s">
        <v>55</v>
      </c>
      <c r="C54" s="18">
        <v>1.9</v>
      </c>
      <c r="D54" s="19" t="s">
        <v>27</v>
      </c>
      <c r="E54" s="20" t="str">
        <f t="shared" si="0"/>
        <v>Significantly Different</v>
      </c>
      <c r="G54">
        <f t="shared" si="1"/>
        <v>1.9</v>
      </c>
      <c r="H54">
        <f t="shared" si="2"/>
        <v>6</v>
      </c>
      <c r="I54" t="str">
        <f t="shared" si="3"/>
        <v>+/-</v>
      </c>
      <c r="J54" t="str">
        <f t="shared" si="4"/>
        <v>0.1</v>
      </c>
      <c r="K54" s="2">
        <f t="shared" si="5"/>
        <v>6.0790273556231005E-2</v>
      </c>
      <c r="L54" s="2">
        <f t="shared" si="6"/>
        <v>0.39999999999999991</v>
      </c>
      <c r="M54" s="2">
        <f t="shared" si="7"/>
        <v>8.5970429323592404E-2</v>
      </c>
      <c r="N54" s="2">
        <f t="shared" si="8"/>
        <v>4.6527626202074819</v>
      </c>
      <c r="O54" t="s">
        <v>79</v>
      </c>
    </row>
    <row r="55" spans="1:15" x14ac:dyDescent="0.25">
      <c r="A55" s="16">
        <v>45</v>
      </c>
      <c r="B55" s="17" t="s">
        <v>65</v>
      </c>
      <c r="C55" s="18">
        <v>1.8</v>
      </c>
      <c r="D55" s="19" t="s">
        <v>27</v>
      </c>
      <c r="E55" s="20" t="str">
        <f t="shared" si="0"/>
        <v>Significantly Different</v>
      </c>
      <c r="G55">
        <f t="shared" si="1"/>
        <v>1.8</v>
      </c>
      <c r="H55">
        <f t="shared" si="2"/>
        <v>6</v>
      </c>
      <c r="I55" t="str">
        <f t="shared" si="3"/>
        <v>+/-</v>
      </c>
      <c r="J55" t="str">
        <f t="shared" si="4"/>
        <v>0.1</v>
      </c>
      <c r="K55" s="2">
        <f t="shared" si="5"/>
        <v>6.0790273556231005E-2</v>
      </c>
      <c r="L55" s="2">
        <f t="shared" si="6"/>
        <v>0.49999999999999978</v>
      </c>
      <c r="M55" s="2">
        <f t="shared" si="7"/>
        <v>8.5970429323592404E-2</v>
      </c>
      <c r="N55" s="2">
        <f t="shared" si="8"/>
        <v>5.8159532752593508</v>
      </c>
      <c r="O55" t="s">
        <v>47</v>
      </c>
    </row>
    <row r="56" spans="1:15" x14ac:dyDescent="0.25">
      <c r="A56" s="16">
        <v>46</v>
      </c>
      <c r="B56" s="17" t="s">
        <v>76</v>
      </c>
      <c r="C56" s="18">
        <v>1.7</v>
      </c>
      <c r="D56" s="19" t="s">
        <v>27</v>
      </c>
      <c r="E56" s="20" t="str">
        <f t="shared" si="0"/>
        <v>Significantly Different</v>
      </c>
      <c r="G56">
        <f t="shared" si="1"/>
        <v>1.7</v>
      </c>
      <c r="H56">
        <f t="shared" si="2"/>
        <v>6</v>
      </c>
      <c r="I56" t="str">
        <f t="shared" si="3"/>
        <v>+/-</v>
      </c>
      <c r="J56" t="str">
        <f t="shared" si="4"/>
        <v>0.1</v>
      </c>
      <c r="K56" s="2">
        <f t="shared" si="5"/>
        <v>6.0790273556231005E-2</v>
      </c>
      <c r="L56" s="2">
        <f t="shared" si="6"/>
        <v>0.59999999999999987</v>
      </c>
      <c r="M56" s="2">
        <f t="shared" si="7"/>
        <v>8.5970429323592404E-2</v>
      </c>
      <c r="N56" s="2">
        <f t="shared" si="8"/>
        <v>6.9791439303112224</v>
      </c>
      <c r="O56" t="s">
        <v>31</v>
      </c>
    </row>
    <row r="57" spans="1:15" x14ac:dyDescent="0.25">
      <c r="A57" s="16">
        <v>47</v>
      </c>
      <c r="B57" s="17" t="s">
        <v>57</v>
      </c>
      <c r="C57" s="18">
        <v>1.5</v>
      </c>
      <c r="D57" s="19" t="s">
        <v>27</v>
      </c>
      <c r="E57" s="20" t="str">
        <f t="shared" si="0"/>
        <v>Significantly Different</v>
      </c>
      <c r="G57">
        <f t="shared" si="1"/>
        <v>1.5</v>
      </c>
      <c r="H57">
        <f t="shared" si="2"/>
        <v>6</v>
      </c>
      <c r="I57" t="str">
        <f t="shared" si="3"/>
        <v>+/-</v>
      </c>
      <c r="J57" t="str">
        <f t="shared" si="4"/>
        <v>0.1</v>
      </c>
      <c r="K57" s="2">
        <f t="shared" si="5"/>
        <v>6.0790273556231005E-2</v>
      </c>
      <c r="L57" s="2">
        <f t="shared" si="6"/>
        <v>0.79999999999999982</v>
      </c>
      <c r="M57" s="2">
        <f t="shared" si="7"/>
        <v>8.5970429323592404E-2</v>
      </c>
      <c r="N57" s="2">
        <f t="shared" si="8"/>
        <v>9.3055252404149638</v>
      </c>
      <c r="O57" t="s">
        <v>84</v>
      </c>
    </row>
    <row r="58" spans="1:15" x14ac:dyDescent="0.25">
      <c r="A58" s="16">
        <v>47</v>
      </c>
      <c r="B58" s="17" t="s">
        <v>63</v>
      </c>
      <c r="C58" s="18">
        <v>1.5</v>
      </c>
      <c r="D58" s="19" t="s">
        <v>29</v>
      </c>
      <c r="E58" s="20" t="str">
        <f t="shared" si="0"/>
        <v>Significantly Different</v>
      </c>
      <c r="G58">
        <f t="shared" si="1"/>
        <v>1.5</v>
      </c>
      <c r="H58">
        <f t="shared" si="2"/>
        <v>6</v>
      </c>
      <c r="I58" t="str">
        <f t="shared" si="3"/>
        <v>+/-</v>
      </c>
      <c r="J58" t="str">
        <f t="shared" si="4"/>
        <v>0.2</v>
      </c>
      <c r="K58" s="2">
        <f t="shared" si="5"/>
        <v>0.12158054711246201</v>
      </c>
      <c r="L58" s="2">
        <f t="shared" si="6"/>
        <v>0.79999999999999982</v>
      </c>
      <c r="M58" s="2">
        <f t="shared" si="7"/>
        <v>0.1359311840425404</v>
      </c>
      <c r="N58" s="2">
        <f t="shared" si="8"/>
        <v>5.8853309167794459</v>
      </c>
      <c r="O58" t="s">
        <v>75</v>
      </c>
    </row>
    <row r="59" spans="1:15" x14ac:dyDescent="0.25">
      <c r="A59" s="16">
        <v>49</v>
      </c>
      <c r="B59" s="17" t="s">
        <v>71</v>
      </c>
      <c r="C59" s="18">
        <v>1.3</v>
      </c>
      <c r="D59" s="19" t="s">
        <v>27</v>
      </c>
      <c r="E59" s="20" t="str">
        <f t="shared" si="0"/>
        <v>Significantly Different</v>
      </c>
      <c r="G59">
        <f t="shared" si="1"/>
        <v>1.3</v>
      </c>
      <c r="H59">
        <f t="shared" si="2"/>
        <v>6</v>
      </c>
      <c r="I59" t="str">
        <f t="shared" si="3"/>
        <v>+/-</v>
      </c>
      <c r="J59" t="str">
        <f t="shared" si="4"/>
        <v>0.1</v>
      </c>
      <c r="K59" s="2">
        <f t="shared" si="5"/>
        <v>6.0790273556231005E-2</v>
      </c>
      <c r="L59" s="2">
        <f t="shared" si="6"/>
        <v>0.99999999999999978</v>
      </c>
      <c r="M59" s="2">
        <f t="shared" si="7"/>
        <v>8.5970429323592404E-2</v>
      </c>
      <c r="N59" s="2">
        <f t="shared" si="8"/>
        <v>11.631906550518703</v>
      </c>
      <c r="O59" t="s">
        <v>33</v>
      </c>
    </row>
    <row r="60" spans="1:15" x14ac:dyDescent="0.25">
      <c r="A60" s="16">
        <v>49</v>
      </c>
      <c r="B60" s="17" t="s">
        <v>80</v>
      </c>
      <c r="C60" s="18">
        <v>1.3</v>
      </c>
      <c r="D60" s="19" t="s">
        <v>27</v>
      </c>
      <c r="E60" s="20" t="str">
        <f t="shared" si="0"/>
        <v>Significantly Different</v>
      </c>
      <c r="G60">
        <f t="shared" si="1"/>
        <v>1.3</v>
      </c>
      <c r="H60">
        <f t="shared" si="2"/>
        <v>6</v>
      </c>
      <c r="I60" t="str">
        <f t="shared" si="3"/>
        <v>+/-</v>
      </c>
      <c r="J60" t="str">
        <f t="shared" si="4"/>
        <v>0.1</v>
      </c>
      <c r="K60" s="2">
        <f t="shared" si="5"/>
        <v>6.0790273556231005E-2</v>
      </c>
      <c r="L60" s="2">
        <f t="shared" si="6"/>
        <v>0.99999999999999978</v>
      </c>
      <c r="M60" s="2">
        <f t="shared" si="7"/>
        <v>8.5970429323592404E-2</v>
      </c>
      <c r="N60" s="2">
        <f t="shared" si="8"/>
        <v>11.631906550518703</v>
      </c>
      <c r="O60" t="s">
        <v>55</v>
      </c>
    </row>
    <row r="61" spans="1:15" x14ac:dyDescent="0.25">
      <c r="A61" s="16">
        <v>51</v>
      </c>
      <c r="B61" s="17" t="s">
        <v>40</v>
      </c>
      <c r="C61" s="18">
        <v>1.2</v>
      </c>
      <c r="D61" s="19" t="s">
        <v>27</v>
      </c>
      <c r="E61" s="20" t="str">
        <f t="shared" si="0"/>
        <v>Significantly Different</v>
      </c>
      <c r="G61">
        <f t="shared" si="1"/>
        <v>1.2</v>
      </c>
      <c r="H61">
        <f t="shared" si="2"/>
        <v>6</v>
      </c>
      <c r="I61" t="str">
        <f t="shared" si="3"/>
        <v>+/-</v>
      </c>
      <c r="J61" t="str">
        <f t="shared" si="4"/>
        <v>0.1</v>
      </c>
      <c r="K61" s="2">
        <f t="shared" si="5"/>
        <v>6.0790273556231005E-2</v>
      </c>
      <c r="L61" s="2">
        <f t="shared" si="6"/>
        <v>1.0999999999999999</v>
      </c>
      <c r="M61" s="2">
        <f t="shared" si="7"/>
        <v>8.5970429323592404E-2</v>
      </c>
      <c r="N61" s="2">
        <f t="shared" si="8"/>
        <v>12.795097205570576</v>
      </c>
      <c r="O61" t="s">
        <v>38</v>
      </c>
    </row>
    <row r="62" spans="1:15" ht="15.75" thickBot="1" x14ac:dyDescent="0.3">
      <c r="A62" s="22"/>
      <c r="B62" s="23" t="s">
        <v>86</v>
      </c>
      <c r="C62" s="24">
        <v>1</v>
      </c>
      <c r="D62" s="25" t="s">
        <v>29</v>
      </c>
      <c r="E62" s="26" t="str">
        <f t="shared" si="0"/>
        <v>Significantly Different</v>
      </c>
      <c r="G62">
        <f t="shared" si="1"/>
        <v>1</v>
      </c>
      <c r="H62">
        <f t="shared" si="2"/>
        <v>6</v>
      </c>
      <c r="I62" t="str">
        <f t="shared" si="3"/>
        <v>+/-</v>
      </c>
      <c r="J62" t="str">
        <f t="shared" si="4"/>
        <v>0.2</v>
      </c>
      <c r="K62" s="2">
        <f t="shared" si="5"/>
        <v>0.12158054711246201</v>
      </c>
      <c r="L62" s="2">
        <f t="shared" si="6"/>
        <v>1.2999999999999998</v>
      </c>
      <c r="M62" s="2">
        <f t="shared" si="7"/>
        <v>0.1359311840425404</v>
      </c>
      <c r="N62" s="2">
        <f t="shared" si="8"/>
        <v>9.563662739766599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31" priority="5" operator="equal">
      <formula>"State Selected"</formula>
    </cfRule>
    <cfRule type="cellIs" dxfId="430" priority="6" operator="equal">
      <formula>"Not Significantly Different"</formula>
    </cfRule>
  </conditionalFormatting>
  <conditionalFormatting sqref="E10:E62">
    <cfRule type="cellIs" dxfId="429" priority="1" operator="equal">
      <formula>"OTHER ERROR"</formula>
    </cfRule>
    <cfRule type="cellIs" dxfId="428" priority="2" operator="equal">
      <formula>"Statistical Test not applicable"</formula>
    </cfRule>
    <cfRule type="cellIs" dxfId="427" priority="3" operator="equal">
      <formula>"Geography Selected"</formula>
    </cfRule>
    <cfRule type="cellIs" dxfId="42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B5037D3-0381-44C0-8DE8-EF14BA9CACBF}">
      <formula1>$O$10:$O$62</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2D66-2F34-4823-A833-389E64714E5A}">
  <sheetPr codeName="Sheet14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170</v>
      </c>
    </row>
    <row r="2" spans="1:16" x14ac:dyDescent="0.25">
      <c r="A2" s="3" t="s">
        <v>2</v>
      </c>
      <c r="B2" t="s">
        <v>171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27.6</v>
      </c>
      <c r="C6" t="s">
        <v>9</v>
      </c>
      <c r="H6" s="8" t="s">
        <v>10</v>
      </c>
      <c r="I6">
        <f>VLOOKUP($B$4,$B$9:$K$62,6,FALSE)</f>
        <v>27.6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27.6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27.6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80</v>
      </c>
      <c r="C11" s="18">
        <v>34</v>
      </c>
      <c r="D11" s="21" t="s">
        <v>27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34</v>
      </c>
      <c r="H11">
        <f t="shared" ref="H11:H62" si="2">LEN(TRIM(D11))</f>
        <v>6</v>
      </c>
      <c r="I11" t="str">
        <f t="shared" ref="I11:I62" si="3">IF(H11&gt;=3,MID(TRIM(D11),1,3),"NO")</f>
        <v>+/-</v>
      </c>
      <c r="J11" t="str">
        <f t="shared" ref="J11:J62" si="4">IF(TRIM(I11)="+/-",MID(TRIM(D11),4,H11-3),D11)</f>
        <v>0.1</v>
      </c>
      <c r="K11" s="2">
        <f t="shared" ref="K11:K62" si="5">IF(TRIM(J11)="*****",0,IF(ISERROR(VALUE(J11)),"NA",VALUE(J11/$I$4)))</f>
        <v>6.0790273556231005E-2</v>
      </c>
      <c r="L11" s="2">
        <f t="shared" ref="L11:L62" si="6">IF(AND(ISNUMBER(G11),ISNUMBER($I$6)),$I$6-G11,"N/A")</f>
        <v>-6.3999999999999986</v>
      </c>
      <c r="M11" s="2">
        <f t="shared" ref="M11:M62" si="7">IF(AND(ISNUMBER(K11),ISNUMBER($I$7)),SQRT(K11^2+($I$7)^2),"N/A")</f>
        <v>8.5970429323592404E-2</v>
      </c>
      <c r="N11" s="2">
        <f>IF(AND(ISNUMBER(L11),ISNUMBER(M11),M11&lt;&gt;0),L11/M11,"NA")</f>
        <v>-74.44420192331971</v>
      </c>
      <c r="O11" t="s">
        <v>30</v>
      </c>
    </row>
    <row r="12" spans="1:16" x14ac:dyDescent="0.25">
      <c r="A12" s="16">
        <v>2</v>
      </c>
      <c r="B12" s="17" t="s">
        <v>66</v>
      </c>
      <c r="C12" s="18">
        <v>33.700000000000003</v>
      </c>
      <c r="D12" s="19" t="s">
        <v>36</v>
      </c>
      <c r="E12" s="20" t="str">
        <f t="shared" si="0"/>
        <v>Significantly Different</v>
      </c>
      <c r="G12">
        <f t="shared" si="1"/>
        <v>33.700000000000003</v>
      </c>
      <c r="H12">
        <f t="shared" si="2"/>
        <v>6</v>
      </c>
      <c r="I12" t="str">
        <f t="shared" si="3"/>
        <v>+/-</v>
      </c>
      <c r="J12" t="str">
        <f t="shared" si="4"/>
        <v>0.3</v>
      </c>
      <c r="K12" s="2">
        <f t="shared" si="5"/>
        <v>0.18237082066869301</v>
      </c>
      <c r="L12" s="2">
        <f t="shared" si="6"/>
        <v>-6.1000000000000014</v>
      </c>
      <c r="M12" s="2">
        <f t="shared" si="7"/>
        <v>0.19223572402239389</v>
      </c>
      <c r="N12" s="2">
        <f t="shared" ref="N12:N62" si="8">IF(AND(ISNUMBER(L12),ISNUMBER(M12),M12&lt;&gt;0),L12/M12,"NA")</f>
        <v>-31.731875180959609</v>
      </c>
      <c r="O12" t="s">
        <v>32</v>
      </c>
    </row>
    <row r="13" spans="1:16" x14ac:dyDescent="0.25">
      <c r="A13" s="16">
        <v>3</v>
      </c>
      <c r="B13" s="17" t="s">
        <v>76</v>
      </c>
      <c r="C13" s="18">
        <v>33.1</v>
      </c>
      <c r="D13" s="19" t="s">
        <v>29</v>
      </c>
      <c r="E13" s="20" t="str">
        <f t="shared" si="0"/>
        <v>Significantly Different</v>
      </c>
      <c r="G13">
        <f t="shared" si="1"/>
        <v>33.1</v>
      </c>
      <c r="H13">
        <f t="shared" si="2"/>
        <v>6</v>
      </c>
      <c r="I13" t="str">
        <f t="shared" si="3"/>
        <v>+/-</v>
      </c>
      <c r="J13" t="str">
        <f t="shared" si="4"/>
        <v>0.2</v>
      </c>
      <c r="K13" s="2">
        <f t="shared" si="5"/>
        <v>0.12158054711246201</v>
      </c>
      <c r="L13" s="2">
        <f t="shared" si="6"/>
        <v>-5.5</v>
      </c>
      <c r="M13" s="2">
        <f t="shared" si="7"/>
        <v>0.1359311840425404</v>
      </c>
      <c r="N13" s="2">
        <f t="shared" si="8"/>
        <v>-40.461650052858694</v>
      </c>
      <c r="O13" t="s">
        <v>34</v>
      </c>
    </row>
    <row r="14" spans="1:16" x14ac:dyDescent="0.25">
      <c r="A14" s="16">
        <v>4</v>
      </c>
      <c r="B14" s="17" t="s">
        <v>48</v>
      </c>
      <c r="C14" s="18">
        <v>31.7</v>
      </c>
      <c r="D14" s="19" t="s">
        <v>39</v>
      </c>
      <c r="E14" s="20" t="str">
        <f t="shared" si="0"/>
        <v>Significantly Different</v>
      </c>
      <c r="G14">
        <f t="shared" si="1"/>
        <v>31.7</v>
      </c>
      <c r="H14">
        <f t="shared" si="2"/>
        <v>6</v>
      </c>
      <c r="I14" t="str">
        <f t="shared" si="3"/>
        <v>+/-</v>
      </c>
      <c r="J14" t="str">
        <f t="shared" si="4"/>
        <v>0.5</v>
      </c>
      <c r="K14" s="2">
        <f t="shared" si="5"/>
        <v>0.303951367781155</v>
      </c>
      <c r="L14" s="2">
        <f t="shared" si="6"/>
        <v>-4.0999999999999979</v>
      </c>
      <c r="M14" s="2">
        <f t="shared" si="7"/>
        <v>0.30997079109986531</v>
      </c>
      <c r="N14" s="2">
        <f t="shared" si="8"/>
        <v>-13.227052734394817</v>
      </c>
      <c r="O14" t="s">
        <v>37</v>
      </c>
    </row>
    <row r="15" spans="1:16" x14ac:dyDescent="0.25">
      <c r="A15" s="16">
        <v>5</v>
      </c>
      <c r="B15" s="17" t="s">
        <v>68</v>
      </c>
      <c r="C15" s="18">
        <v>31</v>
      </c>
      <c r="D15" s="19" t="s">
        <v>36</v>
      </c>
      <c r="E15" s="20" t="str">
        <f t="shared" si="0"/>
        <v>Significantly Different</v>
      </c>
      <c r="G15">
        <f t="shared" si="1"/>
        <v>31</v>
      </c>
      <c r="H15">
        <f t="shared" si="2"/>
        <v>6</v>
      </c>
      <c r="I15" t="str">
        <f t="shared" si="3"/>
        <v>+/-</v>
      </c>
      <c r="J15" t="str">
        <f t="shared" si="4"/>
        <v>0.3</v>
      </c>
      <c r="K15" s="2">
        <f t="shared" si="5"/>
        <v>0.18237082066869301</v>
      </c>
      <c r="L15" s="2">
        <f t="shared" si="6"/>
        <v>-3.3999999999999986</v>
      </c>
      <c r="M15" s="2">
        <f t="shared" si="7"/>
        <v>0.19223572402239389</v>
      </c>
      <c r="N15" s="2">
        <f t="shared" si="8"/>
        <v>-17.686618953321737</v>
      </c>
      <c r="O15" t="s">
        <v>40</v>
      </c>
    </row>
    <row r="16" spans="1:16" x14ac:dyDescent="0.25">
      <c r="A16" s="16">
        <v>6</v>
      </c>
      <c r="B16" s="17" t="s">
        <v>40</v>
      </c>
      <c r="C16" s="18">
        <v>30.7</v>
      </c>
      <c r="D16" s="19" t="s">
        <v>27</v>
      </c>
      <c r="E16" s="20" t="str">
        <f t="shared" si="0"/>
        <v>Significantly Different</v>
      </c>
      <c r="G16">
        <f t="shared" si="1"/>
        <v>30.7</v>
      </c>
      <c r="H16">
        <f t="shared" si="2"/>
        <v>6</v>
      </c>
      <c r="I16" t="str">
        <f t="shared" si="3"/>
        <v>+/-</v>
      </c>
      <c r="J16" t="str">
        <f t="shared" si="4"/>
        <v>0.1</v>
      </c>
      <c r="K16" s="2">
        <f t="shared" si="5"/>
        <v>6.0790273556231005E-2</v>
      </c>
      <c r="L16" s="2">
        <f t="shared" si="6"/>
        <v>-3.0999999999999979</v>
      </c>
      <c r="M16" s="2">
        <f t="shared" si="7"/>
        <v>8.5970429323592404E-2</v>
      </c>
      <c r="N16" s="2">
        <f t="shared" si="8"/>
        <v>-36.058910306607963</v>
      </c>
      <c r="O16" t="s">
        <v>42</v>
      </c>
    </row>
    <row r="17" spans="1:15" x14ac:dyDescent="0.25">
      <c r="A17" s="16">
        <v>7</v>
      </c>
      <c r="B17" s="17" t="s">
        <v>57</v>
      </c>
      <c r="C17" s="18">
        <v>29.6</v>
      </c>
      <c r="D17" s="19" t="s">
        <v>29</v>
      </c>
      <c r="E17" s="20" t="str">
        <f t="shared" si="0"/>
        <v>Significantly Different</v>
      </c>
      <c r="G17">
        <f t="shared" si="1"/>
        <v>29.6</v>
      </c>
      <c r="H17">
        <f t="shared" si="2"/>
        <v>6</v>
      </c>
      <c r="I17" t="str">
        <f t="shared" si="3"/>
        <v>+/-</v>
      </c>
      <c r="J17" t="str">
        <f t="shared" si="4"/>
        <v>0.2</v>
      </c>
      <c r="K17" s="2">
        <f t="shared" si="5"/>
        <v>0.12158054711246201</v>
      </c>
      <c r="L17" s="2">
        <f t="shared" si="6"/>
        <v>-2</v>
      </c>
      <c r="M17" s="2">
        <f t="shared" si="7"/>
        <v>0.1359311840425404</v>
      </c>
      <c r="N17" s="2">
        <f t="shared" si="8"/>
        <v>-14.713327291948618</v>
      </c>
      <c r="O17" t="s">
        <v>44</v>
      </c>
    </row>
    <row r="18" spans="1:15" x14ac:dyDescent="0.25">
      <c r="A18" s="16">
        <v>8</v>
      </c>
      <c r="B18" s="17" t="s">
        <v>52</v>
      </c>
      <c r="C18" s="18">
        <v>29.3</v>
      </c>
      <c r="D18" s="19" t="s">
        <v>36</v>
      </c>
      <c r="E18" s="20" t="str">
        <f t="shared" si="0"/>
        <v>Significantly Different</v>
      </c>
      <c r="G18">
        <f t="shared" si="1"/>
        <v>29.3</v>
      </c>
      <c r="H18">
        <f t="shared" si="2"/>
        <v>6</v>
      </c>
      <c r="I18" t="str">
        <f t="shared" si="3"/>
        <v>+/-</v>
      </c>
      <c r="J18" t="str">
        <f t="shared" si="4"/>
        <v>0.3</v>
      </c>
      <c r="K18" s="2">
        <f t="shared" si="5"/>
        <v>0.18237082066869301</v>
      </c>
      <c r="L18" s="2">
        <f t="shared" si="6"/>
        <v>-1.6999999999999993</v>
      </c>
      <c r="M18" s="2">
        <f t="shared" si="7"/>
        <v>0.19223572402239389</v>
      </c>
      <c r="N18" s="2">
        <f t="shared" si="8"/>
        <v>-8.8433094766608686</v>
      </c>
      <c r="O18" t="s">
        <v>46</v>
      </c>
    </row>
    <row r="19" spans="1:15" x14ac:dyDescent="0.25">
      <c r="A19" s="16">
        <v>9</v>
      </c>
      <c r="B19" s="17" t="s">
        <v>84</v>
      </c>
      <c r="C19" s="18">
        <v>29.1</v>
      </c>
      <c r="D19" s="19" t="s">
        <v>29</v>
      </c>
      <c r="E19" s="20" t="str">
        <f t="shared" si="0"/>
        <v>Significantly Different</v>
      </c>
      <c r="G19">
        <f t="shared" si="1"/>
        <v>29.1</v>
      </c>
      <c r="H19">
        <f t="shared" si="2"/>
        <v>6</v>
      </c>
      <c r="I19" t="str">
        <f t="shared" si="3"/>
        <v>+/-</v>
      </c>
      <c r="J19" t="str">
        <f t="shared" si="4"/>
        <v>0.2</v>
      </c>
      <c r="K19" s="2">
        <f t="shared" si="5"/>
        <v>0.12158054711246201</v>
      </c>
      <c r="L19" s="2">
        <f t="shared" si="6"/>
        <v>-1.5</v>
      </c>
      <c r="M19" s="2">
        <f t="shared" si="7"/>
        <v>0.1359311840425404</v>
      </c>
      <c r="N19" s="2">
        <f t="shared" si="8"/>
        <v>-11.034995468961462</v>
      </c>
      <c r="O19" t="s">
        <v>48</v>
      </c>
    </row>
    <row r="20" spans="1:15" x14ac:dyDescent="0.25">
      <c r="A20" s="16">
        <v>10</v>
      </c>
      <c r="B20" s="17" t="s">
        <v>75</v>
      </c>
      <c r="C20" s="18">
        <v>28.8</v>
      </c>
      <c r="D20" s="21" t="s">
        <v>29</v>
      </c>
      <c r="E20" s="20" t="str">
        <f t="shared" si="0"/>
        <v>Significantly Different</v>
      </c>
      <c r="G20">
        <f t="shared" si="1"/>
        <v>28.8</v>
      </c>
      <c r="H20">
        <f t="shared" si="2"/>
        <v>6</v>
      </c>
      <c r="I20" t="str">
        <f t="shared" si="3"/>
        <v>+/-</v>
      </c>
      <c r="J20" t="str">
        <f t="shared" si="4"/>
        <v>0.2</v>
      </c>
      <c r="K20" s="2">
        <f t="shared" si="5"/>
        <v>0.12158054711246201</v>
      </c>
      <c r="L20" s="2">
        <f t="shared" si="6"/>
        <v>-1.1999999999999993</v>
      </c>
      <c r="M20" s="2">
        <f t="shared" si="7"/>
        <v>0.1359311840425404</v>
      </c>
      <c r="N20" s="2">
        <f t="shared" si="8"/>
        <v>-8.8279963751691657</v>
      </c>
      <c r="O20" t="s">
        <v>50</v>
      </c>
    </row>
    <row r="21" spans="1:15" x14ac:dyDescent="0.25">
      <c r="A21" s="16">
        <v>11</v>
      </c>
      <c r="B21" s="17" t="s">
        <v>50</v>
      </c>
      <c r="C21" s="18">
        <v>28.4</v>
      </c>
      <c r="D21" s="19" t="s">
        <v>29</v>
      </c>
      <c r="E21" s="20" t="str">
        <f t="shared" si="0"/>
        <v>Significantly Different</v>
      </c>
      <c r="G21">
        <f t="shared" si="1"/>
        <v>28.4</v>
      </c>
      <c r="H21">
        <f t="shared" si="2"/>
        <v>6</v>
      </c>
      <c r="I21" t="str">
        <f t="shared" si="3"/>
        <v>+/-</v>
      </c>
      <c r="J21" t="str">
        <f t="shared" si="4"/>
        <v>0.2</v>
      </c>
      <c r="K21" s="2">
        <f t="shared" si="5"/>
        <v>0.12158054711246201</v>
      </c>
      <c r="L21" s="2">
        <f t="shared" si="6"/>
        <v>-0.79999999999999716</v>
      </c>
      <c r="M21" s="2">
        <f t="shared" si="7"/>
        <v>0.1359311840425404</v>
      </c>
      <c r="N21" s="2">
        <f t="shared" si="8"/>
        <v>-5.8853309167794263</v>
      </c>
      <c r="O21" t="s">
        <v>52</v>
      </c>
    </row>
    <row r="22" spans="1:15" x14ac:dyDescent="0.25">
      <c r="A22" s="16">
        <v>12</v>
      </c>
      <c r="B22" s="17" t="s">
        <v>54</v>
      </c>
      <c r="C22" s="18">
        <v>28.1</v>
      </c>
      <c r="D22" s="19" t="s">
        <v>83</v>
      </c>
      <c r="E22" s="20" t="str">
        <f t="shared" si="0"/>
        <v>Not Significantly Different</v>
      </c>
      <c r="G22">
        <f t="shared" si="1"/>
        <v>28.1</v>
      </c>
      <c r="H22">
        <f t="shared" si="2"/>
        <v>6</v>
      </c>
      <c r="I22" t="str">
        <f t="shared" si="3"/>
        <v>+/-</v>
      </c>
      <c r="J22" t="str">
        <f t="shared" si="4"/>
        <v>0.6</v>
      </c>
      <c r="K22" s="2">
        <f t="shared" si="5"/>
        <v>0.36474164133738601</v>
      </c>
      <c r="L22" s="2">
        <f t="shared" si="6"/>
        <v>-0.5</v>
      </c>
      <c r="M22" s="2">
        <f t="shared" si="7"/>
        <v>0.36977279819442066</v>
      </c>
      <c r="N22" s="2">
        <f t="shared" si="8"/>
        <v>-1.3521816705865637</v>
      </c>
      <c r="O22" t="s">
        <v>54</v>
      </c>
    </row>
    <row r="23" spans="1:15" x14ac:dyDescent="0.25">
      <c r="A23" s="16">
        <v>13</v>
      </c>
      <c r="B23" s="17" t="s">
        <v>35</v>
      </c>
      <c r="C23" s="18">
        <v>28</v>
      </c>
      <c r="D23" s="19" t="s">
        <v>83</v>
      </c>
      <c r="E23" s="20" t="str">
        <f t="shared" si="0"/>
        <v>Not Significantly Different</v>
      </c>
      <c r="G23">
        <f t="shared" si="1"/>
        <v>28</v>
      </c>
      <c r="H23">
        <f t="shared" si="2"/>
        <v>6</v>
      </c>
      <c r="I23" t="str">
        <f t="shared" si="3"/>
        <v>+/-</v>
      </c>
      <c r="J23" t="str">
        <f t="shared" si="4"/>
        <v>0.6</v>
      </c>
      <c r="K23" s="2">
        <f t="shared" si="5"/>
        <v>0.36474164133738601</v>
      </c>
      <c r="L23" s="2">
        <f t="shared" si="6"/>
        <v>-0.39999999999999858</v>
      </c>
      <c r="M23" s="2">
        <f t="shared" si="7"/>
        <v>0.36977279819442066</v>
      </c>
      <c r="N23" s="2">
        <f t="shared" si="8"/>
        <v>-1.0817453364692471</v>
      </c>
      <c r="O23" t="s">
        <v>43</v>
      </c>
    </row>
    <row r="24" spans="1:15" x14ac:dyDescent="0.25">
      <c r="A24" s="16">
        <v>14</v>
      </c>
      <c r="B24" s="17" t="s">
        <v>67</v>
      </c>
      <c r="C24" s="18">
        <v>27.8</v>
      </c>
      <c r="D24" s="19" t="s">
        <v>29</v>
      </c>
      <c r="E24" s="20" t="str">
        <f t="shared" si="0"/>
        <v>Not Significantly Different</v>
      </c>
      <c r="G24">
        <f t="shared" si="1"/>
        <v>27.8</v>
      </c>
      <c r="H24">
        <f t="shared" si="2"/>
        <v>6</v>
      </c>
      <c r="I24" t="str">
        <f t="shared" si="3"/>
        <v>+/-</v>
      </c>
      <c r="J24" t="str">
        <f t="shared" si="4"/>
        <v>0.2</v>
      </c>
      <c r="K24" s="2">
        <f t="shared" si="5"/>
        <v>0.12158054711246201</v>
      </c>
      <c r="L24" s="2">
        <f t="shared" si="6"/>
        <v>-0.19999999999999929</v>
      </c>
      <c r="M24" s="2">
        <f t="shared" si="7"/>
        <v>0.1359311840425404</v>
      </c>
      <c r="N24" s="2">
        <f t="shared" si="8"/>
        <v>-1.4713327291948566</v>
      </c>
      <c r="O24" t="s">
        <v>57</v>
      </c>
    </row>
    <row r="25" spans="1:15" x14ac:dyDescent="0.25">
      <c r="A25" s="16">
        <v>15</v>
      </c>
      <c r="B25" s="17" t="s">
        <v>79</v>
      </c>
      <c r="C25" s="18">
        <v>27.2</v>
      </c>
      <c r="D25" s="19" t="s">
        <v>27</v>
      </c>
      <c r="E25" s="20" t="str">
        <f t="shared" si="0"/>
        <v>Significantly Different</v>
      </c>
      <c r="G25">
        <f t="shared" si="1"/>
        <v>27.2</v>
      </c>
      <c r="H25">
        <f t="shared" si="2"/>
        <v>6</v>
      </c>
      <c r="I25" t="str">
        <f t="shared" si="3"/>
        <v>+/-</v>
      </c>
      <c r="J25" t="str">
        <f t="shared" si="4"/>
        <v>0.1</v>
      </c>
      <c r="K25" s="2">
        <f t="shared" si="5"/>
        <v>6.0790273556231005E-2</v>
      </c>
      <c r="L25" s="2">
        <f t="shared" si="6"/>
        <v>0.40000000000000213</v>
      </c>
      <c r="M25" s="2">
        <f t="shared" si="7"/>
        <v>8.5970429323592404E-2</v>
      </c>
      <c r="N25" s="2">
        <f t="shared" si="8"/>
        <v>4.6527626202075076</v>
      </c>
      <c r="O25" t="s">
        <v>58</v>
      </c>
    </row>
    <row r="26" spans="1:15" x14ac:dyDescent="0.25">
      <c r="A26" s="16">
        <v>16</v>
      </c>
      <c r="B26" s="17" t="s">
        <v>44</v>
      </c>
      <c r="C26" s="18">
        <v>27</v>
      </c>
      <c r="D26" s="19" t="s">
        <v>61</v>
      </c>
      <c r="E26" s="20" t="str">
        <f t="shared" si="0"/>
        <v>Significantly Different</v>
      </c>
      <c r="G26">
        <f t="shared" si="1"/>
        <v>27</v>
      </c>
      <c r="H26">
        <f t="shared" si="2"/>
        <v>6</v>
      </c>
      <c r="I26" t="str">
        <f t="shared" si="3"/>
        <v>+/-</v>
      </c>
      <c r="J26" t="str">
        <f t="shared" si="4"/>
        <v>0.4</v>
      </c>
      <c r="K26" s="2">
        <f t="shared" si="5"/>
        <v>0.24316109422492402</v>
      </c>
      <c r="L26" s="2">
        <f t="shared" si="6"/>
        <v>0.60000000000000142</v>
      </c>
      <c r="M26" s="2">
        <f t="shared" si="7"/>
        <v>0.25064471888253259</v>
      </c>
      <c r="N26" s="2">
        <f t="shared" si="8"/>
        <v>2.3938266191086117</v>
      </c>
      <c r="O26" t="s">
        <v>41</v>
      </c>
    </row>
    <row r="27" spans="1:15" x14ac:dyDescent="0.25">
      <c r="A27" s="16">
        <v>17</v>
      </c>
      <c r="B27" s="17" t="s">
        <v>46</v>
      </c>
      <c r="C27" s="18">
        <v>26.7</v>
      </c>
      <c r="D27" s="19" t="s">
        <v>78</v>
      </c>
      <c r="E27" s="20" t="str">
        <f t="shared" si="0"/>
        <v>Significantly Different</v>
      </c>
      <c r="G27">
        <f t="shared" si="1"/>
        <v>26.7</v>
      </c>
      <c r="H27">
        <f t="shared" si="2"/>
        <v>6</v>
      </c>
      <c r="I27" t="str">
        <f t="shared" si="3"/>
        <v>+/-</v>
      </c>
      <c r="J27" t="str">
        <f t="shared" si="4"/>
        <v>0.7</v>
      </c>
      <c r="K27" s="2">
        <f t="shared" si="5"/>
        <v>0.42553191489361697</v>
      </c>
      <c r="L27" s="2">
        <f t="shared" si="6"/>
        <v>0.90000000000000213</v>
      </c>
      <c r="M27" s="2">
        <f t="shared" si="7"/>
        <v>0.42985214661796195</v>
      </c>
      <c r="N27" s="2">
        <f t="shared" si="8"/>
        <v>2.0937431790933725</v>
      </c>
      <c r="O27" t="s">
        <v>59</v>
      </c>
    </row>
    <row r="28" spans="1:15" x14ac:dyDescent="0.25">
      <c r="A28" s="16">
        <v>18</v>
      </c>
      <c r="B28" s="17" t="s">
        <v>34</v>
      </c>
      <c r="C28" s="18">
        <v>26.6</v>
      </c>
      <c r="D28" s="19" t="s">
        <v>29</v>
      </c>
      <c r="E28" s="20" t="str">
        <f t="shared" si="0"/>
        <v>Significantly Different</v>
      </c>
      <c r="G28">
        <f t="shared" si="1"/>
        <v>26.6</v>
      </c>
      <c r="H28">
        <f t="shared" si="2"/>
        <v>6</v>
      </c>
      <c r="I28" t="str">
        <f t="shared" si="3"/>
        <v>+/-</v>
      </c>
      <c r="J28" t="str">
        <f t="shared" si="4"/>
        <v>0.2</v>
      </c>
      <c r="K28" s="2">
        <f t="shared" si="5"/>
        <v>0.12158054711246201</v>
      </c>
      <c r="L28" s="2">
        <f t="shared" si="6"/>
        <v>1</v>
      </c>
      <c r="M28" s="2">
        <f t="shared" si="7"/>
        <v>0.1359311840425404</v>
      </c>
      <c r="N28" s="2">
        <f t="shared" si="8"/>
        <v>7.3566636459743089</v>
      </c>
      <c r="O28" t="s">
        <v>49</v>
      </c>
    </row>
    <row r="29" spans="1:15" x14ac:dyDescent="0.25">
      <c r="A29" s="16">
        <v>18</v>
      </c>
      <c r="B29" s="17" t="s">
        <v>63</v>
      </c>
      <c r="C29" s="18">
        <v>26.6</v>
      </c>
      <c r="D29" s="19" t="s">
        <v>36</v>
      </c>
      <c r="E29" s="20" t="str">
        <f t="shared" si="0"/>
        <v>Significantly Different</v>
      </c>
      <c r="G29">
        <f t="shared" si="1"/>
        <v>26.6</v>
      </c>
      <c r="H29">
        <f t="shared" si="2"/>
        <v>6</v>
      </c>
      <c r="I29" t="str">
        <f t="shared" si="3"/>
        <v>+/-</v>
      </c>
      <c r="J29" t="str">
        <f t="shared" si="4"/>
        <v>0.3</v>
      </c>
      <c r="K29" s="2">
        <f t="shared" si="5"/>
        <v>0.18237082066869301</v>
      </c>
      <c r="L29" s="2">
        <f t="shared" si="6"/>
        <v>1</v>
      </c>
      <c r="M29" s="2">
        <f t="shared" si="7"/>
        <v>0.19223572402239389</v>
      </c>
      <c r="N29" s="2">
        <f t="shared" si="8"/>
        <v>5.2019467509769841</v>
      </c>
      <c r="O29" t="s">
        <v>63</v>
      </c>
    </row>
    <row r="30" spans="1:15" x14ac:dyDescent="0.25">
      <c r="A30" s="16">
        <v>20</v>
      </c>
      <c r="B30" s="17" t="s">
        <v>42</v>
      </c>
      <c r="C30" s="18">
        <v>26.5</v>
      </c>
      <c r="D30" s="19" t="s">
        <v>29</v>
      </c>
      <c r="E30" s="20" t="str">
        <f t="shared" si="0"/>
        <v>Significantly Different</v>
      </c>
      <c r="G30">
        <f t="shared" si="1"/>
        <v>26.5</v>
      </c>
      <c r="H30">
        <f t="shared" si="2"/>
        <v>6</v>
      </c>
      <c r="I30" t="str">
        <f t="shared" si="3"/>
        <v>+/-</v>
      </c>
      <c r="J30" t="str">
        <f t="shared" si="4"/>
        <v>0.2</v>
      </c>
      <c r="K30" s="2">
        <f t="shared" si="5"/>
        <v>0.12158054711246201</v>
      </c>
      <c r="L30" s="2">
        <f t="shared" si="6"/>
        <v>1.1000000000000014</v>
      </c>
      <c r="M30" s="2">
        <f t="shared" si="7"/>
        <v>0.1359311840425404</v>
      </c>
      <c r="N30" s="2">
        <f t="shared" si="8"/>
        <v>8.0923300105717502</v>
      </c>
      <c r="O30" t="s">
        <v>28</v>
      </c>
    </row>
    <row r="31" spans="1:15" x14ac:dyDescent="0.25">
      <c r="A31" s="16">
        <v>21</v>
      </c>
      <c r="B31" s="17" t="s">
        <v>33</v>
      </c>
      <c r="C31" s="18">
        <v>26.4</v>
      </c>
      <c r="D31" s="19" t="s">
        <v>61</v>
      </c>
      <c r="E31" s="20" t="str">
        <f t="shared" si="0"/>
        <v>Significantly Different</v>
      </c>
      <c r="G31">
        <f t="shared" si="1"/>
        <v>26.4</v>
      </c>
      <c r="H31">
        <f t="shared" si="2"/>
        <v>6</v>
      </c>
      <c r="I31" t="str">
        <f t="shared" si="3"/>
        <v>+/-</v>
      </c>
      <c r="J31" t="str">
        <f t="shared" si="4"/>
        <v>0.4</v>
      </c>
      <c r="K31" s="2">
        <f t="shared" si="5"/>
        <v>0.24316109422492402</v>
      </c>
      <c r="L31" s="2">
        <f t="shared" si="6"/>
        <v>1.2000000000000028</v>
      </c>
      <c r="M31" s="2">
        <f t="shared" si="7"/>
        <v>0.25064471888253259</v>
      </c>
      <c r="N31" s="2">
        <f t="shared" si="8"/>
        <v>4.7876532382172234</v>
      </c>
      <c r="O31" t="s">
        <v>66</v>
      </c>
    </row>
    <row r="32" spans="1:15" x14ac:dyDescent="0.25">
      <c r="A32" s="16">
        <v>22</v>
      </c>
      <c r="B32" s="17" t="s">
        <v>85</v>
      </c>
      <c r="C32" s="18">
        <v>26</v>
      </c>
      <c r="D32" s="19" t="s">
        <v>36</v>
      </c>
      <c r="E32" s="20" t="str">
        <f t="shared" si="0"/>
        <v>Significantly Different</v>
      </c>
      <c r="G32">
        <f t="shared" si="1"/>
        <v>26</v>
      </c>
      <c r="H32">
        <f t="shared" si="2"/>
        <v>6</v>
      </c>
      <c r="I32" t="str">
        <f t="shared" si="3"/>
        <v>+/-</v>
      </c>
      <c r="J32" t="str">
        <f t="shared" si="4"/>
        <v>0.3</v>
      </c>
      <c r="K32" s="2">
        <f t="shared" si="5"/>
        <v>0.18237082066869301</v>
      </c>
      <c r="L32" s="2">
        <f t="shared" si="6"/>
        <v>1.6000000000000014</v>
      </c>
      <c r="M32" s="2">
        <f t="shared" si="7"/>
        <v>0.19223572402239389</v>
      </c>
      <c r="N32" s="2">
        <f t="shared" si="8"/>
        <v>8.3231148015631806</v>
      </c>
      <c r="O32" t="s">
        <v>68</v>
      </c>
    </row>
    <row r="33" spans="1:15" x14ac:dyDescent="0.25">
      <c r="A33" s="16">
        <v>23</v>
      </c>
      <c r="B33" s="17" t="s">
        <v>73</v>
      </c>
      <c r="C33" s="18">
        <v>25.9</v>
      </c>
      <c r="D33" s="19" t="s">
        <v>29</v>
      </c>
      <c r="E33" s="20" t="str">
        <f t="shared" si="0"/>
        <v>Significantly Different</v>
      </c>
      <c r="G33">
        <f t="shared" si="1"/>
        <v>25.9</v>
      </c>
      <c r="H33">
        <f t="shared" si="2"/>
        <v>6</v>
      </c>
      <c r="I33" t="str">
        <f t="shared" si="3"/>
        <v>+/-</v>
      </c>
      <c r="J33" t="str">
        <f t="shared" si="4"/>
        <v>0.2</v>
      </c>
      <c r="K33" s="2">
        <f t="shared" si="5"/>
        <v>0.12158054711246201</v>
      </c>
      <c r="L33" s="2">
        <f t="shared" si="6"/>
        <v>1.7000000000000028</v>
      </c>
      <c r="M33" s="2">
        <f t="shared" si="7"/>
        <v>0.1359311840425404</v>
      </c>
      <c r="N33" s="2">
        <f t="shared" si="8"/>
        <v>12.506328198156346</v>
      </c>
      <c r="O33" t="s">
        <v>71</v>
      </c>
    </row>
    <row r="34" spans="1:15" x14ac:dyDescent="0.25">
      <c r="A34" s="16">
        <v>24</v>
      </c>
      <c r="B34" s="17" t="s">
        <v>82</v>
      </c>
      <c r="C34" s="18">
        <v>25.7</v>
      </c>
      <c r="D34" s="19" t="s">
        <v>29</v>
      </c>
      <c r="E34" s="20" t="str">
        <f t="shared" si="0"/>
        <v>Significantly Different</v>
      </c>
      <c r="G34">
        <f t="shared" si="1"/>
        <v>25.7</v>
      </c>
      <c r="H34">
        <f t="shared" si="2"/>
        <v>6</v>
      </c>
      <c r="I34" t="str">
        <f t="shared" si="3"/>
        <v>+/-</v>
      </c>
      <c r="J34" t="str">
        <f t="shared" si="4"/>
        <v>0.2</v>
      </c>
      <c r="K34" s="2">
        <f t="shared" si="5"/>
        <v>0.12158054711246201</v>
      </c>
      <c r="L34" s="2">
        <f t="shared" si="6"/>
        <v>1.9000000000000021</v>
      </c>
      <c r="M34" s="2">
        <f t="shared" si="7"/>
        <v>0.1359311840425404</v>
      </c>
      <c r="N34" s="2">
        <f t="shared" si="8"/>
        <v>13.977660927351202</v>
      </c>
      <c r="O34" t="s">
        <v>62</v>
      </c>
    </row>
    <row r="35" spans="1:15" x14ac:dyDescent="0.25">
      <c r="A35" s="16">
        <v>24</v>
      </c>
      <c r="B35" s="17" t="s">
        <v>69</v>
      </c>
      <c r="C35" s="18">
        <v>25.7</v>
      </c>
      <c r="D35" s="19" t="s">
        <v>83</v>
      </c>
      <c r="E35" s="20" t="str">
        <f t="shared" si="0"/>
        <v>Significantly Different</v>
      </c>
      <c r="G35">
        <f t="shared" si="1"/>
        <v>25.7</v>
      </c>
      <c r="H35">
        <f t="shared" si="2"/>
        <v>6</v>
      </c>
      <c r="I35" t="str">
        <f t="shared" si="3"/>
        <v>+/-</v>
      </c>
      <c r="J35" t="str">
        <f t="shared" si="4"/>
        <v>0.6</v>
      </c>
      <c r="K35" s="2">
        <f t="shared" si="5"/>
        <v>0.36474164133738601</v>
      </c>
      <c r="L35" s="2">
        <f t="shared" si="6"/>
        <v>1.9000000000000021</v>
      </c>
      <c r="M35" s="2">
        <f t="shared" si="7"/>
        <v>0.36977279819442066</v>
      </c>
      <c r="N35" s="2">
        <f t="shared" si="8"/>
        <v>5.1382903482289475</v>
      </c>
      <c r="O35" t="s">
        <v>72</v>
      </c>
    </row>
    <row r="36" spans="1:15" x14ac:dyDescent="0.25">
      <c r="A36" s="16">
        <v>26</v>
      </c>
      <c r="B36" s="17" t="s">
        <v>74</v>
      </c>
      <c r="C36" s="18">
        <v>25.6</v>
      </c>
      <c r="D36" s="19" t="s">
        <v>36</v>
      </c>
      <c r="E36" s="20" t="str">
        <f t="shared" si="0"/>
        <v>Significantly Different</v>
      </c>
      <c r="G36">
        <f t="shared" si="1"/>
        <v>25.6</v>
      </c>
      <c r="H36">
        <f t="shared" si="2"/>
        <v>6</v>
      </c>
      <c r="I36" t="str">
        <f t="shared" si="3"/>
        <v>+/-</v>
      </c>
      <c r="J36" t="str">
        <f t="shared" si="4"/>
        <v>0.3</v>
      </c>
      <c r="K36" s="2">
        <f t="shared" si="5"/>
        <v>0.18237082066869301</v>
      </c>
      <c r="L36" s="2">
        <f t="shared" si="6"/>
        <v>2</v>
      </c>
      <c r="M36" s="2">
        <f t="shared" si="7"/>
        <v>0.19223572402239389</v>
      </c>
      <c r="N36" s="2">
        <f t="shared" si="8"/>
        <v>10.403893501953968</v>
      </c>
      <c r="O36" t="s">
        <v>64</v>
      </c>
    </row>
    <row r="37" spans="1:15" x14ac:dyDescent="0.25">
      <c r="A37" s="16">
        <v>27</v>
      </c>
      <c r="B37" s="17" t="s">
        <v>30</v>
      </c>
      <c r="C37" s="18">
        <v>25.4</v>
      </c>
      <c r="D37" s="19" t="s">
        <v>36</v>
      </c>
      <c r="E37" s="20" t="str">
        <f t="shared" si="0"/>
        <v>Significantly Different</v>
      </c>
      <c r="G37">
        <f t="shared" si="1"/>
        <v>25.4</v>
      </c>
      <c r="H37">
        <f t="shared" si="2"/>
        <v>6</v>
      </c>
      <c r="I37" t="str">
        <f t="shared" si="3"/>
        <v>+/-</v>
      </c>
      <c r="J37" t="str">
        <f t="shared" si="4"/>
        <v>0.3</v>
      </c>
      <c r="K37" s="2">
        <f t="shared" si="5"/>
        <v>0.18237082066869301</v>
      </c>
      <c r="L37" s="2">
        <f t="shared" si="6"/>
        <v>2.2000000000000028</v>
      </c>
      <c r="M37" s="2">
        <f t="shared" si="7"/>
        <v>0.19223572402239389</v>
      </c>
      <c r="N37" s="2">
        <f t="shared" si="8"/>
        <v>11.44428285214938</v>
      </c>
      <c r="O37" t="s">
        <v>45</v>
      </c>
    </row>
    <row r="38" spans="1:15" x14ac:dyDescent="0.25">
      <c r="A38" s="16">
        <v>28</v>
      </c>
      <c r="B38" s="17" t="s">
        <v>71</v>
      </c>
      <c r="C38" s="18">
        <v>25.1</v>
      </c>
      <c r="D38" s="19" t="s">
        <v>29</v>
      </c>
      <c r="E38" s="20" t="str">
        <f t="shared" si="0"/>
        <v>Significantly Different</v>
      </c>
      <c r="G38">
        <f t="shared" si="1"/>
        <v>25.1</v>
      </c>
      <c r="H38">
        <f t="shared" si="2"/>
        <v>6</v>
      </c>
      <c r="I38" t="str">
        <f t="shared" si="3"/>
        <v>+/-</v>
      </c>
      <c r="J38" t="str">
        <f t="shared" si="4"/>
        <v>0.2</v>
      </c>
      <c r="K38" s="2">
        <f t="shared" si="5"/>
        <v>0.12158054711246201</v>
      </c>
      <c r="L38" s="2">
        <f t="shared" si="6"/>
        <v>2.5</v>
      </c>
      <c r="M38" s="2">
        <f t="shared" si="7"/>
        <v>0.1359311840425404</v>
      </c>
      <c r="N38" s="2">
        <f t="shared" si="8"/>
        <v>18.39165911493577</v>
      </c>
      <c r="O38" t="s">
        <v>51</v>
      </c>
    </row>
    <row r="39" spans="1:15" x14ac:dyDescent="0.25">
      <c r="A39" s="16">
        <v>28</v>
      </c>
      <c r="B39" s="17" t="s">
        <v>72</v>
      </c>
      <c r="C39" s="18">
        <v>25.1</v>
      </c>
      <c r="D39" s="19" t="s">
        <v>39</v>
      </c>
      <c r="E39" s="20" t="str">
        <f t="shared" si="0"/>
        <v>Significantly Different</v>
      </c>
      <c r="G39">
        <f t="shared" si="1"/>
        <v>25.1</v>
      </c>
      <c r="H39">
        <f t="shared" si="2"/>
        <v>6</v>
      </c>
      <c r="I39" t="str">
        <f t="shared" si="3"/>
        <v>+/-</v>
      </c>
      <c r="J39" t="str">
        <f t="shared" si="4"/>
        <v>0.5</v>
      </c>
      <c r="K39" s="2">
        <f t="shared" si="5"/>
        <v>0.303951367781155</v>
      </c>
      <c r="L39" s="2">
        <f t="shared" si="6"/>
        <v>2.5</v>
      </c>
      <c r="M39" s="2">
        <f t="shared" si="7"/>
        <v>0.30997079109986531</v>
      </c>
      <c r="N39" s="2">
        <f t="shared" si="8"/>
        <v>8.0652760575578188</v>
      </c>
      <c r="O39" t="s">
        <v>74</v>
      </c>
    </row>
    <row r="40" spans="1:15" x14ac:dyDescent="0.25">
      <c r="A40" s="16">
        <v>30</v>
      </c>
      <c r="B40" s="17" t="s">
        <v>28</v>
      </c>
      <c r="C40" s="18">
        <v>24.6</v>
      </c>
      <c r="D40" s="19" t="s">
        <v>39</v>
      </c>
      <c r="E40" s="20" t="str">
        <f t="shared" si="0"/>
        <v>Significantly Different</v>
      </c>
      <c r="G40">
        <f t="shared" si="1"/>
        <v>24.6</v>
      </c>
      <c r="H40">
        <f t="shared" si="2"/>
        <v>6</v>
      </c>
      <c r="I40" t="str">
        <f t="shared" si="3"/>
        <v>+/-</v>
      </c>
      <c r="J40" t="str">
        <f t="shared" si="4"/>
        <v>0.5</v>
      </c>
      <c r="K40" s="2">
        <f t="shared" si="5"/>
        <v>0.303951367781155</v>
      </c>
      <c r="L40" s="2">
        <f t="shared" si="6"/>
        <v>3</v>
      </c>
      <c r="M40" s="2">
        <f t="shared" si="7"/>
        <v>0.30997079109986531</v>
      </c>
      <c r="N40" s="2">
        <f t="shared" si="8"/>
        <v>9.6783312690693837</v>
      </c>
      <c r="O40" t="s">
        <v>35</v>
      </c>
    </row>
    <row r="41" spans="1:15" x14ac:dyDescent="0.25">
      <c r="A41" s="16">
        <v>31</v>
      </c>
      <c r="B41" s="17" t="s">
        <v>62</v>
      </c>
      <c r="C41" s="18">
        <v>24.4</v>
      </c>
      <c r="D41" s="19" t="s">
        <v>29</v>
      </c>
      <c r="E41" s="20" t="str">
        <f t="shared" si="0"/>
        <v>Significantly Different</v>
      </c>
      <c r="G41">
        <f t="shared" si="1"/>
        <v>24.4</v>
      </c>
      <c r="H41">
        <f t="shared" si="2"/>
        <v>6</v>
      </c>
      <c r="I41" t="str">
        <f t="shared" si="3"/>
        <v>+/-</v>
      </c>
      <c r="J41" t="str">
        <f t="shared" si="4"/>
        <v>0.2</v>
      </c>
      <c r="K41" s="2">
        <f t="shared" si="5"/>
        <v>0.12158054711246201</v>
      </c>
      <c r="L41" s="2">
        <f t="shared" si="6"/>
        <v>3.2000000000000028</v>
      </c>
      <c r="M41" s="2">
        <f t="shared" si="7"/>
        <v>0.1359311840425404</v>
      </c>
      <c r="N41" s="2">
        <f t="shared" si="8"/>
        <v>23.541323667117808</v>
      </c>
      <c r="O41" t="s">
        <v>76</v>
      </c>
    </row>
    <row r="42" spans="1:15" x14ac:dyDescent="0.25">
      <c r="A42" s="16">
        <v>32</v>
      </c>
      <c r="B42" s="17" t="s">
        <v>64</v>
      </c>
      <c r="C42" s="18">
        <v>24.3</v>
      </c>
      <c r="D42" s="19" t="s">
        <v>29</v>
      </c>
      <c r="E42" s="20" t="str">
        <f t="shared" si="0"/>
        <v>Significantly Different</v>
      </c>
      <c r="G42">
        <f t="shared" si="1"/>
        <v>24.3</v>
      </c>
      <c r="H42">
        <f t="shared" si="2"/>
        <v>6</v>
      </c>
      <c r="I42" t="str">
        <f t="shared" si="3"/>
        <v>+/-</v>
      </c>
      <c r="J42" t="str">
        <f t="shared" si="4"/>
        <v>0.2</v>
      </c>
      <c r="K42" s="2">
        <f t="shared" si="5"/>
        <v>0.12158054711246201</v>
      </c>
      <c r="L42" s="2">
        <f t="shared" si="6"/>
        <v>3.3000000000000007</v>
      </c>
      <c r="M42" s="2">
        <f t="shared" si="7"/>
        <v>0.1359311840425404</v>
      </c>
      <c r="N42" s="2">
        <f t="shared" si="8"/>
        <v>24.276990031715222</v>
      </c>
      <c r="O42" t="s">
        <v>77</v>
      </c>
    </row>
    <row r="43" spans="1:15" x14ac:dyDescent="0.25">
      <c r="A43" s="16">
        <v>32</v>
      </c>
      <c r="B43" s="17" t="s">
        <v>65</v>
      </c>
      <c r="C43" s="18">
        <v>24.3</v>
      </c>
      <c r="D43" s="19" t="s">
        <v>27</v>
      </c>
      <c r="E43" s="20" t="str">
        <f t="shared" si="0"/>
        <v>Significantly Different</v>
      </c>
      <c r="G43">
        <f t="shared" si="1"/>
        <v>24.3</v>
      </c>
      <c r="H43">
        <f t="shared" si="2"/>
        <v>6</v>
      </c>
      <c r="I43" t="str">
        <f t="shared" si="3"/>
        <v>+/-</v>
      </c>
      <c r="J43" t="str">
        <f t="shared" si="4"/>
        <v>0.1</v>
      </c>
      <c r="K43" s="2">
        <f t="shared" si="5"/>
        <v>6.0790273556231005E-2</v>
      </c>
      <c r="L43" s="2">
        <f t="shared" si="6"/>
        <v>3.3000000000000007</v>
      </c>
      <c r="M43" s="2">
        <f t="shared" si="7"/>
        <v>8.5970429323592404E-2</v>
      </c>
      <c r="N43" s="2">
        <f t="shared" si="8"/>
        <v>38.38529161671174</v>
      </c>
      <c r="O43" t="s">
        <v>80</v>
      </c>
    </row>
    <row r="44" spans="1:15" x14ac:dyDescent="0.25">
      <c r="A44" s="16">
        <v>34</v>
      </c>
      <c r="B44" s="17" t="s">
        <v>58</v>
      </c>
      <c r="C44" s="18">
        <v>24.2</v>
      </c>
      <c r="D44" s="19" t="s">
        <v>29</v>
      </c>
      <c r="E44" s="20" t="str">
        <f t="shared" si="0"/>
        <v>Significantly Different</v>
      </c>
      <c r="G44">
        <f t="shared" si="1"/>
        <v>24.2</v>
      </c>
      <c r="H44">
        <f t="shared" si="2"/>
        <v>6</v>
      </c>
      <c r="I44" t="str">
        <f t="shared" si="3"/>
        <v>+/-</v>
      </c>
      <c r="J44" t="str">
        <f t="shared" si="4"/>
        <v>0.2</v>
      </c>
      <c r="K44" s="2">
        <f t="shared" si="5"/>
        <v>0.12158054711246201</v>
      </c>
      <c r="L44" s="2">
        <f t="shared" si="6"/>
        <v>3.4000000000000021</v>
      </c>
      <c r="M44" s="2">
        <f t="shared" si="7"/>
        <v>0.1359311840425404</v>
      </c>
      <c r="N44" s="2">
        <f t="shared" si="8"/>
        <v>25.012656396312664</v>
      </c>
      <c r="O44" t="s">
        <v>82</v>
      </c>
    </row>
    <row r="45" spans="1:15" x14ac:dyDescent="0.25">
      <c r="A45" s="16">
        <v>34</v>
      </c>
      <c r="B45" s="17" t="s">
        <v>49</v>
      </c>
      <c r="C45" s="18">
        <v>24.2</v>
      </c>
      <c r="D45" s="19" t="s">
        <v>36</v>
      </c>
      <c r="E45" s="20" t="str">
        <f t="shared" si="0"/>
        <v>Significantly Different</v>
      </c>
      <c r="G45">
        <f t="shared" si="1"/>
        <v>24.2</v>
      </c>
      <c r="H45">
        <f t="shared" si="2"/>
        <v>6</v>
      </c>
      <c r="I45" t="str">
        <f t="shared" si="3"/>
        <v>+/-</v>
      </c>
      <c r="J45" t="str">
        <f t="shared" si="4"/>
        <v>0.3</v>
      </c>
      <c r="K45" s="2">
        <f t="shared" si="5"/>
        <v>0.18237082066869301</v>
      </c>
      <c r="L45" s="2">
        <f t="shared" si="6"/>
        <v>3.4000000000000021</v>
      </c>
      <c r="M45" s="2">
        <f t="shared" si="7"/>
        <v>0.19223572402239389</v>
      </c>
      <c r="N45" s="2">
        <f t="shared" si="8"/>
        <v>17.686618953321755</v>
      </c>
      <c r="O45" t="s">
        <v>53</v>
      </c>
    </row>
    <row r="46" spans="1:15" x14ac:dyDescent="0.25">
      <c r="A46" s="16">
        <v>34</v>
      </c>
      <c r="B46" s="17" t="s">
        <v>60</v>
      </c>
      <c r="C46" s="18">
        <v>24.2</v>
      </c>
      <c r="D46" s="19" t="s">
        <v>36</v>
      </c>
      <c r="E46" s="20" t="str">
        <f t="shared" si="0"/>
        <v>Significantly Different</v>
      </c>
      <c r="G46">
        <f t="shared" si="1"/>
        <v>24.2</v>
      </c>
      <c r="H46">
        <f t="shared" si="2"/>
        <v>6</v>
      </c>
      <c r="I46" t="str">
        <f t="shared" si="3"/>
        <v>+/-</v>
      </c>
      <c r="J46" t="str">
        <f t="shared" si="4"/>
        <v>0.3</v>
      </c>
      <c r="K46" s="2">
        <f t="shared" si="5"/>
        <v>0.18237082066869301</v>
      </c>
      <c r="L46" s="2">
        <f t="shared" si="6"/>
        <v>3.4000000000000021</v>
      </c>
      <c r="M46" s="2">
        <f t="shared" si="7"/>
        <v>0.19223572402239389</v>
      </c>
      <c r="N46" s="2">
        <f t="shared" si="8"/>
        <v>17.686618953321755</v>
      </c>
      <c r="O46" t="s">
        <v>65</v>
      </c>
    </row>
    <row r="47" spans="1:15" x14ac:dyDescent="0.25">
      <c r="A47" s="16">
        <v>37</v>
      </c>
      <c r="B47" s="17" t="s">
        <v>31</v>
      </c>
      <c r="C47" s="18">
        <v>24</v>
      </c>
      <c r="D47" s="19" t="s">
        <v>83</v>
      </c>
      <c r="E47" s="20" t="str">
        <f t="shared" si="0"/>
        <v>Significantly Different</v>
      </c>
      <c r="G47">
        <f t="shared" si="1"/>
        <v>24</v>
      </c>
      <c r="H47">
        <f t="shared" si="2"/>
        <v>6</v>
      </c>
      <c r="I47" t="str">
        <f t="shared" si="3"/>
        <v>+/-</v>
      </c>
      <c r="J47" t="str">
        <f t="shared" si="4"/>
        <v>0.6</v>
      </c>
      <c r="K47" s="2">
        <f t="shared" si="5"/>
        <v>0.36474164133738601</v>
      </c>
      <c r="L47" s="2">
        <f t="shared" si="6"/>
        <v>3.6000000000000014</v>
      </c>
      <c r="M47" s="2">
        <f t="shared" si="7"/>
        <v>0.36977279819442066</v>
      </c>
      <c r="N47" s="2">
        <f t="shared" si="8"/>
        <v>9.7357080282232626</v>
      </c>
      <c r="O47" t="s">
        <v>81</v>
      </c>
    </row>
    <row r="48" spans="1:15" x14ac:dyDescent="0.25">
      <c r="A48" s="16">
        <v>38</v>
      </c>
      <c r="B48" s="17" t="s">
        <v>81</v>
      </c>
      <c r="C48" s="18">
        <v>22.7</v>
      </c>
      <c r="D48" s="19" t="s">
        <v>29</v>
      </c>
      <c r="E48" s="20" t="str">
        <f t="shared" si="0"/>
        <v>Significantly Different</v>
      </c>
      <c r="G48">
        <f t="shared" si="1"/>
        <v>22.7</v>
      </c>
      <c r="H48">
        <f t="shared" si="2"/>
        <v>6</v>
      </c>
      <c r="I48" t="str">
        <f t="shared" si="3"/>
        <v>+/-</v>
      </c>
      <c r="J48" t="str">
        <f t="shared" si="4"/>
        <v>0.2</v>
      </c>
      <c r="K48" s="2">
        <f t="shared" si="5"/>
        <v>0.12158054711246201</v>
      </c>
      <c r="L48" s="2">
        <f t="shared" si="6"/>
        <v>4.9000000000000021</v>
      </c>
      <c r="M48" s="2">
        <f t="shared" si="7"/>
        <v>0.1359311840425404</v>
      </c>
      <c r="N48" s="2">
        <f t="shared" si="8"/>
        <v>36.047651865274126</v>
      </c>
      <c r="O48" t="s">
        <v>60</v>
      </c>
    </row>
    <row r="49" spans="1:15" x14ac:dyDescent="0.25">
      <c r="A49" s="16">
        <v>38</v>
      </c>
      <c r="B49" s="17" t="s">
        <v>55</v>
      </c>
      <c r="C49" s="18">
        <v>22.7</v>
      </c>
      <c r="D49" s="19" t="s">
        <v>29</v>
      </c>
      <c r="E49" s="20" t="str">
        <f t="shared" si="0"/>
        <v>Significantly Different</v>
      </c>
      <c r="G49">
        <f t="shared" si="1"/>
        <v>22.7</v>
      </c>
      <c r="H49">
        <f t="shared" si="2"/>
        <v>6</v>
      </c>
      <c r="I49" t="str">
        <f t="shared" si="3"/>
        <v>+/-</v>
      </c>
      <c r="J49" t="str">
        <f t="shared" si="4"/>
        <v>0.2</v>
      </c>
      <c r="K49" s="2">
        <f t="shared" si="5"/>
        <v>0.12158054711246201</v>
      </c>
      <c r="L49" s="2">
        <f t="shared" si="6"/>
        <v>4.9000000000000021</v>
      </c>
      <c r="M49" s="2">
        <f t="shared" si="7"/>
        <v>0.1359311840425404</v>
      </c>
      <c r="N49" s="2">
        <f t="shared" si="8"/>
        <v>36.047651865274126</v>
      </c>
      <c r="O49" t="s">
        <v>67</v>
      </c>
    </row>
    <row r="50" spans="1:15" x14ac:dyDescent="0.25">
      <c r="A50" s="16">
        <v>40</v>
      </c>
      <c r="B50" s="17" t="s">
        <v>77</v>
      </c>
      <c r="C50" s="18">
        <v>22.6</v>
      </c>
      <c r="D50" s="19" t="s">
        <v>61</v>
      </c>
      <c r="E50" s="20" t="str">
        <f t="shared" si="0"/>
        <v>Significantly Different</v>
      </c>
      <c r="G50">
        <f t="shared" si="1"/>
        <v>22.6</v>
      </c>
      <c r="H50">
        <f t="shared" si="2"/>
        <v>6</v>
      </c>
      <c r="I50" t="str">
        <f t="shared" si="3"/>
        <v>+/-</v>
      </c>
      <c r="J50" t="str">
        <f t="shared" si="4"/>
        <v>0.4</v>
      </c>
      <c r="K50" s="2">
        <f t="shared" si="5"/>
        <v>0.24316109422492402</v>
      </c>
      <c r="L50" s="2">
        <f t="shared" si="6"/>
        <v>5</v>
      </c>
      <c r="M50" s="2">
        <f t="shared" si="7"/>
        <v>0.25064471888253259</v>
      </c>
      <c r="N50" s="2">
        <f t="shared" si="8"/>
        <v>19.948555159238385</v>
      </c>
      <c r="O50" t="s">
        <v>69</v>
      </c>
    </row>
    <row r="51" spans="1:15" x14ac:dyDescent="0.25">
      <c r="A51" s="16">
        <v>41</v>
      </c>
      <c r="B51" s="17" t="s">
        <v>47</v>
      </c>
      <c r="C51" s="18">
        <v>22.5</v>
      </c>
      <c r="D51" s="19" t="s">
        <v>36</v>
      </c>
      <c r="E51" s="20" t="str">
        <f t="shared" si="0"/>
        <v>Significantly Different</v>
      </c>
      <c r="G51">
        <f t="shared" si="1"/>
        <v>22.5</v>
      </c>
      <c r="H51">
        <f t="shared" si="2"/>
        <v>6</v>
      </c>
      <c r="I51" t="str">
        <f t="shared" si="3"/>
        <v>+/-</v>
      </c>
      <c r="J51" t="str">
        <f t="shared" si="4"/>
        <v>0.3</v>
      </c>
      <c r="K51" s="2">
        <f t="shared" si="5"/>
        <v>0.18237082066869301</v>
      </c>
      <c r="L51" s="2">
        <f t="shared" si="6"/>
        <v>5.1000000000000014</v>
      </c>
      <c r="M51" s="2">
        <f t="shared" si="7"/>
        <v>0.19223572402239389</v>
      </c>
      <c r="N51" s="2">
        <f t="shared" si="8"/>
        <v>26.529928429982625</v>
      </c>
      <c r="O51" t="s">
        <v>85</v>
      </c>
    </row>
    <row r="52" spans="1:15" x14ac:dyDescent="0.25">
      <c r="A52" s="16">
        <v>42</v>
      </c>
      <c r="B52" s="17" t="s">
        <v>37</v>
      </c>
      <c r="C52" s="18">
        <v>21.9</v>
      </c>
      <c r="D52" s="19" t="s">
        <v>36</v>
      </c>
      <c r="E52" s="20" t="str">
        <f t="shared" si="0"/>
        <v>Significantly Different</v>
      </c>
      <c r="G52">
        <f t="shared" si="1"/>
        <v>21.9</v>
      </c>
      <c r="H52">
        <f t="shared" si="2"/>
        <v>6</v>
      </c>
      <c r="I52" t="str">
        <f t="shared" si="3"/>
        <v>+/-</v>
      </c>
      <c r="J52" t="str">
        <f t="shared" si="4"/>
        <v>0.3</v>
      </c>
      <c r="K52" s="2">
        <f t="shared" si="5"/>
        <v>0.18237082066869301</v>
      </c>
      <c r="L52" s="2">
        <f t="shared" si="6"/>
        <v>5.7000000000000028</v>
      </c>
      <c r="M52" s="2">
        <f t="shared" si="7"/>
        <v>0.19223572402239389</v>
      </c>
      <c r="N52" s="2">
        <f t="shared" si="8"/>
        <v>29.651096480568821</v>
      </c>
      <c r="O52" t="s">
        <v>56</v>
      </c>
    </row>
    <row r="53" spans="1:15" x14ac:dyDescent="0.25">
      <c r="A53" s="16">
        <v>43</v>
      </c>
      <c r="B53" s="17" t="s">
        <v>43</v>
      </c>
      <c r="C53" s="18">
        <v>21.5</v>
      </c>
      <c r="D53" s="19" t="s">
        <v>61</v>
      </c>
      <c r="E53" s="20" t="str">
        <f t="shared" si="0"/>
        <v>Significantly Different</v>
      </c>
      <c r="G53">
        <f t="shared" si="1"/>
        <v>21.5</v>
      </c>
      <c r="H53">
        <f t="shared" si="2"/>
        <v>6</v>
      </c>
      <c r="I53" t="str">
        <f t="shared" si="3"/>
        <v>+/-</v>
      </c>
      <c r="J53" t="str">
        <f t="shared" si="4"/>
        <v>0.4</v>
      </c>
      <c r="K53" s="2">
        <f t="shared" si="5"/>
        <v>0.24316109422492402</v>
      </c>
      <c r="L53" s="2">
        <f t="shared" si="6"/>
        <v>6.1000000000000014</v>
      </c>
      <c r="M53" s="2">
        <f t="shared" si="7"/>
        <v>0.25064471888253259</v>
      </c>
      <c r="N53" s="2">
        <f t="shared" si="8"/>
        <v>24.337237294270835</v>
      </c>
      <c r="O53" t="s">
        <v>73</v>
      </c>
    </row>
    <row r="54" spans="1:15" x14ac:dyDescent="0.25">
      <c r="A54" s="16">
        <v>44</v>
      </c>
      <c r="B54" s="17" t="s">
        <v>32</v>
      </c>
      <c r="C54" s="18">
        <v>20.2</v>
      </c>
      <c r="D54" s="19" t="s">
        <v>114</v>
      </c>
      <c r="E54" s="20" t="str">
        <f t="shared" si="0"/>
        <v>Significantly Different</v>
      </c>
      <c r="G54">
        <f t="shared" si="1"/>
        <v>20.2</v>
      </c>
      <c r="H54">
        <f t="shared" si="2"/>
        <v>6</v>
      </c>
      <c r="I54" t="str">
        <f t="shared" si="3"/>
        <v>+/-</v>
      </c>
      <c r="J54" t="str">
        <f t="shared" si="4"/>
        <v>0.9</v>
      </c>
      <c r="K54" s="2">
        <f t="shared" si="5"/>
        <v>0.54711246200607899</v>
      </c>
      <c r="L54" s="2">
        <f t="shared" si="6"/>
        <v>7.4000000000000021</v>
      </c>
      <c r="M54" s="2">
        <f t="shared" si="7"/>
        <v>0.55047933970440222</v>
      </c>
      <c r="N54" s="2">
        <f t="shared" si="8"/>
        <v>13.442829669091074</v>
      </c>
      <c r="O54" t="s">
        <v>79</v>
      </c>
    </row>
    <row r="55" spans="1:15" x14ac:dyDescent="0.25">
      <c r="A55" s="16">
        <v>45</v>
      </c>
      <c r="B55" s="17" t="s">
        <v>59</v>
      </c>
      <c r="C55" s="18">
        <v>20</v>
      </c>
      <c r="D55" s="19" t="s">
        <v>36</v>
      </c>
      <c r="E55" s="20" t="str">
        <f t="shared" si="0"/>
        <v>Significantly Different</v>
      </c>
      <c r="G55">
        <f t="shared" si="1"/>
        <v>20</v>
      </c>
      <c r="H55">
        <f t="shared" si="2"/>
        <v>6</v>
      </c>
      <c r="I55" t="str">
        <f t="shared" si="3"/>
        <v>+/-</v>
      </c>
      <c r="J55" t="str">
        <f t="shared" si="4"/>
        <v>0.3</v>
      </c>
      <c r="K55" s="2">
        <f t="shared" si="5"/>
        <v>0.18237082066869301</v>
      </c>
      <c r="L55" s="2">
        <f t="shared" si="6"/>
        <v>7.6000000000000014</v>
      </c>
      <c r="M55" s="2">
        <f t="shared" si="7"/>
        <v>0.19223572402239389</v>
      </c>
      <c r="N55" s="2">
        <f t="shared" si="8"/>
        <v>39.534795307425085</v>
      </c>
      <c r="O55" t="s">
        <v>47</v>
      </c>
    </row>
    <row r="56" spans="1:15" x14ac:dyDescent="0.25">
      <c r="A56" s="16">
        <v>46</v>
      </c>
      <c r="B56" s="17" t="s">
        <v>41</v>
      </c>
      <c r="C56" s="18">
        <v>19.8</v>
      </c>
      <c r="D56" s="19" t="s">
        <v>29</v>
      </c>
      <c r="E56" s="20" t="str">
        <f t="shared" si="0"/>
        <v>Significantly Different</v>
      </c>
      <c r="G56">
        <f t="shared" si="1"/>
        <v>19.8</v>
      </c>
      <c r="H56">
        <f t="shared" si="2"/>
        <v>6</v>
      </c>
      <c r="I56" t="str">
        <f t="shared" si="3"/>
        <v>+/-</v>
      </c>
      <c r="J56" t="str">
        <f t="shared" si="4"/>
        <v>0.2</v>
      </c>
      <c r="K56" s="2">
        <f t="shared" si="5"/>
        <v>0.12158054711246201</v>
      </c>
      <c r="L56" s="2">
        <f t="shared" si="6"/>
        <v>7.8000000000000007</v>
      </c>
      <c r="M56" s="2">
        <f t="shared" si="7"/>
        <v>0.1359311840425404</v>
      </c>
      <c r="N56" s="2">
        <f t="shared" si="8"/>
        <v>57.381976438599615</v>
      </c>
      <c r="O56" t="s">
        <v>31</v>
      </c>
    </row>
    <row r="57" spans="1:15" x14ac:dyDescent="0.25">
      <c r="A57" s="16">
        <v>47</v>
      </c>
      <c r="B57" s="17" t="s">
        <v>45</v>
      </c>
      <c r="C57" s="18">
        <v>19.5</v>
      </c>
      <c r="D57" s="19" t="s">
        <v>83</v>
      </c>
      <c r="E57" s="20" t="str">
        <f t="shared" si="0"/>
        <v>Significantly Different</v>
      </c>
      <c r="G57">
        <f t="shared" si="1"/>
        <v>19.5</v>
      </c>
      <c r="H57">
        <f t="shared" si="2"/>
        <v>6</v>
      </c>
      <c r="I57" t="str">
        <f t="shared" si="3"/>
        <v>+/-</v>
      </c>
      <c r="J57" t="str">
        <f t="shared" si="4"/>
        <v>0.6</v>
      </c>
      <c r="K57" s="2">
        <f t="shared" si="5"/>
        <v>0.36474164133738601</v>
      </c>
      <c r="L57" s="2">
        <f t="shared" si="6"/>
        <v>8.1000000000000014</v>
      </c>
      <c r="M57" s="2">
        <f t="shared" si="7"/>
        <v>0.36977279819442066</v>
      </c>
      <c r="N57" s="2">
        <f t="shared" si="8"/>
        <v>21.905343063502336</v>
      </c>
      <c r="O57" t="s">
        <v>84</v>
      </c>
    </row>
    <row r="58" spans="1:15" x14ac:dyDescent="0.25">
      <c r="A58" s="16">
        <v>47</v>
      </c>
      <c r="B58" s="17" t="s">
        <v>51</v>
      </c>
      <c r="C58" s="18">
        <v>19.5</v>
      </c>
      <c r="D58" s="19" t="s">
        <v>36</v>
      </c>
      <c r="E58" s="20" t="str">
        <f t="shared" si="0"/>
        <v>Significantly Different</v>
      </c>
      <c r="G58">
        <f t="shared" si="1"/>
        <v>19.5</v>
      </c>
      <c r="H58">
        <f t="shared" si="2"/>
        <v>6</v>
      </c>
      <c r="I58" t="str">
        <f t="shared" si="3"/>
        <v>+/-</v>
      </c>
      <c r="J58" t="str">
        <f t="shared" si="4"/>
        <v>0.3</v>
      </c>
      <c r="K58" s="2">
        <f t="shared" si="5"/>
        <v>0.18237082066869301</v>
      </c>
      <c r="L58" s="2">
        <f t="shared" si="6"/>
        <v>8.1000000000000014</v>
      </c>
      <c r="M58" s="2">
        <f t="shared" si="7"/>
        <v>0.19223572402239389</v>
      </c>
      <c r="N58" s="2">
        <f t="shared" si="8"/>
        <v>42.135768682913579</v>
      </c>
      <c r="O58" t="s">
        <v>75</v>
      </c>
    </row>
    <row r="59" spans="1:15" x14ac:dyDescent="0.25">
      <c r="A59" s="16">
        <v>49</v>
      </c>
      <c r="B59" s="17" t="s">
        <v>38</v>
      </c>
      <c r="C59" s="18">
        <v>19.100000000000001</v>
      </c>
      <c r="D59" s="19" t="s">
        <v>78</v>
      </c>
      <c r="E59" s="20" t="str">
        <f t="shared" si="0"/>
        <v>Significantly Different</v>
      </c>
      <c r="G59">
        <f t="shared" si="1"/>
        <v>19.100000000000001</v>
      </c>
      <c r="H59">
        <f t="shared" si="2"/>
        <v>6</v>
      </c>
      <c r="I59" t="str">
        <f t="shared" si="3"/>
        <v>+/-</v>
      </c>
      <c r="J59" t="str">
        <f t="shared" si="4"/>
        <v>0.7</v>
      </c>
      <c r="K59" s="2">
        <f t="shared" si="5"/>
        <v>0.42553191489361697</v>
      </c>
      <c r="L59" s="2">
        <f t="shared" si="6"/>
        <v>8.5</v>
      </c>
      <c r="M59" s="2">
        <f t="shared" si="7"/>
        <v>0.42985214661796195</v>
      </c>
      <c r="N59" s="2">
        <f t="shared" si="8"/>
        <v>19.774241135881805</v>
      </c>
      <c r="O59" t="s">
        <v>33</v>
      </c>
    </row>
    <row r="60" spans="1:15" x14ac:dyDescent="0.25">
      <c r="A60" s="16">
        <v>50</v>
      </c>
      <c r="B60" s="17" t="s">
        <v>53</v>
      </c>
      <c r="C60" s="18">
        <v>17.899999999999999</v>
      </c>
      <c r="D60" s="19" t="s">
        <v>83</v>
      </c>
      <c r="E60" s="20" t="str">
        <f t="shared" si="0"/>
        <v>Significantly Different</v>
      </c>
      <c r="G60">
        <f t="shared" si="1"/>
        <v>17.899999999999999</v>
      </c>
      <c r="H60">
        <f t="shared" si="2"/>
        <v>6</v>
      </c>
      <c r="I60" t="str">
        <f t="shared" si="3"/>
        <v>+/-</v>
      </c>
      <c r="J60" t="str">
        <f t="shared" si="4"/>
        <v>0.6</v>
      </c>
      <c r="K60" s="2">
        <f t="shared" si="5"/>
        <v>0.36474164133738601</v>
      </c>
      <c r="L60" s="2">
        <f t="shared" si="6"/>
        <v>9.7000000000000028</v>
      </c>
      <c r="M60" s="2">
        <f t="shared" si="7"/>
        <v>0.36977279819442066</v>
      </c>
      <c r="N60" s="2">
        <f t="shared" si="8"/>
        <v>26.232324409379341</v>
      </c>
      <c r="O60" t="s">
        <v>55</v>
      </c>
    </row>
    <row r="61" spans="1:15" x14ac:dyDescent="0.25">
      <c r="A61" s="16">
        <v>50</v>
      </c>
      <c r="B61" s="17" t="s">
        <v>56</v>
      </c>
      <c r="C61" s="18">
        <v>17.899999999999999</v>
      </c>
      <c r="D61" s="19" t="s">
        <v>39</v>
      </c>
      <c r="E61" s="20" t="str">
        <f t="shared" si="0"/>
        <v>Significantly Different</v>
      </c>
      <c r="G61">
        <f t="shared" si="1"/>
        <v>17.899999999999999</v>
      </c>
      <c r="H61">
        <f t="shared" si="2"/>
        <v>6</v>
      </c>
      <c r="I61" t="str">
        <f t="shared" si="3"/>
        <v>+/-</v>
      </c>
      <c r="J61" t="str">
        <f t="shared" si="4"/>
        <v>0.5</v>
      </c>
      <c r="K61" s="2">
        <f t="shared" si="5"/>
        <v>0.303951367781155</v>
      </c>
      <c r="L61" s="2">
        <f t="shared" si="6"/>
        <v>9.7000000000000028</v>
      </c>
      <c r="M61" s="2">
        <f t="shared" si="7"/>
        <v>0.30997079109986531</v>
      </c>
      <c r="N61" s="2">
        <f t="shared" si="8"/>
        <v>31.293271103324347</v>
      </c>
      <c r="O61" t="s">
        <v>38</v>
      </c>
    </row>
    <row r="62" spans="1:15" ht="15.75" thickBot="1" x14ac:dyDescent="0.3">
      <c r="A62" s="22"/>
      <c r="B62" s="23" t="s">
        <v>86</v>
      </c>
      <c r="C62" s="24">
        <v>29.8</v>
      </c>
      <c r="D62" s="25" t="s">
        <v>39</v>
      </c>
      <c r="E62" s="26" t="str">
        <f t="shared" si="0"/>
        <v>Significantly Different</v>
      </c>
      <c r="G62">
        <f t="shared" si="1"/>
        <v>29.8</v>
      </c>
      <c r="H62">
        <f t="shared" si="2"/>
        <v>6</v>
      </c>
      <c r="I62" t="str">
        <f t="shared" si="3"/>
        <v>+/-</v>
      </c>
      <c r="J62" t="str">
        <f t="shared" si="4"/>
        <v>0.5</v>
      </c>
      <c r="K62" s="2">
        <f t="shared" si="5"/>
        <v>0.303951367781155</v>
      </c>
      <c r="L62" s="2">
        <f t="shared" si="6"/>
        <v>-2.1999999999999993</v>
      </c>
      <c r="M62" s="2">
        <f t="shared" si="7"/>
        <v>0.30997079109986531</v>
      </c>
      <c r="N62" s="2">
        <f t="shared" si="8"/>
        <v>-7.0974429306508782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25" priority="5" operator="equal">
      <formula>"State Selected"</formula>
    </cfRule>
    <cfRule type="cellIs" dxfId="424" priority="6" operator="equal">
      <formula>"Not Significantly Different"</formula>
    </cfRule>
  </conditionalFormatting>
  <conditionalFormatting sqref="E10:E62">
    <cfRule type="cellIs" dxfId="423" priority="1" operator="equal">
      <formula>"OTHER ERROR"</formula>
    </cfRule>
    <cfRule type="cellIs" dxfId="422" priority="2" operator="equal">
      <formula>"Statistical Test not applicable"</formula>
    </cfRule>
    <cfRule type="cellIs" dxfId="421" priority="3" operator="equal">
      <formula>"Geography Selected"</formula>
    </cfRule>
    <cfRule type="cellIs" dxfId="42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2607C64-01B4-4A91-9F31-A45B5030BB90}">
      <formula1>$O$10:$O$62</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B670-85F2-4AFC-929B-E31FFE362A56}">
  <sheetPr codeName="Sheet14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172</v>
      </c>
    </row>
    <row r="2" spans="1:16" x14ac:dyDescent="0.25">
      <c r="A2" s="3" t="s">
        <v>2</v>
      </c>
      <c r="B2" t="s">
        <v>173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75.900000000000006</v>
      </c>
      <c r="C6" t="s">
        <v>9</v>
      </c>
      <c r="H6" s="8" t="s">
        <v>10</v>
      </c>
      <c r="I6">
        <f>VLOOKUP($B$4,$B$9:$K$62,6,FALSE)</f>
        <v>75.900000000000006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75.900000000000006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75.900000000000006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30</v>
      </c>
      <c r="C11" s="18">
        <v>85.2</v>
      </c>
      <c r="D11" s="21" t="s">
        <v>39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85.2</v>
      </c>
      <c r="H11">
        <f t="shared" ref="H11:H62" si="2">LEN(TRIM(D11))</f>
        <v>6</v>
      </c>
      <c r="I11" t="str">
        <f t="shared" ref="I11:I62" si="3">IF(H11&gt;=3,MID(TRIM(D11),1,3),"NO")</f>
        <v>+/-</v>
      </c>
      <c r="J11" t="str">
        <f t="shared" ref="J11:J62" si="4">IF(TRIM(I11)="+/-",MID(TRIM(D11),4,H11-3),D11)</f>
        <v>0.5</v>
      </c>
      <c r="K11" s="2">
        <f t="shared" ref="K11:K62" si="5">IF(TRIM(J11)="*****",0,IF(ISERROR(VALUE(J11)),"NA",VALUE(J11/$I$4)))</f>
        <v>0.303951367781155</v>
      </c>
      <c r="L11" s="2">
        <f t="shared" ref="L11:L62" si="6">IF(AND(ISNUMBER(G11),ISNUMBER($I$6)),$I$6-G11,"N/A")</f>
        <v>-9.2999999999999972</v>
      </c>
      <c r="M11" s="2">
        <f t="shared" ref="M11:M62" si="7">IF(AND(ISNUMBER(K11),ISNUMBER($I$7)),SQRT(K11^2+($I$7)^2),"N/A")</f>
        <v>0.30997079109986531</v>
      </c>
      <c r="N11" s="2">
        <f>IF(AND(ISNUMBER(L11),ISNUMBER(M11),M11&lt;&gt;0),L11/M11,"NA")</f>
        <v>-30.002826934115078</v>
      </c>
      <c r="O11" t="s">
        <v>30</v>
      </c>
    </row>
    <row r="12" spans="1:16" x14ac:dyDescent="0.25">
      <c r="A12" s="16">
        <v>2</v>
      </c>
      <c r="B12" s="17" t="s">
        <v>72</v>
      </c>
      <c r="C12" s="18">
        <v>84.8</v>
      </c>
      <c r="D12" s="19" t="s">
        <v>78</v>
      </c>
      <c r="E12" s="20" t="str">
        <f t="shared" si="0"/>
        <v>Significantly Different</v>
      </c>
      <c r="G12">
        <f t="shared" si="1"/>
        <v>84.8</v>
      </c>
      <c r="H12">
        <f t="shared" si="2"/>
        <v>6</v>
      </c>
      <c r="I12" t="str">
        <f t="shared" si="3"/>
        <v>+/-</v>
      </c>
      <c r="J12" t="str">
        <f t="shared" si="4"/>
        <v>0.7</v>
      </c>
      <c r="K12" s="2">
        <f t="shared" si="5"/>
        <v>0.42553191489361697</v>
      </c>
      <c r="L12" s="2">
        <f t="shared" si="6"/>
        <v>-8.8999999999999915</v>
      </c>
      <c r="M12" s="2">
        <f t="shared" si="7"/>
        <v>0.42985214661796195</v>
      </c>
      <c r="N12" s="2">
        <f t="shared" ref="N12:N62" si="8">IF(AND(ISNUMBER(L12),ISNUMBER(M12),M12&lt;&gt;0),L12/M12,"NA")</f>
        <v>-20.704793659923283</v>
      </c>
      <c r="O12" t="s">
        <v>32</v>
      </c>
    </row>
    <row r="13" spans="1:16" x14ac:dyDescent="0.25">
      <c r="A13" s="16">
        <v>3</v>
      </c>
      <c r="B13" s="17" t="s">
        <v>59</v>
      </c>
      <c r="C13" s="18">
        <v>82.7</v>
      </c>
      <c r="D13" s="19" t="s">
        <v>83</v>
      </c>
      <c r="E13" s="20" t="str">
        <f t="shared" si="0"/>
        <v>Significantly Different</v>
      </c>
      <c r="G13">
        <f t="shared" si="1"/>
        <v>82.7</v>
      </c>
      <c r="H13">
        <f t="shared" si="2"/>
        <v>6</v>
      </c>
      <c r="I13" t="str">
        <f t="shared" si="3"/>
        <v>+/-</v>
      </c>
      <c r="J13" t="str">
        <f t="shared" si="4"/>
        <v>0.6</v>
      </c>
      <c r="K13" s="2">
        <f t="shared" si="5"/>
        <v>0.36474164133738601</v>
      </c>
      <c r="L13" s="2">
        <f t="shared" si="6"/>
        <v>-6.7999999999999972</v>
      </c>
      <c r="M13" s="2">
        <f t="shared" si="7"/>
        <v>0.36977279819442066</v>
      </c>
      <c r="N13" s="2">
        <f t="shared" si="8"/>
        <v>-18.389670719977257</v>
      </c>
      <c r="O13" t="s">
        <v>34</v>
      </c>
    </row>
    <row r="14" spans="1:16" x14ac:dyDescent="0.25">
      <c r="A14" s="16">
        <v>3</v>
      </c>
      <c r="B14" s="17" t="s">
        <v>81</v>
      </c>
      <c r="C14" s="18">
        <v>82.7</v>
      </c>
      <c r="D14" s="19" t="s">
        <v>39</v>
      </c>
      <c r="E14" s="20" t="str">
        <f t="shared" si="0"/>
        <v>Significantly Different</v>
      </c>
      <c r="G14">
        <f t="shared" si="1"/>
        <v>82.7</v>
      </c>
      <c r="H14">
        <f t="shared" si="2"/>
        <v>6</v>
      </c>
      <c r="I14" t="str">
        <f t="shared" si="3"/>
        <v>+/-</v>
      </c>
      <c r="J14" t="str">
        <f t="shared" si="4"/>
        <v>0.5</v>
      </c>
      <c r="K14" s="2">
        <f t="shared" si="5"/>
        <v>0.303951367781155</v>
      </c>
      <c r="L14" s="2">
        <f t="shared" si="6"/>
        <v>-6.7999999999999972</v>
      </c>
      <c r="M14" s="2">
        <f t="shared" si="7"/>
        <v>0.30997079109986531</v>
      </c>
      <c r="N14" s="2">
        <f t="shared" si="8"/>
        <v>-21.93755087655726</v>
      </c>
      <c r="O14" t="s">
        <v>37</v>
      </c>
    </row>
    <row r="15" spans="1:16" x14ac:dyDescent="0.25">
      <c r="A15" s="16">
        <v>5</v>
      </c>
      <c r="B15" s="17" t="s">
        <v>53</v>
      </c>
      <c r="C15" s="18">
        <v>82.5</v>
      </c>
      <c r="D15" s="19" t="s">
        <v>124</v>
      </c>
      <c r="E15" s="20" t="str">
        <f t="shared" si="0"/>
        <v>Significantly Different</v>
      </c>
      <c r="G15">
        <f t="shared" si="1"/>
        <v>82.5</v>
      </c>
      <c r="H15">
        <f t="shared" si="2"/>
        <v>6</v>
      </c>
      <c r="I15" t="str">
        <f t="shared" si="3"/>
        <v>+/-</v>
      </c>
      <c r="J15" t="str">
        <f t="shared" si="4"/>
        <v>1.0</v>
      </c>
      <c r="K15" s="2">
        <f t="shared" si="5"/>
        <v>0.60790273556231</v>
      </c>
      <c r="L15" s="2">
        <f t="shared" si="6"/>
        <v>-6.5999999999999943</v>
      </c>
      <c r="M15" s="2">
        <f t="shared" si="7"/>
        <v>0.61093468821403585</v>
      </c>
      <c r="N15" s="2">
        <f t="shared" si="8"/>
        <v>-10.803118774109844</v>
      </c>
      <c r="O15" t="s">
        <v>40</v>
      </c>
    </row>
    <row r="16" spans="1:16" x14ac:dyDescent="0.25">
      <c r="A16" s="16">
        <v>6</v>
      </c>
      <c r="B16" s="17" t="s">
        <v>37</v>
      </c>
      <c r="C16" s="18">
        <v>82.4</v>
      </c>
      <c r="D16" s="19" t="s">
        <v>78</v>
      </c>
      <c r="E16" s="20" t="str">
        <f t="shared" si="0"/>
        <v>Significantly Different</v>
      </c>
      <c r="G16">
        <f t="shared" si="1"/>
        <v>82.4</v>
      </c>
      <c r="H16">
        <f t="shared" si="2"/>
        <v>6</v>
      </c>
      <c r="I16" t="str">
        <f t="shared" si="3"/>
        <v>+/-</v>
      </c>
      <c r="J16" t="str">
        <f t="shared" si="4"/>
        <v>0.7</v>
      </c>
      <c r="K16" s="2">
        <f t="shared" si="5"/>
        <v>0.42553191489361697</v>
      </c>
      <c r="L16" s="2">
        <f t="shared" si="6"/>
        <v>-6.5</v>
      </c>
      <c r="M16" s="2">
        <f t="shared" si="7"/>
        <v>0.42985214661796195</v>
      </c>
      <c r="N16" s="2">
        <f t="shared" si="8"/>
        <v>-15.121478515674321</v>
      </c>
      <c r="O16" t="s">
        <v>42</v>
      </c>
    </row>
    <row r="17" spans="1:15" x14ac:dyDescent="0.25">
      <c r="A17" s="16">
        <v>6</v>
      </c>
      <c r="B17" s="17" t="s">
        <v>65</v>
      </c>
      <c r="C17" s="18">
        <v>82.4</v>
      </c>
      <c r="D17" s="19" t="s">
        <v>36</v>
      </c>
      <c r="E17" s="20" t="str">
        <f t="shared" si="0"/>
        <v>Significantly Different</v>
      </c>
      <c r="G17">
        <f t="shared" si="1"/>
        <v>82.4</v>
      </c>
      <c r="H17">
        <f t="shared" si="2"/>
        <v>6</v>
      </c>
      <c r="I17" t="str">
        <f t="shared" si="3"/>
        <v>+/-</v>
      </c>
      <c r="J17" t="str">
        <f t="shared" si="4"/>
        <v>0.3</v>
      </c>
      <c r="K17" s="2">
        <f t="shared" si="5"/>
        <v>0.18237082066869301</v>
      </c>
      <c r="L17" s="2">
        <f t="shared" si="6"/>
        <v>-6.5</v>
      </c>
      <c r="M17" s="2">
        <f t="shared" si="7"/>
        <v>0.19223572402239389</v>
      </c>
      <c r="N17" s="2">
        <f t="shared" si="8"/>
        <v>-33.812653881350393</v>
      </c>
      <c r="O17" t="s">
        <v>44</v>
      </c>
    </row>
    <row r="18" spans="1:15" x14ac:dyDescent="0.25">
      <c r="A18" s="16">
        <v>8</v>
      </c>
      <c r="B18" s="17" t="s">
        <v>63</v>
      </c>
      <c r="C18" s="18">
        <v>82.1</v>
      </c>
      <c r="D18" s="19" t="s">
        <v>39</v>
      </c>
      <c r="E18" s="20" t="str">
        <f t="shared" si="0"/>
        <v>Significantly Different</v>
      </c>
      <c r="G18">
        <f t="shared" si="1"/>
        <v>82.1</v>
      </c>
      <c r="H18">
        <f t="shared" si="2"/>
        <v>6</v>
      </c>
      <c r="I18" t="str">
        <f t="shared" si="3"/>
        <v>+/-</v>
      </c>
      <c r="J18" t="str">
        <f t="shared" si="4"/>
        <v>0.5</v>
      </c>
      <c r="K18" s="2">
        <f t="shared" si="5"/>
        <v>0.303951367781155</v>
      </c>
      <c r="L18" s="2">
        <f t="shared" si="6"/>
        <v>-6.1999999999999886</v>
      </c>
      <c r="M18" s="2">
        <f t="shared" si="7"/>
        <v>0.30997079109986531</v>
      </c>
      <c r="N18" s="2">
        <f t="shared" si="8"/>
        <v>-20.001884622743354</v>
      </c>
      <c r="O18" t="s">
        <v>46</v>
      </c>
    </row>
    <row r="19" spans="1:15" x14ac:dyDescent="0.25">
      <c r="A19" s="16">
        <v>8</v>
      </c>
      <c r="B19" s="17" t="s">
        <v>64</v>
      </c>
      <c r="C19" s="18">
        <v>82.1</v>
      </c>
      <c r="D19" s="19" t="s">
        <v>61</v>
      </c>
      <c r="E19" s="20" t="str">
        <f t="shared" si="0"/>
        <v>Significantly Different</v>
      </c>
      <c r="G19">
        <f t="shared" si="1"/>
        <v>82.1</v>
      </c>
      <c r="H19">
        <f t="shared" si="2"/>
        <v>6</v>
      </c>
      <c r="I19" t="str">
        <f t="shared" si="3"/>
        <v>+/-</v>
      </c>
      <c r="J19" t="str">
        <f t="shared" si="4"/>
        <v>0.4</v>
      </c>
      <c r="K19" s="2">
        <f t="shared" si="5"/>
        <v>0.24316109422492402</v>
      </c>
      <c r="L19" s="2">
        <f t="shared" si="6"/>
        <v>-6.1999999999999886</v>
      </c>
      <c r="M19" s="2">
        <f t="shared" si="7"/>
        <v>0.25064471888253259</v>
      </c>
      <c r="N19" s="2">
        <f t="shared" si="8"/>
        <v>-24.736208397455552</v>
      </c>
      <c r="O19" t="s">
        <v>48</v>
      </c>
    </row>
    <row r="20" spans="1:15" x14ac:dyDescent="0.25">
      <c r="A20" s="16">
        <v>8</v>
      </c>
      <c r="B20" s="17" t="s">
        <v>85</v>
      </c>
      <c r="C20" s="18">
        <v>82.1</v>
      </c>
      <c r="D20" s="21" t="s">
        <v>39</v>
      </c>
      <c r="E20" s="20" t="str">
        <f t="shared" si="0"/>
        <v>Significantly Different</v>
      </c>
      <c r="G20">
        <f t="shared" si="1"/>
        <v>82.1</v>
      </c>
      <c r="H20">
        <f t="shared" si="2"/>
        <v>6</v>
      </c>
      <c r="I20" t="str">
        <f t="shared" si="3"/>
        <v>+/-</v>
      </c>
      <c r="J20" t="str">
        <f t="shared" si="4"/>
        <v>0.5</v>
      </c>
      <c r="K20" s="2">
        <f t="shared" si="5"/>
        <v>0.303951367781155</v>
      </c>
      <c r="L20" s="2">
        <f t="shared" si="6"/>
        <v>-6.1999999999999886</v>
      </c>
      <c r="M20" s="2">
        <f t="shared" si="7"/>
        <v>0.30997079109986531</v>
      </c>
      <c r="N20" s="2">
        <f t="shared" si="8"/>
        <v>-20.001884622743354</v>
      </c>
      <c r="O20" t="s">
        <v>50</v>
      </c>
    </row>
    <row r="21" spans="1:15" x14ac:dyDescent="0.25">
      <c r="A21" s="16">
        <v>11</v>
      </c>
      <c r="B21" s="17" t="s">
        <v>49</v>
      </c>
      <c r="C21" s="18">
        <v>82</v>
      </c>
      <c r="D21" s="19" t="s">
        <v>39</v>
      </c>
      <c r="E21" s="20" t="str">
        <f t="shared" si="0"/>
        <v>Significantly Different</v>
      </c>
      <c r="G21">
        <f t="shared" si="1"/>
        <v>82</v>
      </c>
      <c r="H21">
        <f t="shared" si="2"/>
        <v>6</v>
      </c>
      <c r="I21" t="str">
        <f t="shared" si="3"/>
        <v>+/-</v>
      </c>
      <c r="J21" t="str">
        <f t="shared" si="4"/>
        <v>0.5</v>
      </c>
      <c r="K21" s="2">
        <f t="shared" si="5"/>
        <v>0.303951367781155</v>
      </c>
      <c r="L21" s="2">
        <f t="shared" si="6"/>
        <v>-6.0999999999999943</v>
      </c>
      <c r="M21" s="2">
        <f t="shared" si="7"/>
        <v>0.30997079109986531</v>
      </c>
      <c r="N21" s="2">
        <f t="shared" si="8"/>
        <v>-19.679273580441059</v>
      </c>
      <c r="O21" t="s">
        <v>52</v>
      </c>
    </row>
    <row r="22" spans="1:15" x14ac:dyDescent="0.25">
      <c r="A22" s="16">
        <v>11</v>
      </c>
      <c r="B22" s="17" t="s">
        <v>73</v>
      </c>
      <c r="C22" s="18">
        <v>82</v>
      </c>
      <c r="D22" s="19" t="s">
        <v>61</v>
      </c>
      <c r="E22" s="20" t="str">
        <f t="shared" si="0"/>
        <v>Significantly Different</v>
      </c>
      <c r="G22">
        <f t="shared" si="1"/>
        <v>82</v>
      </c>
      <c r="H22">
        <f t="shared" si="2"/>
        <v>6</v>
      </c>
      <c r="I22" t="str">
        <f t="shared" si="3"/>
        <v>+/-</v>
      </c>
      <c r="J22" t="str">
        <f t="shared" si="4"/>
        <v>0.4</v>
      </c>
      <c r="K22" s="2">
        <f t="shared" si="5"/>
        <v>0.24316109422492402</v>
      </c>
      <c r="L22" s="2">
        <f t="shared" si="6"/>
        <v>-6.0999999999999943</v>
      </c>
      <c r="M22" s="2">
        <f t="shared" si="7"/>
        <v>0.25064471888253259</v>
      </c>
      <c r="N22" s="2">
        <f t="shared" si="8"/>
        <v>-24.337237294270807</v>
      </c>
      <c r="O22" t="s">
        <v>54</v>
      </c>
    </row>
    <row r="23" spans="1:15" x14ac:dyDescent="0.25">
      <c r="A23" s="16">
        <v>11</v>
      </c>
      <c r="B23" s="17" t="s">
        <v>33</v>
      </c>
      <c r="C23" s="18">
        <v>82</v>
      </c>
      <c r="D23" s="19" t="s">
        <v>114</v>
      </c>
      <c r="E23" s="20" t="str">
        <f t="shared" si="0"/>
        <v>Significantly Different</v>
      </c>
      <c r="G23">
        <f t="shared" si="1"/>
        <v>82</v>
      </c>
      <c r="H23">
        <f t="shared" si="2"/>
        <v>6</v>
      </c>
      <c r="I23" t="str">
        <f t="shared" si="3"/>
        <v>+/-</v>
      </c>
      <c r="J23" t="str">
        <f t="shared" si="4"/>
        <v>0.9</v>
      </c>
      <c r="K23" s="2">
        <f t="shared" si="5"/>
        <v>0.54711246200607899</v>
      </c>
      <c r="L23" s="2">
        <f t="shared" si="6"/>
        <v>-6.0999999999999943</v>
      </c>
      <c r="M23" s="2">
        <f t="shared" si="7"/>
        <v>0.55047933970440222</v>
      </c>
      <c r="N23" s="2">
        <f t="shared" si="8"/>
        <v>-11.081251483980466</v>
      </c>
      <c r="O23" t="s">
        <v>43</v>
      </c>
    </row>
    <row r="24" spans="1:15" x14ac:dyDescent="0.25">
      <c r="A24" s="16">
        <v>14</v>
      </c>
      <c r="B24" s="17" t="s">
        <v>71</v>
      </c>
      <c r="C24" s="18">
        <v>81.8</v>
      </c>
      <c r="D24" s="19" t="s">
        <v>61</v>
      </c>
      <c r="E24" s="20" t="str">
        <f t="shared" si="0"/>
        <v>Significantly Different</v>
      </c>
      <c r="G24">
        <f t="shared" si="1"/>
        <v>81.8</v>
      </c>
      <c r="H24">
        <f t="shared" si="2"/>
        <v>6</v>
      </c>
      <c r="I24" t="str">
        <f t="shared" si="3"/>
        <v>+/-</v>
      </c>
      <c r="J24" t="str">
        <f t="shared" si="4"/>
        <v>0.4</v>
      </c>
      <c r="K24" s="2">
        <f t="shared" si="5"/>
        <v>0.24316109422492402</v>
      </c>
      <c r="L24" s="2">
        <f t="shared" si="6"/>
        <v>-5.8999999999999915</v>
      </c>
      <c r="M24" s="2">
        <f t="shared" si="7"/>
        <v>0.25064471888253259</v>
      </c>
      <c r="N24" s="2">
        <f t="shared" si="8"/>
        <v>-23.539295087901259</v>
      </c>
      <c r="O24" t="s">
        <v>57</v>
      </c>
    </row>
    <row r="25" spans="1:15" x14ac:dyDescent="0.25">
      <c r="A25" s="16">
        <v>14</v>
      </c>
      <c r="B25" s="17" t="s">
        <v>51</v>
      </c>
      <c r="C25" s="18">
        <v>81.8</v>
      </c>
      <c r="D25" s="19" t="s">
        <v>83</v>
      </c>
      <c r="E25" s="20" t="str">
        <f t="shared" si="0"/>
        <v>Significantly Different</v>
      </c>
      <c r="G25">
        <f t="shared" si="1"/>
        <v>81.8</v>
      </c>
      <c r="H25">
        <f t="shared" si="2"/>
        <v>6</v>
      </c>
      <c r="I25" t="str">
        <f t="shared" si="3"/>
        <v>+/-</v>
      </c>
      <c r="J25" t="str">
        <f t="shared" si="4"/>
        <v>0.6</v>
      </c>
      <c r="K25" s="2">
        <f t="shared" si="5"/>
        <v>0.36474164133738601</v>
      </c>
      <c r="L25" s="2">
        <f t="shared" si="6"/>
        <v>-5.8999999999999915</v>
      </c>
      <c r="M25" s="2">
        <f t="shared" si="7"/>
        <v>0.36977279819442066</v>
      </c>
      <c r="N25" s="2">
        <f t="shared" si="8"/>
        <v>-15.955743712921429</v>
      </c>
      <c r="O25" t="s">
        <v>58</v>
      </c>
    </row>
    <row r="26" spans="1:15" x14ac:dyDescent="0.25">
      <c r="A26" s="16">
        <v>16</v>
      </c>
      <c r="B26" s="17" t="s">
        <v>58</v>
      </c>
      <c r="C26" s="18">
        <v>81.599999999999994</v>
      </c>
      <c r="D26" s="19" t="s">
        <v>39</v>
      </c>
      <c r="E26" s="20" t="str">
        <f t="shared" si="0"/>
        <v>Significantly Different</v>
      </c>
      <c r="G26">
        <f t="shared" si="1"/>
        <v>81.599999999999994</v>
      </c>
      <c r="H26">
        <f t="shared" si="2"/>
        <v>6</v>
      </c>
      <c r="I26" t="str">
        <f t="shared" si="3"/>
        <v>+/-</v>
      </c>
      <c r="J26" t="str">
        <f t="shared" si="4"/>
        <v>0.5</v>
      </c>
      <c r="K26" s="2">
        <f t="shared" si="5"/>
        <v>0.303951367781155</v>
      </c>
      <c r="L26" s="2">
        <f t="shared" si="6"/>
        <v>-5.6999999999999886</v>
      </c>
      <c r="M26" s="2">
        <f t="shared" si="7"/>
        <v>0.30997079109986531</v>
      </c>
      <c r="N26" s="2">
        <f t="shared" si="8"/>
        <v>-18.388829411231789</v>
      </c>
      <c r="O26" t="s">
        <v>41</v>
      </c>
    </row>
    <row r="27" spans="1:15" x14ac:dyDescent="0.25">
      <c r="A27" s="16">
        <v>17</v>
      </c>
      <c r="B27" s="17" t="s">
        <v>55</v>
      </c>
      <c r="C27" s="18">
        <v>80.8</v>
      </c>
      <c r="D27" s="19" t="s">
        <v>61</v>
      </c>
      <c r="E27" s="20" t="str">
        <f t="shared" si="0"/>
        <v>Significantly Different</v>
      </c>
      <c r="G27">
        <f t="shared" si="1"/>
        <v>80.8</v>
      </c>
      <c r="H27">
        <f t="shared" si="2"/>
        <v>6</v>
      </c>
      <c r="I27" t="str">
        <f t="shared" si="3"/>
        <v>+/-</v>
      </c>
      <c r="J27" t="str">
        <f t="shared" si="4"/>
        <v>0.4</v>
      </c>
      <c r="K27" s="2">
        <f t="shared" si="5"/>
        <v>0.24316109422492402</v>
      </c>
      <c r="L27" s="2">
        <f t="shared" si="6"/>
        <v>-4.8999999999999915</v>
      </c>
      <c r="M27" s="2">
        <f t="shared" si="7"/>
        <v>0.25064471888253259</v>
      </c>
      <c r="N27" s="2">
        <f t="shared" si="8"/>
        <v>-19.549584056053583</v>
      </c>
      <c r="O27" t="s">
        <v>59</v>
      </c>
    </row>
    <row r="28" spans="1:15" x14ac:dyDescent="0.25">
      <c r="A28" s="16">
        <v>18</v>
      </c>
      <c r="B28" s="17" t="s">
        <v>46</v>
      </c>
      <c r="C28" s="18">
        <v>80.7</v>
      </c>
      <c r="D28" s="19" t="s">
        <v>120</v>
      </c>
      <c r="E28" s="20" t="str">
        <f t="shared" si="0"/>
        <v>Significantly Different</v>
      </c>
      <c r="G28">
        <f t="shared" si="1"/>
        <v>80.7</v>
      </c>
      <c r="H28">
        <f t="shared" si="2"/>
        <v>6</v>
      </c>
      <c r="I28" t="str">
        <f t="shared" si="3"/>
        <v>+/-</v>
      </c>
      <c r="J28" t="str">
        <f t="shared" si="4"/>
        <v>1.3</v>
      </c>
      <c r="K28" s="2">
        <f t="shared" si="5"/>
        <v>0.79027355623100304</v>
      </c>
      <c r="L28" s="2">
        <f t="shared" si="6"/>
        <v>-4.7999999999999972</v>
      </c>
      <c r="M28" s="2">
        <f t="shared" si="7"/>
        <v>0.79260819516141623</v>
      </c>
      <c r="N28" s="2">
        <f t="shared" si="8"/>
        <v>-6.0559555519388333</v>
      </c>
      <c r="O28" t="s">
        <v>49</v>
      </c>
    </row>
    <row r="29" spans="1:15" x14ac:dyDescent="0.25">
      <c r="A29" s="16">
        <v>18</v>
      </c>
      <c r="B29" s="17" t="s">
        <v>77</v>
      </c>
      <c r="C29" s="18">
        <v>80.7</v>
      </c>
      <c r="D29" s="19" t="s">
        <v>114</v>
      </c>
      <c r="E29" s="20" t="str">
        <f t="shared" si="0"/>
        <v>Significantly Different</v>
      </c>
      <c r="G29">
        <f t="shared" si="1"/>
        <v>80.7</v>
      </c>
      <c r="H29">
        <f t="shared" si="2"/>
        <v>6</v>
      </c>
      <c r="I29" t="str">
        <f t="shared" si="3"/>
        <v>+/-</v>
      </c>
      <c r="J29" t="str">
        <f t="shared" si="4"/>
        <v>0.9</v>
      </c>
      <c r="K29" s="2">
        <f t="shared" si="5"/>
        <v>0.54711246200607899</v>
      </c>
      <c r="L29" s="2">
        <f t="shared" si="6"/>
        <v>-4.7999999999999972</v>
      </c>
      <c r="M29" s="2">
        <f t="shared" si="7"/>
        <v>0.55047933970440222</v>
      </c>
      <c r="N29" s="2">
        <f t="shared" si="8"/>
        <v>-8.7196732988698784</v>
      </c>
      <c r="O29" t="s">
        <v>63</v>
      </c>
    </row>
    <row r="30" spans="1:15" x14ac:dyDescent="0.25">
      <c r="A30" s="16">
        <v>20</v>
      </c>
      <c r="B30" s="17" t="s">
        <v>35</v>
      </c>
      <c r="C30" s="18">
        <v>80.400000000000006</v>
      </c>
      <c r="D30" s="19" t="s">
        <v>124</v>
      </c>
      <c r="E30" s="20" t="str">
        <f t="shared" si="0"/>
        <v>Significantly Different</v>
      </c>
      <c r="G30">
        <f t="shared" si="1"/>
        <v>80.400000000000006</v>
      </c>
      <c r="H30">
        <f t="shared" si="2"/>
        <v>6</v>
      </c>
      <c r="I30" t="str">
        <f t="shared" si="3"/>
        <v>+/-</v>
      </c>
      <c r="J30" t="str">
        <f t="shared" si="4"/>
        <v>1.0</v>
      </c>
      <c r="K30" s="2">
        <f t="shared" si="5"/>
        <v>0.60790273556231</v>
      </c>
      <c r="L30" s="2">
        <f t="shared" si="6"/>
        <v>-4.5</v>
      </c>
      <c r="M30" s="2">
        <f t="shared" si="7"/>
        <v>0.61093468821403585</v>
      </c>
      <c r="N30" s="2">
        <f t="shared" si="8"/>
        <v>-7.3657628005294447</v>
      </c>
      <c r="O30" t="s">
        <v>28</v>
      </c>
    </row>
    <row r="31" spans="1:15" x14ac:dyDescent="0.25">
      <c r="A31" s="16">
        <v>21</v>
      </c>
      <c r="B31" s="17" t="s">
        <v>41</v>
      </c>
      <c r="C31" s="18">
        <v>80.2</v>
      </c>
      <c r="D31" s="19" t="s">
        <v>83</v>
      </c>
      <c r="E31" s="20" t="str">
        <f t="shared" si="0"/>
        <v>Significantly Different</v>
      </c>
      <c r="G31">
        <f t="shared" si="1"/>
        <v>80.2</v>
      </c>
      <c r="H31">
        <f t="shared" si="2"/>
        <v>6</v>
      </c>
      <c r="I31" t="str">
        <f t="shared" si="3"/>
        <v>+/-</v>
      </c>
      <c r="J31" t="str">
        <f t="shared" si="4"/>
        <v>0.6</v>
      </c>
      <c r="K31" s="2">
        <f t="shared" si="5"/>
        <v>0.36474164133738601</v>
      </c>
      <c r="L31" s="2">
        <f t="shared" si="6"/>
        <v>-4.2999999999999972</v>
      </c>
      <c r="M31" s="2">
        <f t="shared" si="7"/>
        <v>0.36977279819442066</v>
      </c>
      <c r="N31" s="2">
        <f t="shared" si="8"/>
        <v>-11.628762367044439</v>
      </c>
      <c r="O31" t="s">
        <v>66</v>
      </c>
    </row>
    <row r="32" spans="1:15" x14ac:dyDescent="0.25">
      <c r="A32" s="16">
        <v>21</v>
      </c>
      <c r="B32" s="17" t="s">
        <v>82</v>
      </c>
      <c r="C32" s="18">
        <v>80.2</v>
      </c>
      <c r="D32" s="19" t="s">
        <v>61</v>
      </c>
      <c r="E32" s="20" t="str">
        <f t="shared" si="0"/>
        <v>Significantly Different</v>
      </c>
      <c r="G32">
        <f t="shared" si="1"/>
        <v>80.2</v>
      </c>
      <c r="H32">
        <f t="shared" si="2"/>
        <v>6</v>
      </c>
      <c r="I32" t="str">
        <f t="shared" si="3"/>
        <v>+/-</v>
      </c>
      <c r="J32" t="str">
        <f t="shared" si="4"/>
        <v>0.4</v>
      </c>
      <c r="K32" s="2">
        <f t="shared" si="5"/>
        <v>0.24316109422492402</v>
      </c>
      <c r="L32" s="2">
        <f t="shared" si="6"/>
        <v>-4.2999999999999972</v>
      </c>
      <c r="M32" s="2">
        <f t="shared" si="7"/>
        <v>0.25064471888253259</v>
      </c>
      <c r="N32" s="2">
        <f t="shared" si="8"/>
        <v>-17.155757436944999</v>
      </c>
      <c r="O32" t="s">
        <v>68</v>
      </c>
    </row>
    <row r="33" spans="1:15" x14ac:dyDescent="0.25">
      <c r="A33" s="16">
        <v>23</v>
      </c>
      <c r="B33" s="17" t="s">
        <v>79</v>
      </c>
      <c r="C33" s="18">
        <v>80.099999999999994</v>
      </c>
      <c r="D33" s="19" t="s">
        <v>29</v>
      </c>
      <c r="E33" s="20" t="str">
        <f t="shared" si="0"/>
        <v>Significantly Different</v>
      </c>
      <c r="G33">
        <f t="shared" si="1"/>
        <v>80.099999999999994</v>
      </c>
      <c r="H33">
        <f t="shared" si="2"/>
        <v>6</v>
      </c>
      <c r="I33" t="str">
        <f t="shared" si="3"/>
        <v>+/-</v>
      </c>
      <c r="J33" t="str">
        <f t="shared" si="4"/>
        <v>0.2</v>
      </c>
      <c r="K33" s="2">
        <f t="shared" si="5"/>
        <v>0.12158054711246201</v>
      </c>
      <c r="L33" s="2">
        <f t="shared" si="6"/>
        <v>-4.1999999999999886</v>
      </c>
      <c r="M33" s="2">
        <f t="shared" si="7"/>
        <v>0.1359311840425404</v>
      </c>
      <c r="N33" s="2">
        <f t="shared" si="8"/>
        <v>-30.897987313092013</v>
      </c>
      <c r="O33" t="s">
        <v>71</v>
      </c>
    </row>
    <row r="34" spans="1:15" x14ac:dyDescent="0.25">
      <c r="A34" s="16">
        <v>24</v>
      </c>
      <c r="B34" s="17" t="s">
        <v>56</v>
      </c>
      <c r="C34" s="18">
        <v>79.8</v>
      </c>
      <c r="D34" s="19" t="s">
        <v>128</v>
      </c>
      <c r="E34" s="20" t="str">
        <f t="shared" si="0"/>
        <v>Significantly Different</v>
      </c>
      <c r="G34">
        <f t="shared" si="1"/>
        <v>79.8</v>
      </c>
      <c r="H34">
        <f t="shared" si="2"/>
        <v>6</v>
      </c>
      <c r="I34" t="str">
        <f t="shared" si="3"/>
        <v>+/-</v>
      </c>
      <c r="J34" t="str">
        <f t="shared" si="4"/>
        <v>1.1</v>
      </c>
      <c r="K34" s="2">
        <f t="shared" si="5"/>
        <v>0.66869300911854113</v>
      </c>
      <c r="L34" s="2">
        <f t="shared" si="6"/>
        <v>-3.8999999999999915</v>
      </c>
      <c r="M34" s="2">
        <f t="shared" si="7"/>
        <v>0.67145051776214359</v>
      </c>
      <c r="N34" s="2">
        <f t="shared" si="8"/>
        <v>-5.8083207873577631</v>
      </c>
      <c r="O34" t="s">
        <v>62</v>
      </c>
    </row>
    <row r="35" spans="1:15" x14ac:dyDescent="0.25">
      <c r="A35" s="16">
        <v>25</v>
      </c>
      <c r="B35" s="17" t="s">
        <v>69</v>
      </c>
      <c r="C35" s="18">
        <v>79.599999999999994</v>
      </c>
      <c r="D35" s="19" t="s">
        <v>128</v>
      </c>
      <c r="E35" s="20" t="str">
        <f t="shared" si="0"/>
        <v>Significantly Different</v>
      </c>
      <c r="G35">
        <f t="shared" si="1"/>
        <v>79.599999999999994</v>
      </c>
      <c r="H35">
        <f t="shared" si="2"/>
        <v>6</v>
      </c>
      <c r="I35" t="str">
        <f t="shared" si="3"/>
        <v>+/-</v>
      </c>
      <c r="J35" t="str">
        <f t="shared" si="4"/>
        <v>1.1</v>
      </c>
      <c r="K35" s="2">
        <f t="shared" si="5"/>
        <v>0.66869300911854113</v>
      </c>
      <c r="L35" s="2">
        <f t="shared" si="6"/>
        <v>-3.6999999999999886</v>
      </c>
      <c r="M35" s="2">
        <f t="shared" si="7"/>
        <v>0.67145051776214359</v>
      </c>
      <c r="N35" s="2">
        <f t="shared" si="8"/>
        <v>-5.5104581828778727</v>
      </c>
      <c r="O35" t="s">
        <v>72</v>
      </c>
    </row>
    <row r="36" spans="1:15" x14ac:dyDescent="0.25">
      <c r="A36" s="16">
        <v>26</v>
      </c>
      <c r="B36" s="17" t="s">
        <v>28</v>
      </c>
      <c r="C36" s="18">
        <v>78.5</v>
      </c>
      <c r="D36" s="19" t="s">
        <v>114</v>
      </c>
      <c r="E36" s="20" t="str">
        <f t="shared" si="0"/>
        <v>Significantly Different</v>
      </c>
      <c r="G36">
        <f t="shared" si="1"/>
        <v>78.5</v>
      </c>
      <c r="H36">
        <f t="shared" si="2"/>
        <v>6</v>
      </c>
      <c r="I36" t="str">
        <f t="shared" si="3"/>
        <v>+/-</v>
      </c>
      <c r="J36" t="str">
        <f t="shared" si="4"/>
        <v>0.9</v>
      </c>
      <c r="K36" s="2">
        <f t="shared" si="5"/>
        <v>0.54711246200607899</v>
      </c>
      <c r="L36" s="2">
        <f t="shared" si="6"/>
        <v>-2.5999999999999943</v>
      </c>
      <c r="M36" s="2">
        <f t="shared" si="7"/>
        <v>0.55047933970440222</v>
      </c>
      <c r="N36" s="2">
        <f t="shared" si="8"/>
        <v>-4.7231563702211767</v>
      </c>
      <c r="O36" t="s">
        <v>64</v>
      </c>
    </row>
    <row r="37" spans="1:15" x14ac:dyDescent="0.25">
      <c r="A37" s="16">
        <v>27</v>
      </c>
      <c r="B37" s="17" t="s">
        <v>52</v>
      </c>
      <c r="C37" s="18">
        <v>78.400000000000006</v>
      </c>
      <c r="D37" s="19" t="s">
        <v>61</v>
      </c>
      <c r="E37" s="20" t="str">
        <f t="shared" si="0"/>
        <v>Significantly Different</v>
      </c>
      <c r="G37">
        <f t="shared" si="1"/>
        <v>78.400000000000006</v>
      </c>
      <c r="H37">
        <f t="shared" si="2"/>
        <v>6</v>
      </c>
      <c r="I37" t="str">
        <f t="shared" si="3"/>
        <v>+/-</v>
      </c>
      <c r="J37" t="str">
        <f t="shared" si="4"/>
        <v>0.4</v>
      </c>
      <c r="K37" s="2">
        <f t="shared" si="5"/>
        <v>0.24316109422492402</v>
      </c>
      <c r="L37" s="2">
        <f t="shared" si="6"/>
        <v>-2.5</v>
      </c>
      <c r="M37" s="2">
        <f t="shared" si="7"/>
        <v>0.25064471888253259</v>
      </c>
      <c r="N37" s="2">
        <f t="shared" si="8"/>
        <v>-9.9742775796191925</v>
      </c>
      <c r="O37" t="s">
        <v>45</v>
      </c>
    </row>
    <row r="38" spans="1:15" x14ac:dyDescent="0.25">
      <c r="A38" s="16">
        <v>28</v>
      </c>
      <c r="B38" s="17" t="s">
        <v>44</v>
      </c>
      <c r="C38" s="18">
        <v>78.3</v>
      </c>
      <c r="D38" s="19" t="s">
        <v>83</v>
      </c>
      <c r="E38" s="20" t="str">
        <f t="shared" si="0"/>
        <v>Significantly Different</v>
      </c>
      <c r="G38">
        <f t="shared" si="1"/>
        <v>78.3</v>
      </c>
      <c r="H38">
        <f t="shared" si="2"/>
        <v>6</v>
      </c>
      <c r="I38" t="str">
        <f t="shared" si="3"/>
        <v>+/-</v>
      </c>
      <c r="J38" t="str">
        <f t="shared" si="4"/>
        <v>0.6</v>
      </c>
      <c r="K38" s="2">
        <f t="shared" si="5"/>
        <v>0.36474164133738601</v>
      </c>
      <c r="L38" s="2">
        <f t="shared" si="6"/>
        <v>-2.3999999999999915</v>
      </c>
      <c r="M38" s="2">
        <f t="shared" si="7"/>
        <v>0.36977279819442066</v>
      </c>
      <c r="N38" s="2">
        <f t="shared" si="8"/>
        <v>-6.490472018815483</v>
      </c>
      <c r="O38" t="s">
        <v>51</v>
      </c>
    </row>
    <row r="39" spans="1:15" x14ac:dyDescent="0.25">
      <c r="A39" s="16">
        <v>28</v>
      </c>
      <c r="B39" s="17" t="s">
        <v>43</v>
      </c>
      <c r="C39" s="18">
        <v>78.3</v>
      </c>
      <c r="D39" s="19" t="s">
        <v>124</v>
      </c>
      <c r="E39" s="20" t="str">
        <f t="shared" si="0"/>
        <v>Significantly Different</v>
      </c>
      <c r="G39">
        <f t="shared" si="1"/>
        <v>78.3</v>
      </c>
      <c r="H39">
        <f t="shared" si="2"/>
        <v>6</v>
      </c>
      <c r="I39" t="str">
        <f t="shared" si="3"/>
        <v>+/-</v>
      </c>
      <c r="J39" t="str">
        <f t="shared" si="4"/>
        <v>1.0</v>
      </c>
      <c r="K39" s="2">
        <f t="shared" si="5"/>
        <v>0.60790273556231</v>
      </c>
      <c r="L39" s="2">
        <f t="shared" si="6"/>
        <v>-2.3999999999999915</v>
      </c>
      <c r="M39" s="2">
        <f t="shared" si="7"/>
        <v>0.61093468821403585</v>
      </c>
      <c r="N39" s="2">
        <f t="shared" si="8"/>
        <v>-3.9284068269490233</v>
      </c>
      <c r="O39" t="s">
        <v>74</v>
      </c>
    </row>
    <row r="40" spans="1:15" x14ac:dyDescent="0.25">
      <c r="A40" s="16">
        <v>30</v>
      </c>
      <c r="B40" s="17" t="s">
        <v>50</v>
      </c>
      <c r="C40" s="18">
        <v>78.099999999999994</v>
      </c>
      <c r="D40" s="19" t="s">
        <v>36</v>
      </c>
      <c r="E40" s="20" t="str">
        <f t="shared" si="0"/>
        <v>Significantly Different</v>
      </c>
      <c r="G40">
        <f t="shared" si="1"/>
        <v>78.099999999999994</v>
      </c>
      <c r="H40">
        <f t="shared" si="2"/>
        <v>6</v>
      </c>
      <c r="I40" t="str">
        <f t="shared" si="3"/>
        <v>+/-</v>
      </c>
      <c r="J40" t="str">
        <f t="shared" si="4"/>
        <v>0.3</v>
      </c>
      <c r="K40" s="2">
        <f t="shared" si="5"/>
        <v>0.18237082066869301</v>
      </c>
      <c r="L40" s="2">
        <f t="shared" si="6"/>
        <v>-2.1999999999999886</v>
      </c>
      <c r="M40" s="2">
        <f t="shared" si="7"/>
        <v>0.19223572402239389</v>
      </c>
      <c r="N40" s="2">
        <f t="shared" si="8"/>
        <v>-11.444282852149305</v>
      </c>
      <c r="O40" t="s">
        <v>35</v>
      </c>
    </row>
    <row r="41" spans="1:15" x14ac:dyDescent="0.25">
      <c r="A41" s="16">
        <v>31</v>
      </c>
      <c r="B41" s="17" t="s">
        <v>62</v>
      </c>
      <c r="C41" s="18">
        <v>77.599999999999994</v>
      </c>
      <c r="D41" s="19" t="s">
        <v>61</v>
      </c>
      <c r="E41" s="20" t="str">
        <f t="shared" si="0"/>
        <v>Significantly Different</v>
      </c>
      <c r="G41">
        <f t="shared" si="1"/>
        <v>77.599999999999994</v>
      </c>
      <c r="H41">
        <f t="shared" si="2"/>
        <v>6</v>
      </c>
      <c r="I41" t="str">
        <f t="shared" si="3"/>
        <v>+/-</v>
      </c>
      <c r="J41" t="str">
        <f t="shared" si="4"/>
        <v>0.4</v>
      </c>
      <c r="K41" s="2">
        <f t="shared" si="5"/>
        <v>0.24316109422492402</v>
      </c>
      <c r="L41" s="2">
        <f t="shared" si="6"/>
        <v>-1.6999999999999886</v>
      </c>
      <c r="M41" s="2">
        <f t="shared" si="7"/>
        <v>0.25064471888253259</v>
      </c>
      <c r="N41" s="2">
        <f t="shared" si="8"/>
        <v>-6.7825087541410056</v>
      </c>
      <c r="O41" t="s">
        <v>76</v>
      </c>
    </row>
    <row r="42" spans="1:15" x14ac:dyDescent="0.25">
      <c r="A42" s="16">
        <v>32</v>
      </c>
      <c r="B42" s="17" t="s">
        <v>74</v>
      </c>
      <c r="C42" s="18">
        <v>77</v>
      </c>
      <c r="D42" s="19" t="s">
        <v>114</v>
      </c>
      <c r="E42" s="20" t="str">
        <f t="shared" si="0"/>
        <v>Significantly Different</v>
      </c>
      <c r="G42">
        <f t="shared" si="1"/>
        <v>77</v>
      </c>
      <c r="H42">
        <f t="shared" si="2"/>
        <v>6</v>
      </c>
      <c r="I42" t="str">
        <f t="shared" si="3"/>
        <v>+/-</v>
      </c>
      <c r="J42" t="str">
        <f t="shared" si="4"/>
        <v>0.9</v>
      </c>
      <c r="K42" s="2">
        <f t="shared" si="5"/>
        <v>0.54711246200607899</v>
      </c>
      <c r="L42" s="2">
        <f t="shared" si="6"/>
        <v>-1.0999999999999943</v>
      </c>
      <c r="M42" s="2">
        <f t="shared" si="7"/>
        <v>0.55047933970440222</v>
      </c>
      <c r="N42" s="2">
        <f t="shared" si="8"/>
        <v>-1.998258464324338</v>
      </c>
      <c r="O42" t="s">
        <v>77</v>
      </c>
    </row>
    <row r="43" spans="1:15" x14ac:dyDescent="0.25">
      <c r="A43" s="16">
        <v>33</v>
      </c>
      <c r="B43" s="17" t="s">
        <v>38</v>
      </c>
      <c r="C43" s="18">
        <v>76.900000000000006</v>
      </c>
      <c r="D43" s="19" t="s">
        <v>129</v>
      </c>
      <c r="E43" s="20" t="str">
        <f t="shared" si="0"/>
        <v>Not Significantly Different</v>
      </c>
      <c r="G43">
        <f t="shared" si="1"/>
        <v>76.900000000000006</v>
      </c>
      <c r="H43">
        <f t="shared" si="2"/>
        <v>6</v>
      </c>
      <c r="I43" t="str">
        <f t="shared" si="3"/>
        <v>+/-</v>
      </c>
      <c r="J43" t="str">
        <f t="shared" si="4"/>
        <v>1.4</v>
      </c>
      <c r="K43" s="2">
        <f t="shared" si="5"/>
        <v>0.85106382978723394</v>
      </c>
      <c r="L43" s="2">
        <f t="shared" si="6"/>
        <v>-1</v>
      </c>
      <c r="M43" s="2">
        <f t="shared" si="7"/>
        <v>0.85323214879137987</v>
      </c>
      <c r="N43" s="2">
        <f t="shared" si="8"/>
        <v>-1.1720139723011136</v>
      </c>
      <c r="O43" t="s">
        <v>80</v>
      </c>
    </row>
    <row r="44" spans="1:15" x14ac:dyDescent="0.25">
      <c r="A44" s="16">
        <v>34</v>
      </c>
      <c r="B44" s="17" t="s">
        <v>84</v>
      </c>
      <c r="C44" s="18">
        <v>76.599999999999994</v>
      </c>
      <c r="D44" s="19" t="s">
        <v>39</v>
      </c>
      <c r="E44" s="20" t="str">
        <f t="shared" si="0"/>
        <v>Significantly Different</v>
      </c>
      <c r="G44">
        <f t="shared" si="1"/>
        <v>76.599999999999994</v>
      </c>
      <c r="H44">
        <f t="shared" si="2"/>
        <v>6</v>
      </c>
      <c r="I44" t="str">
        <f t="shared" si="3"/>
        <v>+/-</v>
      </c>
      <c r="J44" t="str">
        <f t="shared" si="4"/>
        <v>0.5</v>
      </c>
      <c r="K44" s="2">
        <f t="shared" si="5"/>
        <v>0.303951367781155</v>
      </c>
      <c r="L44" s="2">
        <f t="shared" si="6"/>
        <v>-0.69999999999998863</v>
      </c>
      <c r="M44" s="2">
        <f t="shared" si="7"/>
        <v>0.30997079109986531</v>
      </c>
      <c r="N44" s="2">
        <f t="shared" si="8"/>
        <v>-2.2582772961161526</v>
      </c>
      <c r="O44" t="s">
        <v>82</v>
      </c>
    </row>
    <row r="45" spans="1:15" x14ac:dyDescent="0.25">
      <c r="A45" s="16">
        <v>35</v>
      </c>
      <c r="B45" s="17" t="s">
        <v>45</v>
      </c>
      <c r="C45" s="18">
        <v>76.2</v>
      </c>
      <c r="D45" s="19" t="s">
        <v>124</v>
      </c>
      <c r="E45" s="20" t="str">
        <f t="shared" si="0"/>
        <v>Not Significantly Different</v>
      </c>
      <c r="G45">
        <f t="shared" si="1"/>
        <v>76.2</v>
      </c>
      <c r="H45">
        <f t="shared" si="2"/>
        <v>6</v>
      </c>
      <c r="I45" t="str">
        <f t="shared" si="3"/>
        <v>+/-</v>
      </c>
      <c r="J45" t="str">
        <f t="shared" si="4"/>
        <v>1.0</v>
      </c>
      <c r="K45" s="2">
        <f t="shared" si="5"/>
        <v>0.60790273556231</v>
      </c>
      <c r="L45" s="2">
        <f t="shared" si="6"/>
        <v>-0.29999999999999716</v>
      </c>
      <c r="M45" s="2">
        <f t="shared" si="7"/>
        <v>0.61093468821403585</v>
      </c>
      <c r="N45" s="2">
        <f t="shared" si="8"/>
        <v>-0.49105085336862503</v>
      </c>
      <c r="O45" t="s">
        <v>53</v>
      </c>
    </row>
    <row r="46" spans="1:15" x14ac:dyDescent="0.25">
      <c r="A46" s="16">
        <v>35</v>
      </c>
      <c r="B46" s="17" t="s">
        <v>31</v>
      </c>
      <c r="C46" s="18">
        <v>76.2</v>
      </c>
      <c r="D46" s="19" t="s">
        <v>128</v>
      </c>
      <c r="E46" s="20" t="str">
        <f t="shared" si="0"/>
        <v>Not Significantly Different</v>
      </c>
      <c r="G46">
        <f t="shared" si="1"/>
        <v>76.2</v>
      </c>
      <c r="H46">
        <f t="shared" si="2"/>
        <v>6</v>
      </c>
      <c r="I46" t="str">
        <f t="shared" si="3"/>
        <v>+/-</v>
      </c>
      <c r="J46" t="str">
        <f t="shared" si="4"/>
        <v>1.1</v>
      </c>
      <c r="K46" s="2">
        <f t="shared" si="5"/>
        <v>0.66869300911854113</v>
      </c>
      <c r="L46" s="2">
        <f t="shared" si="6"/>
        <v>-0.29999999999999716</v>
      </c>
      <c r="M46" s="2">
        <f t="shared" si="7"/>
        <v>0.67145051776214359</v>
      </c>
      <c r="N46" s="2">
        <f t="shared" si="8"/>
        <v>-0.44679390671982466</v>
      </c>
      <c r="O46" t="s">
        <v>65</v>
      </c>
    </row>
    <row r="47" spans="1:15" x14ac:dyDescent="0.25">
      <c r="A47" s="16">
        <v>37</v>
      </c>
      <c r="B47" s="17" t="s">
        <v>47</v>
      </c>
      <c r="C47" s="18">
        <v>76.099999999999994</v>
      </c>
      <c r="D47" s="19" t="s">
        <v>78</v>
      </c>
      <c r="E47" s="20" t="str">
        <f t="shared" si="0"/>
        <v>Not Significantly Different</v>
      </c>
      <c r="G47">
        <f t="shared" si="1"/>
        <v>76.099999999999994</v>
      </c>
      <c r="H47">
        <f t="shared" si="2"/>
        <v>6</v>
      </c>
      <c r="I47" t="str">
        <f t="shared" si="3"/>
        <v>+/-</v>
      </c>
      <c r="J47" t="str">
        <f t="shared" si="4"/>
        <v>0.7</v>
      </c>
      <c r="K47" s="2">
        <f t="shared" si="5"/>
        <v>0.42553191489361697</v>
      </c>
      <c r="L47" s="2">
        <f t="shared" si="6"/>
        <v>-0.19999999999998863</v>
      </c>
      <c r="M47" s="2">
        <f t="shared" si="7"/>
        <v>0.42985214661796195</v>
      </c>
      <c r="N47" s="2">
        <f t="shared" si="8"/>
        <v>-0.46527626202072192</v>
      </c>
      <c r="O47" t="s">
        <v>81</v>
      </c>
    </row>
    <row r="48" spans="1:15" x14ac:dyDescent="0.25">
      <c r="A48" s="16">
        <v>38</v>
      </c>
      <c r="B48" s="17" t="s">
        <v>34</v>
      </c>
      <c r="C48" s="18">
        <v>75.599999999999994</v>
      </c>
      <c r="D48" s="19" t="s">
        <v>39</v>
      </c>
      <c r="E48" s="20" t="str">
        <f t="shared" si="0"/>
        <v>Not Significantly Different</v>
      </c>
      <c r="G48">
        <f t="shared" si="1"/>
        <v>75.599999999999994</v>
      </c>
      <c r="H48">
        <f t="shared" si="2"/>
        <v>6</v>
      </c>
      <c r="I48" t="str">
        <f t="shared" si="3"/>
        <v>+/-</v>
      </c>
      <c r="J48" t="str">
        <f t="shared" si="4"/>
        <v>0.5</v>
      </c>
      <c r="K48" s="2">
        <f t="shared" si="5"/>
        <v>0.303951367781155</v>
      </c>
      <c r="L48" s="2">
        <f t="shared" si="6"/>
        <v>0.30000000000001137</v>
      </c>
      <c r="M48" s="2">
        <f t="shared" si="7"/>
        <v>0.30997079109986531</v>
      </c>
      <c r="N48" s="2">
        <f t="shared" si="8"/>
        <v>0.96783312690697498</v>
      </c>
      <c r="O48" t="s">
        <v>60</v>
      </c>
    </row>
    <row r="49" spans="1:15" x14ac:dyDescent="0.25">
      <c r="A49" s="16">
        <v>39</v>
      </c>
      <c r="B49" s="17" t="s">
        <v>67</v>
      </c>
      <c r="C49" s="18">
        <v>75.2</v>
      </c>
      <c r="D49" s="19" t="s">
        <v>36</v>
      </c>
      <c r="E49" s="20" t="str">
        <f t="shared" si="0"/>
        <v>Significantly Different</v>
      </c>
      <c r="G49">
        <f t="shared" si="1"/>
        <v>75.2</v>
      </c>
      <c r="H49">
        <f t="shared" si="2"/>
        <v>6</v>
      </c>
      <c r="I49" t="str">
        <f t="shared" si="3"/>
        <v>+/-</v>
      </c>
      <c r="J49" t="str">
        <f t="shared" si="4"/>
        <v>0.3</v>
      </c>
      <c r="K49" s="2">
        <f t="shared" si="5"/>
        <v>0.18237082066869301</v>
      </c>
      <c r="L49" s="2">
        <f t="shared" si="6"/>
        <v>0.70000000000000284</v>
      </c>
      <c r="M49" s="2">
        <f t="shared" si="7"/>
        <v>0.19223572402239389</v>
      </c>
      <c r="N49" s="2">
        <f t="shared" si="8"/>
        <v>3.6413627256839036</v>
      </c>
      <c r="O49" t="s">
        <v>67</v>
      </c>
    </row>
    <row r="50" spans="1:15" x14ac:dyDescent="0.25">
      <c r="A50" s="16">
        <v>40</v>
      </c>
      <c r="B50" s="17" t="s">
        <v>42</v>
      </c>
      <c r="C50" s="18">
        <v>74.2</v>
      </c>
      <c r="D50" s="19" t="s">
        <v>39</v>
      </c>
      <c r="E50" s="20" t="str">
        <f t="shared" si="0"/>
        <v>Significantly Different</v>
      </c>
      <c r="G50">
        <f t="shared" si="1"/>
        <v>74.2</v>
      </c>
      <c r="H50">
        <f t="shared" si="2"/>
        <v>6</v>
      </c>
      <c r="I50" t="str">
        <f t="shared" si="3"/>
        <v>+/-</v>
      </c>
      <c r="J50" t="str">
        <f t="shared" si="4"/>
        <v>0.5</v>
      </c>
      <c r="K50" s="2">
        <f t="shared" si="5"/>
        <v>0.303951367781155</v>
      </c>
      <c r="L50" s="2">
        <f t="shared" si="6"/>
        <v>1.7000000000000028</v>
      </c>
      <c r="M50" s="2">
        <f t="shared" si="7"/>
        <v>0.30997079109986531</v>
      </c>
      <c r="N50" s="2">
        <f t="shared" si="8"/>
        <v>5.4843877191393258</v>
      </c>
      <c r="O50" t="s">
        <v>69</v>
      </c>
    </row>
    <row r="51" spans="1:15" x14ac:dyDescent="0.25">
      <c r="A51" s="16">
        <v>41</v>
      </c>
      <c r="B51" s="17" t="s">
        <v>66</v>
      </c>
      <c r="C51" s="18">
        <v>73.900000000000006</v>
      </c>
      <c r="D51" s="19" t="s">
        <v>61</v>
      </c>
      <c r="E51" s="20" t="str">
        <f t="shared" si="0"/>
        <v>Significantly Different</v>
      </c>
      <c r="G51">
        <f t="shared" si="1"/>
        <v>73.900000000000006</v>
      </c>
      <c r="H51">
        <f t="shared" si="2"/>
        <v>6</v>
      </c>
      <c r="I51" t="str">
        <f t="shared" si="3"/>
        <v>+/-</v>
      </c>
      <c r="J51" t="str">
        <f t="shared" si="4"/>
        <v>0.4</v>
      </c>
      <c r="K51" s="2">
        <f t="shared" si="5"/>
        <v>0.24316109422492402</v>
      </c>
      <c r="L51" s="2">
        <f t="shared" si="6"/>
        <v>2</v>
      </c>
      <c r="M51" s="2">
        <f t="shared" si="7"/>
        <v>0.25064471888253259</v>
      </c>
      <c r="N51" s="2">
        <f t="shared" si="8"/>
        <v>7.9794220636953535</v>
      </c>
      <c r="O51" t="s">
        <v>85</v>
      </c>
    </row>
    <row r="52" spans="1:15" x14ac:dyDescent="0.25">
      <c r="A52" s="16">
        <v>42</v>
      </c>
      <c r="B52" s="17" t="s">
        <v>40</v>
      </c>
      <c r="C52" s="18">
        <v>73.5</v>
      </c>
      <c r="D52" s="19" t="s">
        <v>29</v>
      </c>
      <c r="E52" s="20" t="str">
        <f t="shared" si="0"/>
        <v>Significantly Different</v>
      </c>
      <c r="G52">
        <f t="shared" si="1"/>
        <v>73.5</v>
      </c>
      <c r="H52">
        <f t="shared" si="2"/>
        <v>6</v>
      </c>
      <c r="I52" t="str">
        <f t="shared" si="3"/>
        <v>+/-</v>
      </c>
      <c r="J52" t="str">
        <f t="shared" si="4"/>
        <v>0.2</v>
      </c>
      <c r="K52" s="2">
        <f t="shared" si="5"/>
        <v>0.12158054711246201</v>
      </c>
      <c r="L52" s="2">
        <f t="shared" si="6"/>
        <v>2.4000000000000057</v>
      </c>
      <c r="M52" s="2">
        <f t="shared" si="7"/>
        <v>0.1359311840425404</v>
      </c>
      <c r="N52" s="2">
        <f t="shared" si="8"/>
        <v>17.655992750338381</v>
      </c>
      <c r="O52" t="s">
        <v>56</v>
      </c>
    </row>
    <row r="53" spans="1:15" x14ac:dyDescent="0.25">
      <c r="A53" s="16">
        <v>43</v>
      </c>
      <c r="B53" s="17" t="s">
        <v>57</v>
      </c>
      <c r="C53" s="18">
        <v>72.400000000000006</v>
      </c>
      <c r="D53" s="19" t="s">
        <v>36</v>
      </c>
      <c r="E53" s="20" t="str">
        <f t="shared" si="0"/>
        <v>Significantly Different</v>
      </c>
      <c r="G53">
        <f t="shared" si="1"/>
        <v>72.400000000000006</v>
      </c>
      <c r="H53">
        <f t="shared" si="2"/>
        <v>6</v>
      </c>
      <c r="I53" t="str">
        <f t="shared" si="3"/>
        <v>+/-</v>
      </c>
      <c r="J53" t="str">
        <f t="shared" si="4"/>
        <v>0.3</v>
      </c>
      <c r="K53" s="2">
        <f t="shared" si="5"/>
        <v>0.18237082066869301</v>
      </c>
      <c r="L53" s="2">
        <f t="shared" si="6"/>
        <v>3.5</v>
      </c>
      <c r="M53" s="2">
        <f t="shared" si="7"/>
        <v>0.19223572402239389</v>
      </c>
      <c r="N53" s="2">
        <f t="shared" si="8"/>
        <v>18.206813628419443</v>
      </c>
      <c r="O53" t="s">
        <v>73</v>
      </c>
    </row>
    <row r="54" spans="1:15" x14ac:dyDescent="0.25">
      <c r="A54" s="16">
        <v>44</v>
      </c>
      <c r="B54" s="17" t="s">
        <v>60</v>
      </c>
      <c r="C54" s="18">
        <v>71.5</v>
      </c>
      <c r="D54" s="19" t="s">
        <v>39</v>
      </c>
      <c r="E54" s="20" t="str">
        <f t="shared" si="0"/>
        <v>Significantly Different</v>
      </c>
      <c r="G54">
        <f t="shared" si="1"/>
        <v>71.5</v>
      </c>
      <c r="H54">
        <f t="shared" si="2"/>
        <v>6</v>
      </c>
      <c r="I54" t="str">
        <f t="shared" si="3"/>
        <v>+/-</v>
      </c>
      <c r="J54" t="str">
        <f t="shared" si="4"/>
        <v>0.5</v>
      </c>
      <c r="K54" s="2">
        <f t="shared" si="5"/>
        <v>0.303951367781155</v>
      </c>
      <c r="L54" s="2">
        <f t="shared" si="6"/>
        <v>4.4000000000000057</v>
      </c>
      <c r="M54" s="2">
        <f t="shared" si="7"/>
        <v>0.30997079109986531</v>
      </c>
      <c r="N54" s="2">
        <f t="shared" si="8"/>
        <v>14.194885861301779</v>
      </c>
      <c r="O54" t="s">
        <v>79</v>
      </c>
    </row>
    <row r="55" spans="1:15" x14ac:dyDescent="0.25">
      <c r="A55" s="16">
        <v>45</v>
      </c>
      <c r="B55" s="17" t="s">
        <v>76</v>
      </c>
      <c r="C55" s="18">
        <v>71</v>
      </c>
      <c r="D55" s="19" t="s">
        <v>61</v>
      </c>
      <c r="E55" s="20" t="str">
        <f t="shared" si="0"/>
        <v>Significantly Different</v>
      </c>
      <c r="G55">
        <f t="shared" si="1"/>
        <v>71</v>
      </c>
      <c r="H55">
        <f t="shared" si="2"/>
        <v>6</v>
      </c>
      <c r="I55" t="str">
        <f t="shared" si="3"/>
        <v>+/-</v>
      </c>
      <c r="J55" t="str">
        <f t="shared" si="4"/>
        <v>0.4</v>
      </c>
      <c r="K55" s="2">
        <f t="shared" si="5"/>
        <v>0.24316109422492402</v>
      </c>
      <c r="L55" s="2">
        <f t="shared" si="6"/>
        <v>4.9000000000000057</v>
      </c>
      <c r="M55" s="2">
        <f t="shared" si="7"/>
        <v>0.25064471888253259</v>
      </c>
      <c r="N55" s="2">
        <f t="shared" si="8"/>
        <v>19.549584056053639</v>
      </c>
      <c r="O55" t="s">
        <v>47</v>
      </c>
    </row>
    <row r="56" spans="1:15" x14ac:dyDescent="0.25">
      <c r="A56" s="16">
        <v>46</v>
      </c>
      <c r="B56" s="17" t="s">
        <v>75</v>
      </c>
      <c r="C56" s="18">
        <v>70.900000000000006</v>
      </c>
      <c r="D56" s="19" t="s">
        <v>39</v>
      </c>
      <c r="E56" s="20" t="str">
        <f t="shared" si="0"/>
        <v>Significantly Different</v>
      </c>
      <c r="G56">
        <f t="shared" si="1"/>
        <v>70.900000000000006</v>
      </c>
      <c r="H56">
        <f t="shared" si="2"/>
        <v>6</v>
      </c>
      <c r="I56" t="str">
        <f t="shared" si="3"/>
        <v>+/-</v>
      </c>
      <c r="J56" t="str">
        <f t="shared" si="4"/>
        <v>0.5</v>
      </c>
      <c r="K56" s="2">
        <f t="shared" si="5"/>
        <v>0.303951367781155</v>
      </c>
      <c r="L56" s="2">
        <f t="shared" si="6"/>
        <v>5</v>
      </c>
      <c r="M56" s="2">
        <f t="shared" si="7"/>
        <v>0.30997079109986531</v>
      </c>
      <c r="N56" s="2">
        <f t="shared" si="8"/>
        <v>16.130552115115638</v>
      </c>
      <c r="O56" t="s">
        <v>31</v>
      </c>
    </row>
    <row r="57" spans="1:15" x14ac:dyDescent="0.25">
      <c r="A57" s="16">
        <v>47</v>
      </c>
      <c r="B57" s="17" t="s">
        <v>32</v>
      </c>
      <c r="C57" s="18">
        <v>70</v>
      </c>
      <c r="D57" s="19" t="s">
        <v>130</v>
      </c>
      <c r="E57" s="20" t="str">
        <f t="shared" si="0"/>
        <v>Significantly Different</v>
      </c>
      <c r="G57">
        <f t="shared" si="1"/>
        <v>70</v>
      </c>
      <c r="H57">
        <f t="shared" si="2"/>
        <v>6</v>
      </c>
      <c r="I57" t="str">
        <f t="shared" si="3"/>
        <v>+/-</v>
      </c>
      <c r="J57" t="str">
        <f t="shared" si="4"/>
        <v>1.2</v>
      </c>
      <c r="K57" s="2">
        <f t="shared" si="5"/>
        <v>0.72948328267477203</v>
      </c>
      <c r="L57" s="2">
        <f t="shared" si="6"/>
        <v>5.9000000000000057</v>
      </c>
      <c r="M57" s="2">
        <f t="shared" si="7"/>
        <v>0.73201182849801194</v>
      </c>
      <c r="N57" s="2">
        <f t="shared" si="8"/>
        <v>8.0599790472047399</v>
      </c>
      <c r="O57" t="s">
        <v>84</v>
      </c>
    </row>
    <row r="58" spans="1:15" x14ac:dyDescent="0.25">
      <c r="A58" s="16">
        <v>48</v>
      </c>
      <c r="B58" s="17" t="s">
        <v>68</v>
      </c>
      <c r="C58" s="18">
        <v>69.599999999999994</v>
      </c>
      <c r="D58" s="19" t="s">
        <v>39</v>
      </c>
      <c r="E58" s="20" t="str">
        <f t="shared" si="0"/>
        <v>Significantly Different</v>
      </c>
      <c r="G58">
        <f t="shared" si="1"/>
        <v>69.599999999999994</v>
      </c>
      <c r="H58">
        <f t="shared" si="2"/>
        <v>6</v>
      </c>
      <c r="I58" t="str">
        <f t="shared" si="3"/>
        <v>+/-</v>
      </c>
      <c r="J58" t="str">
        <f t="shared" si="4"/>
        <v>0.5</v>
      </c>
      <c r="K58" s="2">
        <f t="shared" si="5"/>
        <v>0.303951367781155</v>
      </c>
      <c r="L58" s="2">
        <f t="shared" si="6"/>
        <v>6.3000000000000114</v>
      </c>
      <c r="M58" s="2">
        <f t="shared" si="7"/>
        <v>0.30997079109986531</v>
      </c>
      <c r="N58" s="2">
        <f t="shared" si="8"/>
        <v>20.324495665045742</v>
      </c>
      <c r="O58" t="s">
        <v>75</v>
      </c>
    </row>
    <row r="59" spans="1:15" x14ac:dyDescent="0.25">
      <c r="A59" s="16">
        <v>49</v>
      </c>
      <c r="B59" s="17" t="s">
        <v>54</v>
      </c>
      <c r="C59" s="18">
        <v>69.3</v>
      </c>
      <c r="D59" s="19" t="s">
        <v>128</v>
      </c>
      <c r="E59" s="20" t="str">
        <f t="shared" si="0"/>
        <v>Significantly Different</v>
      </c>
      <c r="G59">
        <f t="shared" si="1"/>
        <v>69.3</v>
      </c>
      <c r="H59">
        <f t="shared" si="2"/>
        <v>6</v>
      </c>
      <c r="I59" t="str">
        <f t="shared" si="3"/>
        <v>+/-</v>
      </c>
      <c r="J59" t="str">
        <f t="shared" si="4"/>
        <v>1.1</v>
      </c>
      <c r="K59" s="2">
        <f t="shared" si="5"/>
        <v>0.66869300911854113</v>
      </c>
      <c r="L59" s="2">
        <f t="shared" si="6"/>
        <v>6.6000000000000085</v>
      </c>
      <c r="M59" s="2">
        <f t="shared" si="7"/>
        <v>0.67145051776214359</v>
      </c>
      <c r="N59" s="2">
        <f t="shared" si="8"/>
        <v>9.8294659478362476</v>
      </c>
      <c r="O59" t="s">
        <v>33</v>
      </c>
    </row>
    <row r="60" spans="1:15" x14ac:dyDescent="0.25">
      <c r="A60" s="16">
        <v>50</v>
      </c>
      <c r="B60" s="17" t="s">
        <v>80</v>
      </c>
      <c r="C60" s="18">
        <v>52.8</v>
      </c>
      <c r="D60" s="19" t="s">
        <v>36</v>
      </c>
      <c r="E60" s="20" t="str">
        <f t="shared" si="0"/>
        <v>Significantly Different</v>
      </c>
      <c r="G60">
        <f t="shared" si="1"/>
        <v>52.8</v>
      </c>
      <c r="H60">
        <f t="shared" si="2"/>
        <v>6</v>
      </c>
      <c r="I60" t="str">
        <f t="shared" si="3"/>
        <v>+/-</v>
      </c>
      <c r="J60" t="str">
        <f t="shared" si="4"/>
        <v>0.3</v>
      </c>
      <c r="K60" s="2">
        <f t="shared" si="5"/>
        <v>0.18237082066869301</v>
      </c>
      <c r="L60" s="2">
        <f t="shared" si="6"/>
        <v>23.100000000000009</v>
      </c>
      <c r="M60" s="2">
        <f t="shared" si="7"/>
        <v>0.19223572402239389</v>
      </c>
      <c r="N60" s="2">
        <f t="shared" si="8"/>
        <v>120.16496994756837</v>
      </c>
      <c r="O60" t="s">
        <v>55</v>
      </c>
    </row>
    <row r="61" spans="1:15" x14ac:dyDescent="0.25">
      <c r="A61" s="16">
        <v>51</v>
      </c>
      <c r="B61" s="17" t="s">
        <v>48</v>
      </c>
      <c r="C61" s="18">
        <v>33</v>
      </c>
      <c r="D61" s="19" t="s">
        <v>129</v>
      </c>
      <c r="E61" s="20" t="str">
        <f t="shared" si="0"/>
        <v>Significantly Different</v>
      </c>
      <c r="G61">
        <f t="shared" si="1"/>
        <v>33</v>
      </c>
      <c r="H61">
        <f t="shared" si="2"/>
        <v>6</v>
      </c>
      <c r="I61" t="str">
        <f t="shared" si="3"/>
        <v>+/-</v>
      </c>
      <c r="J61" t="str">
        <f t="shared" si="4"/>
        <v>1.4</v>
      </c>
      <c r="K61" s="2">
        <f t="shared" si="5"/>
        <v>0.85106382978723394</v>
      </c>
      <c r="L61" s="2">
        <f t="shared" si="6"/>
        <v>42.900000000000006</v>
      </c>
      <c r="M61" s="2">
        <f t="shared" si="7"/>
        <v>0.85323214879137987</v>
      </c>
      <c r="N61" s="2">
        <f t="shared" si="8"/>
        <v>50.279399411717783</v>
      </c>
      <c r="O61" t="s">
        <v>38</v>
      </c>
    </row>
    <row r="62" spans="1:15" ht="15.75" thickBot="1" x14ac:dyDescent="0.3">
      <c r="A62" s="22"/>
      <c r="B62" s="23" t="s">
        <v>86</v>
      </c>
      <c r="C62" s="24">
        <v>84.3</v>
      </c>
      <c r="D62" s="25" t="s">
        <v>78</v>
      </c>
      <c r="E62" s="26" t="str">
        <f t="shared" si="0"/>
        <v>Significantly Different</v>
      </c>
      <c r="G62">
        <f t="shared" si="1"/>
        <v>84.3</v>
      </c>
      <c r="H62">
        <f t="shared" si="2"/>
        <v>6</v>
      </c>
      <c r="I62" t="str">
        <f t="shared" si="3"/>
        <v>+/-</v>
      </c>
      <c r="J62" t="str">
        <f t="shared" si="4"/>
        <v>0.7</v>
      </c>
      <c r="K62" s="2">
        <f t="shared" si="5"/>
        <v>0.42553191489361697</v>
      </c>
      <c r="L62" s="2">
        <f t="shared" si="6"/>
        <v>-8.3999999999999915</v>
      </c>
      <c r="M62" s="2">
        <f t="shared" si="7"/>
        <v>0.42985214661796195</v>
      </c>
      <c r="N62" s="2">
        <f t="shared" si="8"/>
        <v>-19.541603004871412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19" priority="5" operator="equal">
      <formula>"State Selected"</formula>
    </cfRule>
    <cfRule type="cellIs" dxfId="418" priority="6" operator="equal">
      <formula>"Not Significantly Different"</formula>
    </cfRule>
  </conditionalFormatting>
  <conditionalFormatting sqref="E10:E62">
    <cfRule type="cellIs" dxfId="417" priority="1" operator="equal">
      <formula>"OTHER ERROR"</formula>
    </cfRule>
    <cfRule type="cellIs" dxfId="416" priority="2" operator="equal">
      <formula>"Statistical Test not applicable"</formula>
    </cfRule>
    <cfRule type="cellIs" dxfId="415" priority="3" operator="equal">
      <formula>"Geography Selected"</formula>
    </cfRule>
    <cfRule type="cellIs" dxfId="41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FEAC579-7900-416B-8013-0F9EAD19600C}">
      <formula1>$O$10:$O$62</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1935-BBF6-470A-91BC-8F90A914EA72}">
  <sheetPr codeName="Sheet13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174</v>
      </c>
    </row>
    <row r="2" spans="1:16" x14ac:dyDescent="0.25">
      <c r="A2" s="3" t="s">
        <v>2</v>
      </c>
      <c r="B2" t="s">
        <v>175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8.9</v>
      </c>
      <c r="C6" t="s">
        <v>9</v>
      </c>
      <c r="H6" s="8" t="s">
        <v>10</v>
      </c>
      <c r="I6">
        <f>VLOOKUP($B$4,$B$9:$K$62,6,FALSE)</f>
        <v>8.9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8.9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13.3</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13.3</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-4.4000000000000004</v>
      </c>
      <c r="M11" s="2">
        <f t="shared" ref="M11:M62" si="7">IF(AND(ISNUMBER(K11),ISNUMBER($I$7)),SQRT(K11^2+($I$7)^2),"N/A")</f>
        <v>0.42985214661796195</v>
      </c>
      <c r="N11" s="2">
        <f>IF(AND(ISNUMBER(L11),ISNUMBER(M11),M11&lt;&gt;0),L11/M11,"NA")</f>
        <v>-10.236077764456464</v>
      </c>
      <c r="O11" t="s">
        <v>30</v>
      </c>
    </row>
    <row r="12" spans="1:16" x14ac:dyDescent="0.25">
      <c r="A12" s="16">
        <v>2</v>
      </c>
      <c r="B12" s="17" t="s">
        <v>32</v>
      </c>
      <c r="C12" s="18">
        <v>12</v>
      </c>
      <c r="D12" s="19" t="s">
        <v>124</v>
      </c>
      <c r="E12" s="20" t="str">
        <f t="shared" si="0"/>
        <v>Significantly Different</v>
      </c>
      <c r="G12">
        <f t="shared" si="1"/>
        <v>12</v>
      </c>
      <c r="H12">
        <f t="shared" si="2"/>
        <v>6</v>
      </c>
      <c r="I12" t="str">
        <f t="shared" si="3"/>
        <v>+/-</v>
      </c>
      <c r="J12" t="str">
        <f t="shared" si="4"/>
        <v>1.0</v>
      </c>
      <c r="K12" s="2">
        <f t="shared" si="5"/>
        <v>0.60790273556231</v>
      </c>
      <c r="L12" s="2">
        <f t="shared" si="6"/>
        <v>-3.0999999999999996</v>
      </c>
      <c r="M12" s="2">
        <f t="shared" si="7"/>
        <v>0.61093468821403585</v>
      </c>
      <c r="N12" s="2">
        <f t="shared" ref="N12:N62" si="8">IF(AND(ISNUMBER(L12),ISNUMBER(M12),M12&lt;&gt;0),L12/M12,"NA")</f>
        <v>-5.074192151475839</v>
      </c>
      <c r="O12" t="s">
        <v>32</v>
      </c>
    </row>
    <row r="13" spans="1:16" x14ac:dyDescent="0.25">
      <c r="A13" s="16">
        <v>3</v>
      </c>
      <c r="B13" s="17" t="s">
        <v>38</v>
      </c>
      <c r="C13" s="18">
        <v>11.5</v>
      </c>
      <c r="D13" s="19" t="s">
        <v>128</v>
      </c>
      <c r="E13" s="20" t="str">
        <f t="shared" si="0"/>
        <v>Significantly Different</v>
      </c>
      <c r="G13">
        <f t="shared" si="1"/>
        <v>11.5</v>
      </c>
      <c r="H13">
        <f t="shared" si="2"/>
        <v>6</v>
      </c>
      <c r="I13" t="str">
        <f t="shared" si="3"/>
        <v>+/-</v>
      </c>
      <c r="J13" t="str">
        <f t="shared" si="4"/>
        <v>1.1</v>
      </c>
      <c r="K13" s="2">
        <f t="shared" si="5"/>
        <v>0.66869300911854113</v>
      </c>
      <c r="L13" s="2">
        <f t="shared" si="6"/>
        <v>-2.5999999999999996</v>
      </c>
      <c r="M13" s="2">
        <f t="shared" si="7"/>
        <v>0.67145051776214359</v>
      </c>
      <c r="N13" s="2">
        <f t="shared" si="8"/>
        <v>-3.8722138582385166</v>
      </c>
      <c r="O13" t="s">
        <v>34</v>
      </c>
    </row>
    <row r="14" spans="1:16" x14ac:dyDescent="0.25">
      <c r="A14" s="16">
        <v>4</v>
      </c>
      <c r="B14" s="17" t="s">
        <v>37</v>
      </c>
      <c r="C14" s="18">
        <v>10.7</v>
      </c>
      <c r="D14" s="19" t="s">
        <v>83</v>
      </c>
      <c r="E14" s="20" t="str">
        <f t="shared" si="0"/>
        <v>Significantly Different</v>
      </c>
      <c r="G14">
        <f t="shared" si="1"/>
        <v>10.7</v>
      </c>
      <c r="H14">
        <f t="shared" si="2"/>
        <v>6</v>
      </c>
      <c r="I14" t="str">
        <f t="shared" si="3"/>
        <v>+/-</v>
      </c>
      <c r="J14" t="str">
        <f t="shared" si="4"/>
        <v>0.6</v>
      </c>
      <c r="K14" s="2">
        <f t="shared" si="5"/>
        <v>0.36474164133738601</v>
      </c>
      <c r="L14" s="2">
        <f t="shared" si="6"/>
        <v>-1.7999999999999989</v>
      </c>
      <c r="M14" s="2">
        <f t="shared" si="7"/>
        <v>0.36977279819442066</v>
      </c>
      <c r="N14" s="2">
        <f t="shared" si="8"/>
        <v>-4.867854014111626</v>
      </c>
      <c r="O14" t="s">
        <v>37</v>
      </c>
    </row>
    <row r="15" spans="1:16" x14ac:dyDescent="0.25">
      <c r="A15" s="16">
        <v>5</v>
      </c>
      <c r="B15" s="17" t="s">
        <v>34</v>
      </c>
      <c r="C15" s="18">
        <v>10.6</v>
      </c>
      <c r="D15" s="19" t="s">
        <v>61</v>
      </c>
      <c r="E15" s="20" t="str">
        <f t="shared" si="0"/>
        <v>Significantly Different</v>
      </c>
      <c r="G15">
        <f t="shared" si="1"/>
        <v>10.6</v>
      </c>
      <c r="H15">
        <f t="shared" si="2"/>
        <v>6</v>
      </c>
      <c r="I15" t="str">
        <f t="shared" si="3"/>
        <v>+/-</v>
      </c>
      <c r="J15" t="str">
        <f t="shared" si="4"/>
        <v>0.4</v>
      </c>
      <c r="K15" s="2">
        <f t="shared" si="5"/>
        <v>0.24316109422492402</v>
      </c>
      <c r="L15" s="2">
        <f t="shared" si="6"/>
        <v>-1.6999999999999993</v>
      </c>
      <c r="M15" s="2">
        <f t="shared" si="7"/>
        <v>0.25064471888253259</v>
      </c>
      <c r="N15" s="2">
        <f t="shared" si="8"/>
        <v>-6.7825087541410483</v>
      </c>
      <c r="O15" t="s">
        <v>40</v>
      </c>
    </row>
    <row r="16" spans="1:16" x14ac:dyDescent="0.25">
      <c r="A16" s="16">
        <v>5</v>
      </c>
      <c r="B16" s="17" t="s">
        <v>74</v>
      </c>
      <c r="C16" s="18">
        <v>10.6</v>
      </c>
      <c r="D16" s="19" t="s">
        <v>39</v>
      </c>
      <c r="E16" s="20" t="str">
        <f t="shared" si="0"/>
        <v>Significantly Different</v>
      </c>
      <c r="G16">
        <f t="shared" si="1"/>
        <v>10.6</v>
      </c>
      <c r="H16">
        <f t="shared" si="2"/>
        <v>6</v>
      </c>
      <c r="I16" t="str">
        <f t="shared" si="3"/>
        <v>+/-</v>
      </c>
      <c r="J16" t="str">
        <f t="shared" si="4"/>
        <v>0.5</v>
      </c>
      <c r="K16" s="2">
        <f t="shared" si="5"/>
        <v>0.303951367781155</v>
      </c>
      <c r="L16" s="2">
        <f t="shared" si="6"/>
        <v>-1.6999999999999993</v>
      </c>
      <c r="M16" s="2">
        <f t="shared" si="7"/>
        <v>0.30997079109986531</v>
      </c>
      <c r="N16" s="2">
        <f t="shared" si="8"/>
        <v>-5.4843877191393151</v>
      </c>
      <c r="O16" t="s">
        <v>42</v>
      </c>
    </row>
    <row r="17" spans="1:15" x14ac:dyDescent="0.25">
      <c r="A17" s="16">
        <v>7</v>
      </c>
      <c r="B17" s="17" t="s">
        <v>47</v>
      </c>
      <c r="C17" s="18">
        <v>10.4</v>
      </c>
      <c r="D17" s="19" t="s">
        <v>39</v>
      </c>
      <c r="E17" s="20" t="str">
        <f t="shared" si="0"/>
        <v>Significantly Different</v>
      </c>
      <c r="G17">
        <f t="shared" si="1"/>
        <v>10.4</v>
      </c>
      <c r="H17">
        <f t="shared" si="2"/>
        <v>6</v>
      </c>
      <c r="I17" t="str">
        <f t="shared" si="3"/>
        <v>+/-</v>
      </c>
      <c r="J17" t="str">
        <f t="shared" si="4"/>
        <v>0.5</v>
      </c>
      <c r="K17" s="2">
        <f t="shared" si="5"/>
        <v>0.303951367781155</v>
      </c>
      <c r="L17" s="2">
        <f t="shared" si="6"/>
        <v>-1.5</v>
      </c>
      <c r="M17" s="2">
        <f t="shared" si="7"/>
        <v>0.30997079109986531</v>
      </c>
      <c r="N17" s="2">
        <f t="shared" si="8"/>
        <v>-4.8391656345346918</v>
      </c>
      <c r="O17" t="s">
        <v>44</v>
      </c>
    </row>
    <row r="18" spans="1:15" x14ac:dyDescent="0.25">
      <c r="A18" s="16">
        <v>8</v>
      </c>
      <c r="B18" s="17" t="s">
        <v>75</v>
      </c>
      <c r="C18" s="18">
        <v>10</v>
      </c>
      <c r="D18" s="19" t="s">
        <v>36</v>
      </c>
      <c r="E18" s="20" t="str">
        <f t="shared" si="0"/>
        <v>Significantly Different</v>
      </c>
      <c r="G18">
        <f t="shared" si="1"/>
        <v>10</v>
      </c>
      <c r="H18">
        <f t="shared" si="2"/>
        <v>6</v>
      </c>
      <c r="I18" t="str">
        <f t="shared" si="3"/>
        <v>+/-</v>
      </c>
      <c r="J18" t="str">
        <f t="shared" si="4"/>
        <v>0.3</v>
      </c>
      <c r="K18" s="2">
        <f t="shared" si="5"/>
        <v>0.18237082066869301</v>
      </c>
      <c r="L18" s="2">
        <f t="shared" si="6"/>
        <v>-1.0999999999999996</v>
      </c>
      <c r="M18" s="2">
        <f t="shared" si="7"/>
        <v>0.19223572402239389</v>
      </c>
      <c r="N18" s="2">
        <f t="shared" si="8"/>
        <v>-5.7221414260746801</v>
      </c>
      <c r="O18" t="s">
        <v>46</v>
      </c>
    </row>
    <row r="19" spans="1:15" x14ac:dyDescent="0.25">
      <c r="A19" s="16">
        <v>9</v>
      </c>
      <c r="B19" s="17" t="s">
        <v>45</v>
      </c>
      <c r="C19" s="18">
        <v>9.9</v>
      </c>
      <c r="D19" s="19" t="s">
        <v>70</v>
      </c>
      <c r="E19" s="20" t="str">
        <f t="shared" si="0"/>
        <v>Significantly Different</v>
      </c>
      <c r="G19">
        <f t="shared" si="1"/>
        <v>9.9</v>
      </c>
      <c r="H19">
        <f t="shared" si="2"/>
        <v>6</v>
      </c>
      <c r="I19" t="str">
        <f t="shared" si="3"/>
        <v>+/-</v>
      </c>
      <c r="J19" t="str">
        <f t="shared" si="4"/>
        <v>0.8</v>
      </c>
      <c r="K19" s="2">
        <f t="shared" si="5"/>
        <v>0.48632218844984804</v>
      </c>
      <c r="L19" s="2">
        <f t="shared" si="6"/>
        <v>-1</v>
      </c>
      <c r="M19" s="2">
        <f t="shared" si="7"/>
        <v>0.49010685399991183</v>
      </c>
      <c r="N19" s="2">
        <f t="shared" si="8"/>
        <v>-2.0403713839924791</v>
      </c>
      <c r="O19" t="s">
        <v>48</v>
      </c>
    </row>
    <row r="20" spans="1:15" x14ac:dyDescent="0.25">
      <c r="A20" s="16">
        <v>10</v>
      </c>
      <c r="B20" s="17" t="s">
        <v>40</v>
      </c>
      <c r="C20" s="18">
        <v>9.8000000000000007</v>
      </c>
      <c r="D20" s="21" t="s">
        <v>29</v>
      </c>
      <c r="E20" s="20" t="str">
        <f t="shared" si="0"/>
        <v>Significantly Different</v>
      </c>
      <c r="G20">
        <f t="shared" si="1"/>
        <v>9.8000000000000007</v>
      </c>
      <c r="H20">
        <f t="shared" si="2"/>
        <v>6</v>
      </c>
      <c r="I20" t="str">
        <f t="shared" si="3"/>
        <v>+/-</v>
      </c>
      <c r="J20" t="str">
        <f t="shared" si="4"/>
        <v>0.2</v>
      </c>
      <c r="K20" s="2">
        <f t="shared" si="5"/>
        <v>0.12158054711246201</v>
      </c>
      <c r="L20" s="2">
        <f t="shared" si="6"/>
        <v>-0.90000000000000036</v>
      </c>
      <c r="M20" s="2">
        <f t="shared" si="7"/>
        <v>0.1359311840425404</v>
      </c>
      <c r="N20" s="2">
        <f t="shared" si="8"/>
        <v>-6.62099728137688</v>
      </c>
      <c r="O20" t="s">
        <v>50</v>
      </c>
    </row>
    <row r="21" spans="1:15" x14ac:dyDescent="0.25">
      <c r="A21" s="16">
        <v>11</v>
      </c>
      <c r="B21" s="17" t="s">
        <v>79</v>
      </c>
      <c r="C21" s="18">
        <v>9.6999999999999993</v>
      </c>
      <c r="D21" s="19" t="s">
        <v>29</v>
      </c>
      <c r="E21" s="20" t="str">
        <f t="shared" si="0"/>
        <v>Significantly Different</v>
      </c>
      <c r="G21">
        <f t="shared" si="1"/>
        <v>9.6999999999999993</v>
      </c>
      <c r="H21">
        <f t="shared" si="2"/>
        <v>6</v>
      </c>
      <c r="I21" t="str">
        <f t="shared" si="3"/>
        <v>+/-</v>
      </c>
      <c r="J21" t="str">
        <f t="shared" si="4"/>
        <v>0.2</v>
      </c>
      <c r="K21" s="2">
        <f t="shared" si="5"/>
        <v>0.12158054711246201</v>
      </c>
      <c r="L21" s="2">
        <f t="shared" si="6"/>
        <v>-0.79999999999999893</v>
      </c>
      <c r="M21" s="2">
        <f t="shared" si="7"/>
        <v>0.1359311840425404</v>
      </c>
      <c r="N21" s="2">
        <f t="shared" si="8"/>
        <v>-5.8853309167794388</v>
      </c>
      <c r="O21" t="s">
        <v>52</v>
      </c>
    </row>
    <row r="22" spans="1:15" x14ac:dyDescent="0.25">
      <c r="A22" s="16">
        <v>12</v>
      </c>
      <c r="B22" s="17" t="s">
        <v>58</v>
      </c>
      <c r="C22" s="18">
        <v>9.5</v>
      </c>
      <c r="D22" s="19" t="s">
        <v>36</v>
      </c>
      <c r="E22" s="20" t="str">
        <f t="shared" si="0"/>
        <v>Significantly Different</v>
      </c>
      <c r="G22">
        <f t="shared" si="1"/>
        <v>9.5</v>
      </c>
      <c r="H22">
        <f t="shared" si="2"/>
        <v>6</v>
      </c>
      <c r="I22" t="str">
        <f t="shared" si="3"/>
        <v>+/-</v>
      </c>
      <c r="J22" t="str">
        <f t="shared" si="4"/>
        <v>0.3</v>
      </c>
      <c r="K22" s="2">
        <f t="shared" si="5"/>
        <v>0.18237082066869301</v>
      </c>
      <c r="L22" s="2">
        <f t="shared" si="6"/>
        <v>-0.59999999999999964</v>
      </c>
      <c r="M22" s="2">
        <f t="shared" si="7"/>
        <v>0.19223572402239389</v>
      </c>
      <c r="N22" s="2">
        <f t="shared" si="8"/>
        <v>-3.1211680505861885</v>
      </c>
      <c r="O22" t="s">
        <v>54</v>
      </c>
    </row>
    <row r="23" spans="1:15" x14ac:dyDescent="0.25">
      <c r="A23" s="16">
        <v>12</v>
      </c>
      <c r="B23" s="17" t="s">
        <v>28</v>
      </c>
      <c r="C23" s="18">
        <v>9.5</v>
      </c>
      <c r="D23" s="19" t="s">
        <v>78</v>
      </c>
      <c r="E23" s="20" t="str">
        <f t="shared" si="0"/>
        <v>Not Significantly Different</v>
      </c>
      <c r="G23">
        <f t="shared" si="1"/>
        <v>9.5</v>
      </c>
      <c r="H23">
        <f t="shared" si="2"/>
        <v>6</v>
      </c>
      <c r="I23" t="str">
        <f t="shared" si="3"/>
        <v>+/-</v>
      </c>
      <c r="J23" t="str">
        <f t="shared" si="4"/>
        <v>0.7</v>
      </c>
      <c r="K23" s="2">
        <f t="shared" si="5"/>
        <v>0.42553191489361697</v>
      </c>
      <c r="L23" s="2">
        <f t="shared" si="6"/>
        <v>-0.59999999999999964</v>
      </c>
      <c r="M23" s="2">
        <f t="shared" si="7"/>
        <v>0.42985214661796195</v>
      </c>
      <c r="N23" s="2">
        <f t="shared" si="8"/>
        <v>-1.3958287860622443</v>
      </c>
      <c r="O23" t="s">
        <v>43</v>
      </c>
    </row>
    <row r="24" spans="1:15" x14ac:dyDescent="0.25">
      <c r="A24" s="16">
        <v>12</v>
      </c>
      <c r="B24" s="17" t="s">
        <v>81</v>
      </c>
      <c r="C24" s="18">
        <v>9.5</v>
      </c>
      <c r="D24" s="19" t="s">
        <v>61</v>
      </c>
      <c r="E24" s="20" t="str">
        <f t="shared" si="0"/>
        <v>Significantly Different</v>
      </c>
      <c r="G24">
        <f t="shared" si="1"/>
        <v>9.5</v>
      </c>
      <c r="H24">
        <f t="shared" si="2"/>
        <v>6</v>
      </c>
      <c r="I24" t="str">
        <f t="shared" si="3"/>
        <v>+/-</v>
      </c>
      <c r="J24" t="str">
        <f t="shared" si="4"/>
        <v>0.4</v>
      </c>
      <c r="K24" s="2">
        <f t="shared" si="5"/>
        <v>0.24316109422492402</v>
      </c>
      <c r="L24" s="2">
        <f t="shared" si="6"/>
        <v>-0.59999999999999964</v>
      </c>
      <c r="M24" s="2">
        <f t="shared" si="7"/>
        <v>0.25064471888253259</v>
      </c>
      <c r="N24" s="2">
        <f t="shared" si="8"/>
        <v>-2.3938266191086046</v>
      </c>
      <c r="O24" t="s">
        <v>57</v>
      </c>
    </row>
    <row r="25" spans="1:15" x14ac:dyDescent="0.25">
      <c r="A25" s="16">
        <v>12</v>
      </c>
      <c r="B25" s="17" t="s">
        <v>60</v>
      </c>
      <c r="C25" s="18">
        <v>9.5</v>
      </c>
      <c r="D25" s="19" t="s">
        <v>61</v>
      </c>
      <c r="E25" s="20" t="str">
        <f t="shared" si="0"/>
        <v>Significantly Different</v>
      </c>
      <c r="G25">
        <f t="shared" si="1"/>
        <v>9.5</v>
      </c>
      <c r="H25">
        <f t="shared" si="2"/>
        <v>6</v>
      </c>
      <c r="I25" t="str">
        <f t="shared" si="3"/>
        <v>+/-</v>
      </c>
      <c r="J25" t="str">
        <f t="shared" si="4"/>
        <v>0.4</v>
      </c>
      <c r="K25" s="2">
        <f t="shared" si="5"/>
        <v>0.24316109422492402</v>
      </c>
      <c r="L25" s="2">
        <f t="shared" si="6"/>
        <v>-0.59999999999999964</v>
      </c>
      <c r="M25" s="2">
        <f t="shared" si="7"/>
        <v>0.25064471888253259</v>
      </c>
      <c r="N25" s="2">
        <f t="shared" si="8"/>
        <v>-2.3938266191086046</v>
      </c>
      <c r="O25" t="s">
        <v>58</v>
      </c>
    </row>
    <row r="26" spans="1:15" x14ac:dyDescent="0.25">
      <c r="A26" s="16">
        <v>16</v>
      </c>
      <c r="B26" s="17" t="s">
        <v>77</v>
      </c>
      <c r="C26" s="18">
        <v>9.4</v>
      </c>
      <c r="D26" s="19" t="s">
        <v>83</v>
      </c>
      <c r="E26" s="20" t="str">
        <f t="shared" si="0"/>
        <v>Not Significantly Different</v>
      </c>
      <c r="G26">
        <f t="shared" si="1"/>
        <v>9.4</v>
      </c>
      <c r="H26">
        <f t="shared" si="2"/>
        <v>6</v>
      </c>
      <c r="I26" t="str">
        <f t="shared" si="3"/>
        <v>+/-</v>
      </c>
      <c r="J26" t="str">
        <f t="shared" si="4"/>
        <v>0.6</v>
      </c>
      <c r="K26" s="2">
        <f t="shared" si="5"/>
        <v>0.36474164133738601</v>
      </c>
      <c r="L26" s="2">
        <f t="shared" si="6"/>
        <v>-0.5</v>
      </c>
      <c r="M26" s="2">
        <f t="shared" si="7"/>
        <v>0.36977279819442066</v>
      </c>
      <c r="N26" s="2">
        <f t="shared" si="8"/>
        <v>-1.3521816705865637</v>
      </c>
      <c r="O26" t="s">
        <v>41</v>
      </c>
    </row>
    <row r="27" spans="1:15" x14ac:dyDescent="0.25">
      <c r="A27" s="16">
        <v>17</v>
      </c>
      <c r="B27" s="17" t="s">
        <v>52</v>
      </c>
      <c r="C27" s="18">
        <v>9.3000000000000007</v>
      </c>
      <c r="D27" s="19" t="s">
        <v>36</v>
      </c>
      <c r="E27" s="20" t="str">
        <f t="shared" si="0"/>
        <v>Significantly Different</v>
      </c>
      <c r="G27">
        <f t="shared" si="1"/>
        <v>9.3000000000000007</v>
      </c>
      <c r="H27">
        <f t="shared" si="2"/>
        <v>6</v>
      </c>
      <c r="I27" t="str">
        <f t="shared" si="3"/>
        <v>+/-</v>
      </c>
      <c r="J27" t="str">
        <f t="shared" si="4"/>
        <v>0.3</v>
      </c>
      <c r="K27" s="2">
        <f t="shared" si="5"/>
        <v>0.18237082066869301</v>
      </c>
      <c r="L27" s="2">
        <f t="shared" si="6"/>
        <v>-0.40000000000000036</v>
      </c>
      <c r="M27" s="2">
        <f t="shared" si="7"/>
        <v>0.19223572402239389</v>
      </c>
      <c r="N27" s="2">
        <f t="shared" si="8"/>
        <v>-2.0807787003907952</v>
      </c>
      <c r="O27" t="s">
        <v>59</v>
      </c>
    </row>
    <row r="28" spans="1:15" x14ac:dyDescent="0.25">
      <c r="A28" s="16">
        <v>18</v>
      </c>
      <c r="B28" s="17" t="s">
        <v>43</v>
      </c>
      <c r="C28" s="18">
        <v>9.1999999999999993</v>
      </c>
      <c r="D28" s="19" t="s">
        <v>83</v>
      </c>
      <c r="E28" s="20" t="str">
        <f t="shared" si="0"/>
        <v>Not Significantly Different</v>
      </c>
      <c r="G28">
        <f t="shared" si="1"/>
        <v>9.1999999999999993</v>
      </c>
      <c r="H28">
        <f t="shared" si="2"/>
        <v>6</v>
      </c>
      <c r="I28" t="str">
        <f t="shared" si="3"/>
        <v>+/-</v>
      </c>
      <c r="J28" t="str">
        <f t="shared" si="4"/>
        <v>0.6</v>
      </c>
      <c r="K28" s="2">
        <f t="shared" si="5"/>
        <v>0.36474164133738601</v>
      </c>
      <c r="L28" s="2">
        <f t="shared" si="6"/>
        <v>-0.29999999999999893</v>
      </c>
      <c r="M28" s="2">
        <f t="shared" si="7"/>
        <v>0.36977279819442066</v>
      </c>
      <c r="N28" s="2">
        <f t="shared" si="8"/>
        <v>-0.81130900235193537</v>
      </c>
      <c r="O28" t="s">
        <v>49</v>
      </c>
    </row>
    <row r="29" spans="1:15" x14ac:dyDescent="0.25">
      <c r="A29" s="16">
        <v>19</v>
      </c>
      <c r="B29" s="17" t="s">
        <v>50</v>
      </c>
      <c r="C29" s="18">
        <v>9.1</v>
      </c>
      <c r="D29" s="19" t="s">
        <v>29</v>
      </c>
      <c r="E29" s="20" t="str">
        <f t="shared" si="0"/>
        <v>Not Significantly Different</v>
      </c>
      <c r="G29">
        <f t="shared" si="1"/>
        <v>9.1</v>
      </c>
      <c r="H29">
        <f t="shared" si="2"/>
        <v>6</v>
      </c>
      <c r="I29" t="str">
        <f t="shared" si="3"/>
        <v>+/-</v>
      </c>
      <c r="J29" t="str">
        <f t="shared" si="4"/>
        <v>0.2</v>
      </c>
      <c r="K29" s="2">
        <f t="shared" si="5"/>
        <v>0.12158054711246201</v>
      </c>
      <c r="L29" s="2">
        <f t="shared" si="6"/>
        <v>-0.19999999999999929</v>
      </c>
      <c r="M29" s="2">
        <f t="shared" si="7"/>
        <v>0.1359311840425404</v>
      </c>
      <c r="N29" s="2">
        <f t="shared" si="8"/>
        <v>-1.4713327291948566</v>
      </c>
      <c r="O29" t="s">
        <v>63</v>
      </c>
    </row>
    <row r="30" spans="1:15" x14ac:dyDescent="0.25">
      <c r="A30" s="16">
        <v>20</v>
      </c>
      <c r="B30" s="17" t="s">
        <v>49</v>
      </c>
      <c r="C30" s="18">
        <v>9</v>
      </c>
      <c r="D30" s="19" t="s">
        <v>61</v>
      </c>
      <c r="E30" s="20" t="str">
        <f t="shared" si="0"/>
        <v>Not Significantly Different</v>
      </c>
      <c r="G30">
        <f t="shared" si="1"/>
        <v>9</v>
      </c>
      <c r="H30">
        <f t="shared" si="2"/>
        <v>6</v>
      </c>
      <c r="I30" t="str">
        <f t="shared" si="3"/>
        <v>+/-</v>
      </c>
      <c r="J30" t="str">
        <f t="shared" si="4"/>
        <v>0.4</v>
      </c>
      <c r="K30" s="2">
        <f t="shared" si="5"/>
        <v>0.24316109422492402</v>
      </c>
      <c r="L30" s="2">
        <f t="shared" si="6"/>
        <v>-9.9999999999999645E-2</v>
      </c>
      <c r="M30" s="2">
        <f t="shared" si="7"/>
        <v>0.25064471888253259</v>
      </c>
      <c r="N30" s="2">
        <f t="shared" si="8"/>
        <v>-0.39897110318476625</v>
      </c>
      <c r="O30" t="s">
        <v>28</v>
      </c>
    </row>
    <row r="31" spans="1:15" x14ac:dyDescent="0.25">
      <c r="A31" s="16">
        <v>20</v>
      </c>
      <c r="B31" s="17" t="s">
        <v>51</v>
      </c>
      <c r="C31" s="18">
        <v>9</v>
      </c>
      <c r="D31" s="19" t="s">
        <v>61</v>
      </c>
      <c r="E31" s="20" t="str">
        <f t="shared" si="0"/>
        <v>Not Significantly Different</v>
      </c>
      <c r="G31">
        <f t="shared" si="1"/>
        <v>9</v>
      </c>
      <c r="H31">
        <f t="shared" si="2"/>
        <v>6</v>
      </c>
      <c r="I31" t="str">
        <f t="shared" si="3"/>
        <v>+/-</v>
      </c>
      <c r="J31" t="str">
        <f t="shared" si="4"/>
        <v>0.4</v>
      </c>
      <c r="K31" s="2">
        <f t="shared" si="5"/>
        <v>0.24316109422492402</v>
      </c>
      <c r="L31" s="2">
        <f t="shared" si="6"/>
        <v>-9.9999999999999645E-2</v>
      </c>
      <c r="M31" s="2">
        <f t="shared" si="7"/>
        <v>0.25064471888253259</v>
      </c>
      <c r="N31" s="2">
        <f t="shared" si="8"/>
        <v>-0.39897110318476625</v>
      </c>
      <c r="O31" t="s">
        <v>66</v>
      </c>
    </row>
    <row r="32" spans="1:15" x14ac:dyDescent="0.25">
      <c r="A32" s="16">
        <v>20</v>
      </c>
      <c r="B32" s="17" t="s">
        <v>56</v>
      </c>
      <c r="C32" s="18">
        <v>9</v>
      </c>
      <c r="D32" s="19" t="s">
        <v>70</v>
      </c>
      <c r="E32" s="20" t="str">
        <f t="shared" si="0"/>
        <v>Not Significantly Different</v>
      </c>
      <c r="G32">
        <f t="shared" si="1"/>
        <v>9</v>
      </c>
      <c r="H32">
        <f t="shared" si="2"/>
        <v>6</v>
      </c>
      <c r="I32" t="str">
        <f t="shared" si="3"/>
        <v>+/-</v>
      </c>
      <c r="J32" t="str">
        <f t="shared" si="4"/>
        <v>0.8</v>
      </c>
      <c r="K32" s="2">
        <f t="shared" si="5"/>
        <v>0.48632218844984804</v>
      </c>
      <c r="L32" s="2">
        <f t="shared" si="6"/>
        <v>-9.9999999999999645E-2</v>
      </c>
      <c r="M32" s="2">
        <f t="shared" si="7"/>
        <v>0.49010685399991183</v>
      </c>
      <c r="N32" s="2">
        <f t="shared" si="8"/>
        <v>-0.2040371383992472</v>
      </c>
      <c r="O32" t="s">
        <v>68</v>
      </c>
    </row>
    <row r="33" spans="1:15" x14ac:dyDescent="0.25">
      <c r="A33" s="16">
        <v>20</v>
      </c>
      <c r="B33" s="17" t="s">
        <v>84</v>
      </c>
      <c r="C33" s="18">
        <v>9</v>
      </c>
      <c r="D33" s="19" t="s">
        <v>36</v>
      </c>
      <c r="E33" s="20" t="str">
        <f t="shared" si="0"/>
        <v>Not Significantly Different</v>
      </c>
      <c r="G33">
        <f t="shared" si="1"/>
        <v>9</v>
      </c>
      <c r="H33">
        <f t="shared" si="2"/>
        <v>6</v>
      </c>
      <c r="I33" t="str">
        <f t="shared" si="3"/>
        <v>+/-</v>
      </c>
      <c r="J33" t="str">
        <f t="shared" si="4"/>
        <v>0.3</v>
      </c>
      <c r="K33" s="2">
        <f t="shared" si="5"/>
        <v>0.18237082066869301</v>
      </c>
      <c r="L33" s="2">
        <f t="shared" si="6"/>
        <v>-9.9999999999999645E-2</v>
      </c>
      <c r="M33" s="2">
        <f t="shared" si="7"/>
        <v>0.19223572402239389</v>
      </c>
      <c r="N33" s="2">
        <f t="shared" si="8"/>
        <v>-0.52019467509769657</v>
      </c>
      <c r="O33" t="s">
        <v>71</v>
      </c>
    </row>
    <row r="34" spans="1:15" x14ac:dyDescent="0.25">
      <c r="A34" s="16">
        <v>20</v>
      </c>
      <c r="B34" s="17" t="s">
        <v>33</v>
      </c>
      <c r="C34" s="18">
        <v>9</v>
      </c>
      <c r="D34" s="19" t="s">
        <v>83</v>
      </c>
      <c r="E34" s="20" t="str">
        <f t="shared" si="0"/>
        <v>Not Significantly Different</v>
      </c>
      <c r="G34">
        <f t="shared" si="1"/>
        <v>9</v>
      </c>
      <c r="H34">
        <f t="shared" si="2"/>
        <v>6</v>
      </c>
      <c r="I34" t="str">
        <f t="shared" si="3"/>
        <v>+/-</v>
      </c>
      <c r="J34" t="str">
        <f t="shared" si="4"/>
        <v>0.6</v>
      </c>
      <c r="K34" s="2">
        <f t="shared" si="5"/>
        <v>0.36474164133738601</v>
      </c>
      <c r="L34" s="2">
        <f t="shared" si="6"/>
        <v>-9.9999999999999645E-2</v>
      </c>
      <c r="M34" s="2">
        <f t="shared" si="7"/>
        <v>0.36977279819442066</v>
      </c>
      <c r="N34" s="2">
        <f t="shared" si="8"/>
        <v>-0.27043633411731177</v>
      </c>
      <c r="O34" t="s">
        <v>62</v>
      </c>
    </row>
    <row r="35" spans="1:15" x14ac:dyDescent="0.25">
      <c r="A35" s="16">
        <v>25</v>
      </c>
      <c r="B35" s="17" t="s">
        <v>71</v>
      </c>
      <c r="C35" s="18">
        <v>8.9</v>
      </c>
      <c r="D35" s="19" t="s">
        <v>36</v>
      </c>
      <c r="E35" s="20" t="str">
        <f t="shared" si="0"/>
        <v>Not Significantly Different</v>
      </c>
      <c r="G35">
        <f t="shared" si="1"/>
        <v>8.9</v>
      </c>
      <c r="H35">
        <f t="shared" si="2"/>
        <v>6</v>
      </c>
      <c r="I35" t="str">
        <f t="shared" si="3"/>
        <v>+/-</v>
      </c>
      <c r="J35" t="str">
        <f t="shared" si="4"/>
        <v>0.3</v>
      </c>
      <c r="K35" s="2">
        <f t="shared" si="5"/>
        <v>0.18237082066869301</v>
      </c>
      <c r="L35" s="2">
        <f t="shared" si="6"/>
        <v>0</v>
      </c>
      <c r="M35" s="2">
        <f t="shared" si="7"/>
        <v>0.19223572402239389</v>
      </c>
      <c r="N35" s="2">
        <f t="shared" si="8"/>
        <v>0</v>
      </c>
      <c r="O35" t="s">
        <v>72</v>
      </c>
    </row>
    <row r="36" spans="1:15" x14ac:dyDescent="0.25">
      <c r="A36" s="16">
        <v>25</v>
      </c>
      <c r="B36" s="17" t="s">
        <v>72</v>
      </c>
      <c r="C36" s="18">
        <v>8.9</v>
      </c>
      <c r="D36" s="19" t="s">
        <v>39</v>
      </c>
      <c r="E36" s="20" t="str">
        <f t="shared" si="0"/>
        <v>Not Significantly Different</v>
      </c>
      <c r="G36">
        <f t="shared" si="1"/>
        <v>8.9</v>
      </c>
      <c r="H36">
        <f t="shared" si="2"/>
        <v>6</v>
      </c>
      <c r="I36" t="str">
        <f t="shared" si="3"/>
        <v>+/-</v>
      </c>
      <c r="J36" t="str">
        <f t="shared" si="4"/>
        <v>0.5</v>
      </c>
      <c r="K36" s="2">
        <f t="shared" si="5"/>
        <v>0.303951367781155</v>
      </c>
      <c r="L36" s="2">
        <f t="shared" si="6"/>
        <v>0</v>
      </c>
      <c r="M36" s="2">
        <f t="shared" si="7"/>
        <v>0.30997079109986531</v>
      </c>
      <c r="N36" s="2">
        <f t="shared" si="8"/>
        <v>0</v>
      </c>
      <c r="O36" t="s">
        <v>64</v>
      </c>
    </row>
    <row r="37" spans="1:15" x14ac:dyDescent="0.25">
      <c r="A37" s="16">
        <v>25</v>
      </c>
      <c r="B37" s="17" t="s">
        <v>73</v>
      </c>
      <c r="C37" s="18">
        <v>8.9</v>
      </c>
      <c r="D37" s="19" t="s">
        <v>36</v>
      </c>
      <c r="E37" s="20" t="str">
        <f t="shared" si="0"/>
        <v>Not Significantly Different</v>
      </c>
      <c r="G37">
        <f t="shared" si="1"/>
        <v>8.9</v>
      </c>
      <c r="H37">
        <f t="shared" si="2"/>
        <v>6</v>
      </c>
      <c r="I37" t="str">
        <f t="shared" si="3"/>
        <v>+/-</v>
      </c>
      <c r="J37" t="str">
        <f t="shared" si="4"/>
        <v>0.3</v>
      </c>
      <c r="K37" s="2">
        <f t="shared" si="5"/>
        <v>0.18237082066869301</v>
      </c>
      <c r="L37" s="2">
        <f t="shared" si="6"/>
        <v>0</v>
      </c>
      <c r="M37" s="2">
        <f t="shared" si="7"/>
        <v>0.19223572402239389</v>
      </c>
      <c r="N37" s="2">
        <f t="shared" si="8"/>
        <v>0</v>
      </c>
      <c r="O37" t="s">
        <v>45</v>
      </c>
    </row>
    <row r="38" spans="1:15" x14ac:dyDescent="0.25">
      <c r="A38" s="16">
        <v>28</v>
      </c>
      <c r="B38" s="17" t="s">
        <v>63</v>
      </c>
      <c r="C38" s="18">
        <v>8.8000000000000007</v>
      </c>
      <c r="D38" s="19" t="s">
        <v>61</v>
      </c>
      <c r="E38" s="20" t="str">
        <f t="shared" si="0"/>
        <v>Not Significantly Different</v>
      </c>
      <c r="G38">
        <f t="shared" si="1"/>
        <v>8.8000000000000007</v>
      </c>
      <c r="H38">
        <f t="shared" si="2"/>
        <v>6</v>
      </c>
      <c r="I38" t="str">
        <f t="shared" si="3"/>
        <v>+/-</v>
      </c>
      <c r="J38" t="str">
        <f t="shared" si="4"/>
        <v>0.4</v>
      </c>
      <c r="K38" s="2">
        <f t="shared" si="5"/>
        <v>0.24316109422492402</v>
      </c>
      <c r="L38" s="2">
        <f t="shared" si="6"/>
        <v>9.9999999999999645E-2</v>
      </c>
      <c r="M38" s="2">
        <f t="shared" si="7"/>
        <v>0.25064471888253259</v>
      </c>
      <c r="N38" s="2">
        <f t="shared" si="8"/>
        <v>0.39897110318476625</v>
      </c>
      <c r="O38" t="s">
        <v>51</v>
      </c>
    </row>
    <row r="39" spans="1:15" x14ac:dyDescent="0.25">
      <c r="A39" s="16">
        <v>29</v>
      </c>
      <c r="B39" s="17" t="s">
        <v>30</v>
      </c>
      <c r="C39" s="18">
        <v>8.6999999999999993</v>
      </c>
      <c r="D39" s="19" t="s">
        <v>61</v>
      </c>
      <c r="E39" s="20" t="str">
        <f t="shared" si="0"/>
        <v>Not Significantly Different</v>
      </c>
      <c r="G39">
        <f t="shared" si="1"/>
        <v>8.6999999999999993</v>
      </c>
      <c r="H39">
        <f t="shared" si="2"/>
        <v>6</v>
      </c>
      <c r="I39" t="str">
        <f t="shared" si="3"/>
        <v>+/-</v>
      </c>
      <c r="J39" t="str">
        <f t="shared" si="4"/>
        <v>0.4</v>
      </c>
      <c r="K39" s="2">
        <f t="shared" si="5"/>
        <v>0.24316109422492402</v>
      </c>
      <c r="L39" s="2">
        <f t="shared" si="6"/>
        <v>0.20000000000000107</v>
      </c>
      <c r="M39" s="2">
        <f t="shared" si="7"/>
        <v>0.25064471888253259</v>
      </c>
      <c r="N39" s="2">
        <f t="shared" si="8"/>
        <v>0.79794220636953961</v>
      </c>
      <c r="O39" t="s">
        <v>74</v>
      </c>
    </row>
    <row r="40" spans="1:15" x14ac:dyDescent="0.25">
      <c r="A40" s="16">
        <v>29</v>
      </c>
      <c r="B40" s="17" t="s">
        <v>66</v>
      </c>
      <c r="C40" s="18">
        <v>8.6999999999999993</v>
      </c>
      <c r="D40" s="19" t="s">
        <v>36</v>
      </c>
      <c r="E40" s="20" t="str">
        <f t="shared" si="0"/>
        <v>Not Significantly Different</v>
      </c>
      <c r="G40">
        <f t="shared" si="1"/>
        <v>8.6999999999999993</v>
      </c>
      <c r="H40">
        <f t="shared" si="2"/>
        <v>6</v>
      </c>
      <c r="I40" t="str">
        <f t="shared" si="3"/>
        <v>+/-</v>
      </c>
      <c r="J40" t="str">
        <f t="shared" si="4"/>
        <v>0.3</v>
      </c>
      <c r="K40" s="2">
        <f t="shared" si="5"/>
        <v>0.18237082066869301</v>
      </c>
      <c r="L40" s="2">
        <f t="shared" si="6"/>
        <v>0.20000000000000107</v>
      </c>
      <c r="M40" s="2">
        <f t="shared" si="7"/>
        <v>0.19223572402239389</v>
      </c>
      <c r="N40" s="2">
        <f t="shared" si="8"/>
        <v>1.0403893501954022</v>
      </c>
      <c r="O40" t="s">
        <v>35</v>
      </c>
    </row>
    <row r="41" spans="1:15" x14ac:dyDescent="0.25">
      <c r="A41" s="16">
        <v>29</v>
      </c>
      <c r="B41" s="17" t="s">
        <v>82</v>
      </c>
      <c r="C41" s="18">
        <v>8.6999999999999993</v>
      </c>
      <c r="D41" s="19" t="s">
        <v>36</v>
      </c>
      <c r="E41" s="20" t="str">
        <f t="shared" si="0"/>
        <v>Not Significantly Different</v>
      </c>
      <c r="G41">
        <f t="shared" si="1"/>
        <v>8.6999999999999993</v>
      </c>
      <c r="H41">
        <f t="shared" si="2"/>
        <v>6</v>
      </c>
      <c r="I41" t="str">
        <f t="shared" si="3"/>
        <v>+/-</v>
      </c>
      <c r="J41" t="str">
        <f t="shared" si="4"/>
        <v>0.3</v>
      </c>
      <c r="K41" s="2">
        <f t="shared" si="5"/>
        <v>0.18237082066869301</v>
      </c>
      <c r="L41" s="2">
        <f t="shared" si="6"/>
        <v>0.20000000000000107</v>
      </c>
      <c r="M41" s="2">
        <f t="shared" si="7"/>
        <v>0.19223572402239389</v>
      </c>
      <c r="N41" s="2">
        <f t="shared" si="8"/>
        <v>1.0403893501954022</v>
      </c>
      <c r="O41" t="s">
        <v>76</v>
      </c>
    </row>
    <row r="42" spans="1:15" x14ac:dyDescent="0.25">
      <c r="A42" s="16">
        <v>32</v>
      </c>
      <c r="B42" s="17" t="s">
        <v>42</v>
      </c>
      <c r="C42" s="18">
        <v>8.6</v>
      </c>
      <c r="D42" s="19" t="s">
        <v>36</v>
      </c>
      <c r="E42" s="20" t="str">
        <f t="shared" si="0"/>
        <v>Not Significantly Different</v>
      </c>
      <c r="G42">
        <f t="shared" si="1"/>
        <v>8.6</v>
      </c>
      <c r="H42">
        <f t="shared" si="2"/>
        <v>6</v>
      </c>
      <c r="I42" t="str">
        <f t="shared" si="3"/>
        <v>+/-</v>
      </c>
      <c r="J42" t="str">
        <f t="shared" si="4"/>
        <v>0.3</v>
      </c>
      <c r="K42" s="2">
        <f t="shared" si="5"/>
        <v>0.18237082066869301</v>
      </c>
      <c r="L42" s="2">
        <f t="shared" si="6"/>
        <v>0.30000000000000071</v>
      </c>
      <c r="M42" s="2">
        <f t="shared" si="7"/>
        <v>0.19223572402239389</v>
      </c>
      <c r="N42" s="2">
        <f t="shared" si="8"/>
        <v>1.5605840252930989</v>
      </c>
      <c r="O42" t="s">
        <v>77</v>
      </c>
    </row>
    <row r="43" spans="1:15" x14ac:dyDescent="0.25">
      <c r="A43" s="16">
        <v>32</v>
      </c>
      <c r="B43" s="17" t="s">
        <v>41</v>
      </c>
      <c r="C43" s="18">
        <v>8.6</v>
      </c>
      <c r="D43" s="19" t="s">
        <v>61</v>
      </c>
      <c r="E43" s="20" t="str">
        <f t="shared" si="0"/>
        <v>Not Significantly Different</v>
      </c>
      <c r="G43">
        <f t="shared" si="1"/>
        <v>8.6</v>
      </c>
      <c r="H43">
        <f t="shared" si="2"/>
        <v>6</v>
      </c>
      <c r="I43" t="str">
        <f t="shared" si="3"/>
        <v>+/-</v>
      </c>
      <c r="J43" t="str">
        <f t="shared" si="4"/>
        <v>0.4</v>
      </c>
      <c r="K43" s="2">
        <f t="shared" si="5"/>
        <v>0.24316109422492402</v>
      </c>
      <c r="L43" s="2">
        <f t="shared" si="6"/>
        <v>0.30000000000000071</v>
      </c>
      <c r="M43" s="2">
        <f t="shared" si="7"/>
        <v>0.25064471888253259</v>
      </c>
      <c r="N43" s="2">
        <f t="shared" si="8"/>
        <v>1.1969133095543059</v>
      </c>
      <c r="O43" t="s">
        <v>80</v>
      </c>
    </row>
    <row r="44" spans="1:15" x14ac:dyDescent="0.25">
      <c r="A44" s="16">
        <v>32</v>
      </c>
      <c r="B44" s="17" t="s">
        <v>85</v>
      </c>
      <c r="C44" s="18">
        <v>8.6</v>
      </c>
      <c r="D44" s="19" t="s">
        <v>61</v>
      </c>
      <c r="E44" s="20" t="str">
        <f t="shared" si="0"/>
        <v>Not Significantly Different</v>
      </c>
      <c r="G44">
        <f t="shared" si="1"/>
        <v>8.6</v>
      </c>
      <c r="H44">
        <f t="shared" si="2"/>
        <v>6</v>
      </c>
      <c r="I44" t="str">
        <f t="shared" si="3"/>
        <v>+/-</v>
      </c>
      <c r="J44" t="str">
        <f t="shared" si="4"/>
        <v>0.4</v>
      </c>
      <c r="K44" s="2">
        <f t="shared" si="5"/>
        <v>0.24316109422492402</v>
      </c>
      <c r="L44" s="2">
        <f t="shared" si="6"/>
        <v>0.30000000000000071</v>
      </c>
      <c r="M44" s="2">
        <f t="shared" si="7"/>
        <v>0.25064471888253259</v>
      </c>
      <c r="N44" s="2">
        <f t="shared" si="8"/>
        <v>1.1969133095543059</v>
      </c>
      <c r="O44" t="s">
        <v>82</v>
      </c>
    </row>
    <row r="45" spans="1:15" x14ac:dyDescent="0.25">
      <c r="A45" s="16">
        <v>32</v>
      </c>
      <c r="B45" s="17" t="s">
        <v>31</v>
      </c>
      <c r="C45" s="18">
        <v>8.6</v>
      </c>
      <c r="D45" s="19" t="s">
        <v>70</v>
      </c>
      <c r="E45" s="20" t="str">
        <f t="shared" si="0"/>
        <v>Not Significantly Different</v>
      </c>
      <c r="G45">
        <f t="shared" si="1"/>
        <v>8.6</v>
      </c>
      <c r="H45">
        <f t="shared" si="2"/>
        <v>6</v>
      </c>
      <c r="I45" t="str">
        <f t="shared" si="3"/>
        <v>+/-</v>
      </c>
      <c r="J45" t="str">
        <f t="shared" si="4"/>
        <v>0.8</v>
      </c>
      <c r="K45" s="2">
        <f t="shared" si="5"/>
        <v>0.48632218844984804</v>
      </c>
      <c r="L45" s="2">
        <f t="shared" si="6"/>
        <v>0.30000000000000071</v>
      </c>
      <c r="M45" s="2">
        <f t="shared" si="7"/>
        <v>0.49010685399991183</v>
      </c>
      <c r="N45" s="2">
        <f t="shared" si="8"/>
        <v>0.61211141519774515</v>
      </c>
      <c r="O45" t="s">
        <v>53</v>
      </c>
    </row>
    <row r="46" spans="1:15" x14ac:dyDescent="0.25">
      <c r="A46" s="16">
        <v>36</v>
      </c>
      <c r="B46" s="17" t="s">
        <v>46</v>
      </c>
      <c r="C46" s="18">
        <v>8.5</v>
      </c>
      <c r="D46" s="19" t="s">
        <v>70</v>
      </c>
      <c r="E46" s="20" t="str">
        <f t="shared" si="0"/>
        <v>Not Significantly Different</v>
      </c>
      <c r="G46">
        <f t="shared" si="1"/>
        <v>8.5</v>
      </c>
      <c r="H46">
        <f t="shared" si="2"/>
        <v>6</v>
      </c>
      <c r="I46" t="str">
        <f t="shared" si="3"/>
        <v>+/-</v>
      </c>
      <c r="J46" t="str">
        <f t="shared" si="4"/>
        <v>0.8</v>
      </c>
      <c r="K46" s="2">
        <f t="shared" si="5"/>
        <v>0.48632218844984804</v>
      </c>
      <c r="L46" s="2">
        <f t="shared" si="6"/>
        <v>0.40000000000000036</v>
      </c>
      <c r="M46" s="2">
        <f t="shared" si="7"/>
        <v>0.49010685399991183</v>
      </c>
      <c r="N46" s="2">
        <f t="shared" si="8"/>
        <v>0.81614855359699234</v>
      </c>
      <c r="O46" t="s">
        <v>65</v>
      </c>
    </row>
    <row r="47" spans="1:15" x14ac:dyDescent="0.25">
      <c r="A47" s="16">
        <v>36</v>
      </c>
      <c r="B47" s="17" t="s">
        <v>59</v>
      </c>
      <c r="C47" s="18">
        <v>8.5</v>
      </c>
      <c r="D47" s="19" t="s">
        <v>61</v>
      </c>
      <c r="E47" s="20" t="str">
        <f t="shared" si="0"/>
        <v>Not Significantly Different</v>
      </c>
      <c r="G47">
        <f t="shared" si="1"/>
        <v>8.5</v>
      </c>
      <c r="H47">
        <f t="shared" si="2"/>
        <v>6</v>
      </c>
      <c r="I47" t="str">
        <f t="shared" si="3"/>
        <v>+/-</v>
      </c>
      <c r="J47" t="str">
        <f t="shared" si="4"/>
        <v>0.4</v>
      </c>
      <c r="K47" s="2">
        <f t="shared" si="5"/>
        <v>0.24316109422492402</v>
      </c>
      <c r="L47" s="2">
        <f t="shared" si="6"/>
        <v>0.40000000000000036</v>
      </c>
      <c r="M47" s="2">
        <f t="shared" si="7"/>
        <v>0.25064471888253259</v>
      </c>
      <c r="N47" s="2">
        <f t="shared" si="8"/>
        <v>1.5958844127390721</v>
      </c>
      <c r="O47" t="s">
        <v>81</v>
      </c>
    </row>
    <row r="48" spans="1:15" x14ac:dyDescent="0.25">
      <c r="A48" s="16">
        <v>36</v>
      </c>
      <c r="B48" s="17" t="s">
        <v>53</v>
      </c>
      <c r="C48" s="18">
        <v>8.5</v>
      </c>
      <c r="D48" s="19" t="s">
        <v>114</v>
      </c>
      <c r="E48" s="20" t="str">
        <f t="shared" si="0"/>
        <v>Not Significantly Different</v>
      </c>
      <c r="G48">
        <f t="shared" si="1"/>
        <v>8.5</v>
      </c>
      <c r="H48">
        <f t="shared" si="2"/>
        <v>6</v>
      </c>
      <c r="I48" t="str">
        <f t="shared" si="3"/>
        <v>+/-</v>
      </c>
      <c r="J48" t="str">
        <f t="shared" si="4"/>
        <v>0.9</v>
      </c>
      <c r="K48" s="2">
        <f t="shared" si="5"/>
        <v>0.54711246200607899</v>
      </c>
      <c r="L48" s="2">
        <f t="shared" si="6"/>
        <v>0.40000000000000036</v>
      </c>
      <c r="M48" s="2">
        <f t="shared" si="7"/>
        <v>0.55047933970440222</v>
      </c>
      <c r="N48" s="2">
        <f t="shared" si="8"/>
        <v>0.72663944157249094</v>
      </c>
      <c r="O48" t="s">
        <v>60</v>
      </c>
    </row>
    <row r="49" spans="1:15" x14ac:dyDescent="0.25">
      <c r="A49" s="16">
        <v>39</v>
      </c>
      <c r="B49" s="17" t="s">
        <v>64</v>
      </c>
      <c r="C49" s="18">
        <v>8.4</v>
      </c>
      <c r="D49" s="19" t="s">
        <v>36</v>
      </c>
      <c r="E49" s="20" t="str">
        <f t="shared" si="0"/>
        <v>Significantly Different</v>
      </c>
      <c r="G49">
        <f t="shared" si="1"/>
        <v>8.4</v>
      </c>
      <c r="H49">
        <f t="shared" si="2"/>
        <v>6</v>
      </c>
      <c r="I49" t="str">
        <f t="shared" si="3"/>
        <v>+/-</v>
      </c>
      <c r="J49" t="str">
        <f t="shared" si="4"/>
        <v>0.3</v>
      </c>
      <c r="K49" s="2">
        <f t="shared" si="5"/>
        <v>0.18237082066869301</v>
      </c>
      <c r="L49" s="2">
        <f t="shared" si="6"/>
        <v>0.5</v>
      </c>
      <c r="M49" s="2">
        <f t="shared" si="7"/>
        <v>0.19223572402239389</v>
      </c>
      <c r="N49" s="2">
        <f t="shared" si="8"/>
        <v>2.6009733754884921</v>
      </c>
      <c r="O49" t="s">
        <v>67</v>
      </c>
    </row>
    <row r="50" spans="1:15" x14ac:dyDescent="0.25">
      <c r="A50" s="16">
        <v>39</v>
      </c>
      <c r="B50" s="17" t="s">
        <v>67</v>
      </c>
      <c r="C50" s="18">
        <v>8.4</v>
      </c>
      <c r="D50" s="19" t="s">
        <v>29</v>
      </c>
      <c r="E50" s="20" t="str">
        <f t="shared" si="0"/>
        <v>Significantly Different</v>
      </c>
      <c r="G50">
        <f t="shared" si="1"/>
        <v>8.4</v>
      </c>
      <c r="H50">
        <f t="shared" si="2"/>
        <v>6</v>
      </c>
      <c r="I50" t="str">
        <f t="shared" si="3"/>
        <v>+/-</v>
      </c>
      <c r="J50" t="str">
        <f t="shared" si="4"/>
        <v>0.2</v>
      </c>
      <c r="K50" s="2">
        <f t="shared" si="5"/>
        <v>0.12158054711246201</v>
      </c>
      <c r="L50" s="2">
        <f t="shared" si="6"/>
        <v>0.5</v>
      </c>
      <c r="M50" s="2">
        <f t="shared" si="7"/>
        <v>0.1359311840425404</v>
      </c>
      <c r="N50" s="2">
        <f t="shared" si="8"/>
        <v>3.6783318229871544</v>
      </c>
      <c r="O50" t="s">
        <v>69</v>
      </c>
    </row>
    <row r="51" spans="1:15" x14ac:dyDescent="0.25">
      <c r="A51" s="16">
        <v>41</v>
      </c>
      <c r="B51" s="17" t="s">
        <v>62</v>
      </c>
      <c r="C51" s="18">
        <v>8.1999999999999993</v>
      </c>
      <c r="D51" s="19" t="s">
        <v>36</v>
      </c>
      <c r="E51" s="20" t="str">
        <f t="shared" si="0"/>
        <v>Significantly Different</v>
      </c>
      <c r="G51">
        <f t="shared" si="1"/>
        <v>8.1999999999999993</v>
      </c>
      <c r="H51">
        <f t="shared" si="2"/>
        <v>6</v>
      </c>
      <c r="I51" t="str">
        <f t="shared" si="3"/>
        <v>+/-</v>
      </c>
      <c r="J51" t="str">
        <f t="shared" si="4"/>
        <v>0.3</v>
      </c>
      <c r="K51" s="2">
        <f t="shared" si="5"/>
        <v>0.18237082066869301</v>
      </c>
      <c r="L51" s="2">
        <f t="shared" si="6"/>
        <v>0.70000000000000107</v>
      </c>
      <c r="M51" s="2">
        <f t="shared" si="7"/>
        <v>0.19223572402239389</v>
      </c>
      <c r="N51" s="2">
        <f t="shared" si="8"/>
        <v>3.6413627256838943</v>
      </c>
      <c r="O51" t="s">
        <v>85</v>
      </c>
    </row>
    <row r="52" spans="1:15" x14ac:dyDescent="0.25">
      <c r="A52" s="16">
        <v>41</v>
      </c>
      <c r="B52" s="17" t="s">
        <v>69</v>
      </c>
      <c r="C52" s="18">
        <v>8.1999999999999993</v>
      </c>
      <c r="D52" s="19" t="s">
        <v>114</v>
      </c>
      <c r="E52" s="20" t="str">
        <f t="shared" si="0"/>
        <v>Not Significantly Different</v>
      </c>
      <c r="G52">
        <f t="shared" si="1"/>
        <v>8.1999999999999993</v>
      </c>
      <c r="H52">
        <f t="shared" si="2"/>
        <v>6</v>
      </c>
      <c r="I52" t="str">
        <f t="shared" si="3"/>
        <v>+/-</v>
      </c>
      <c r="J52" t="str">
        <f t="shared" si="4"/>
        <v>0.9</v>
      </c>
      <c r="K52" s="2">
        <f t="shared" si="5"/>
        <v>0.54711246200607899</v>
      </c>
      <c r="L52" s="2">
        <f t="shared" si="6"/>
        <v>0.70000000000000107</v>
      </c>
      <c r="M52" s="2">
        <f t="shared" si="7"/>
        <v>0.55047933970440222</v>
      </c>
      <c r="N52" s="2">
        <f t="shared" si="8"/>
        <v>1.27161902275186</v>
      </c>
      <c r="O52" t="s">
        <v>56</v>
      </c>
    </row>
    <row r="53" spans="1:15" x14ac:dyDescent="0.25">
      <c r="A53" s="16">
        <v>43</v>
      </c>
      <c r="B53" s="17" t="s">
        <v>65</v>
      </c>
      <c r="C53" s="18">
        <v>8</v>
      </c>
      <c r="D53" s="19" t="s">
        <v>29</v>
      </c>
      <c r="E53" s="20" t="str">
        <f t="shared" si="0"/>
        <v>Significantly Different</v>
      </c>
      <c r="G53">
        <f t="shared" si="1"/>
        <v>8</v>
      </c>
      <c r="H53">
        <f t="shared" si="2"/>
        <v>6</v>
      </c>
      <c r="I53" t="str">
        <f t="shared" si="3"/>
        <v>+/-</v>
      </c>
      <c r="J53" t="str">
        <f t="shared" si="4"/>
        <v>0.2</v>
      </c>
      <c r="K53" s="2">
        <f t="shared" si="5"/>
        <v>0.12158054711246201</v>
      </c>
      <c r="L53" s="2">
        <f t="shared" si="6"/>
        <v>0.90000000000000036</v>
      </c>
      <c r="M53" s="2">
        <f t="shared" si="7"/>
        <v>0.1359311840425404</v>
      </c>
      <c r="N53" s="2">
        <f t="shared" si="8"/>
        <v>6.62099728137688</v>
      </c>
      <c r="O53" t="s">
        <v>73</v>
      </c>
    </row>
    <row r="54" spans="1:15" x14ac:dyDescent="0.25">
      <c r="A54" s="16">
        <v>43</v>
      </c>
      <c r="B54" s="17" t="s">
        <v>55</v>
      </c>
      <c r="C54" s="18">
        <v>8</v>
      </c>
      <c r="D54" s="19" t="s">
        <v>36</v>
      </c>
      <c r="E54" s="20" t="str">
        <f t="shared" si="0"/>
        <v>Significantly Different</v>
      </c>
      <c r="G54">
        <f t="shared" si="1"/>
        <v>8</v>
      </c>
      <c r="H54">
        <f t="shared" si="2"/>
        <v>6</v>
      </c>
      <c r="I54" t="str">
        <f t="shared" si="3"/>
        <v>+/-</v>
      </c>
      <c r="J54" t="str">
        <f t="shared" si="4"/>
        <v>0.3</v>
      </c>
      <c r="K54" s="2">
        <f t="shared" si="5"/>
        <v>0.18237082066869301</v>
      </c>
      <c r="L54" s="2">
        <f t="shared" si="6"/>
        <v>0.90000000000000036</v>
      </c>
      <c r="M54" s="2">
        <f t="shared" si="7"/>
        <v>0.19223572402239389</v>
      </c>
      <c r="N54" s="2">
        <f t="shared" si="8"/>
        <v>4.6817520758792872</v>
      </c>
      <c r="O54" t="s">
        <v>79</v>
      </c>
    </row>
    <row r="55" spans="1:15" x14ac:dyDescent="0.25">
      <c r="A55" s="16">
        <v>45</v>
      </c>
      <c r="B55" s="17" t="s">
        <v>76</v>
      </c>
      <c r="C55" s="18">
        <v>7.9</v>
      </c>
      <c r="D55" s="19" t="s">
        <v>36</v>
      </c>
      <c r="E55" s="20" t="str">
        <f t="shared" si="0"/>
        <v>Significantly Different</v>
      </c>
      <c r="G55">
        <f t="shared" si="1"/>
        <v>7.9</v>
      </c>
      <c r="H55">
        <f t="shared" si="2"/>
        <v>6</v>
      </c>
      <c r="I55" t="str">
        <f t="shared" si="3"/>
        <v>+/-</v>
      </c>
      <c r="J55" t="str">
        <f t="shared" si="4"/>
        <v>0.3</v>
      </c>
      <c r="K55" s="2">
        <f t="shared" si="5"/>
        <v>0.18237082066869301</v>
      </c>
      <c r="L55" s="2">
        <f t="shared" si="6"/>
        <v>1</v>
      </c>
      <c r="M55" s="2">
        <f t="shared" si="7"/>
        <v>0.19223572402239389</v>
      </c>
      <c r="N55" s="2">
        <f t="shared" si="8"/>
        <v>5.2019467509769841</v>
      </c>
      <c r="O55" t="s">
        <v>47</v>
      </c>
    </row>
    <row r="56" spans="1:15" x14ac:dyDescent="0.25">
      <c r="A56" s="16">
        <v>46</v>
      </c>
      <c r="B56" s="17" t="s">
        <v>35</v>
      </c>
      <c r="C56" s="18">
        <v>7.8</v>
      </c>
      <c r="D56" s="19" t="s">
        <v>78</v>
      </c>
      <c r="E56" s="20" t="str">
        <f t="shared" si="0"/>
        <v>Significantly Different</v>
      </c>
      <c r="G56">
        <f t="shared" si="1"/>
        <v>7.8</v>
      </c>
      <c r="H56">
        <f t="shared" si="2"/>
        <v>6</v>
      </c>
      <c r="I56" t="str">
        <f t="shared" si="3"/>
        <v>+/-</v>
      </c>
      <c r="J56" t="str">
        <f t="shared" si="4"/>
        <v>0.7</v>
      </c>
      <c r="K56" s="2">
        <f t="shared" si="5"/>
        <v>0.42553191489361697</v>
      </c>
      <c r="L56" s="2">
        <f t="shared" si="6"/>
        <v>1.1000000000000005</v>
      </c>
      <c r="M56" s="2">
        <f t="shared" si="7"/>
        <v>0.42985214661796195</v>
      </c>
      <c r="N56" s="2">
        <f t="shared" si="8"/>
        <v>2.5590194411141169</v>
      </c>
      <c r="O56" t="s">
        <v>31</v>
      </c>
    </row>
    <row r="57" spans="1:15" x14ac:dyDescent="0.25">
      <c r="A57" s="16">
        <v>47</v>
      </c>
      <c r="B57" s="17" t="s">
        <v>57</v>
      </c>
      <c r="C57" s="18">
        <v>7.6</v>
      </c>
      <c r="D57" s="19" t="s">
        <v>29</v>
      </c>
      <c r="E57" s="20" t="str">
        <f t="shared" si="0"/>
        <v>Significantly Different</v>
      </c>
      <c r="G57">
        <f t="shared" si="1"/>
        <v>7.6</v>
      </c>
      <c r="H57">
        <f t="shared" si="2"/>
        <v>6</v>
      </c>
      <c r="I57" t="str">
        <f t="shared" si="3"/>
        <v>+/-</v>
      </c>
      <c r="J57" t="str">
        <f t="shared" si="4"/>
        <v>0.2</v>
      </c>
      <c r="K57" s="2">
        <f t="shared" si="5"/>
        <v>0.12158054711246201</v>
      </c>
      <c r="L57" s="2">
        <f t="shared" si="6"/>
        <v>1.3000000000000007</v>
      </c>
      <c r="M57" s="2">
        <f t="shared" si="7"/>
        <v>0.1359311840425404</v>
      </c>
      <c r="N57" s="2">
        <f t="shared" si="8"/>
        <v>9.5636627397666061</v>
      </c>
      <c r="O57" t="s">
        <v>84</v>
      </c>
    </row>
    <row r="58" spans="1:15" x14ac:dyDescent="0.25">
      <c r="A58" s="16">
        <v>48</v>
      </c>
      <c r="B58" s="17" t="s">
        <v>44</v>
      </c>
      <c r="C58" s="18">
        <v>7.5</v>
      </c>
      <c r="D58" s="19" t="s">
        <v>61</v>
      </c>
      <c r="E58" s="20" t="str">
        <f t="shared" si="0"/>
        <v>Significantly Different</v>
      </c>
      <c r="G58">
        <f t="shared" si="1"/>
        <v>7.5</v>
      </c>
      <c r="H58">
        <f t="shared" si="2"/>
        <v>6</v>
      </c>
      <c r="I58" t="str">
        <f t="shared" si="3"/>
        <v>+/-</v>
      </c>
      <c r="J58" t="str">
        <f t="shared" si="4"/>
        <v>0.4</v>
      </c>
      <c r="K58" s="2">
        <f t="shared" si="5"/>
        <v>0.24316109422492402</v>
      </c>
      <c r="L58" s="2">
        <f t="shared" si="6"/>
        <v>1.4000000000000004</v>
      </c>
      <c r="M58" s="2">
        <f t="shared" si="7"/>
        <v>0.25064471888253259</v>
      </c>
      <c r="N58" s="2">
        <f t="shared" si="8"/>
        <v>5.5855954445867493</v>
      </c>
      <c r="O58" t="s">
        <v>75</v>
      </c>
    </row>
    <row r="59" spans="1:15" x14ac:dyDescent="0.25">
      <c r="A59" s="16">
        <v>49</v>
      </c>
      <c r="B59" s="17" t="s">
        <v>68</v>
      </c>
      <c r="C59" s="18">
        <v>7.3</v>
      </c>
      <c r="D59" s="19" t="s">
        <v>36</v>
      </c>
      <c r="E59" s="20" t="str">
        <f t="shared" si="0"/>
        <v>Significantly Different</v>
      </c>
      <c r="G59">
        <f t="shared" si="1"/>
        <v>7.3</v>
      </c>
      <c r="H59">
        <f t="shared" si="2"/>
        <v>6</v>
      </c>
      <c r="I59" t="str">
        <f t="shared" si="3"/>
        <v>+/-</v>
      </c>
      <c r="J59" t="str">
        <f t="shared" si="4"/>
        <v>0.3</v>
      </c>
      <c r="K59" s="2">
        <f t="shared" si="5"/>
        <v>0.18237082066869301</v>
      </c>
      <c r="L59" s="2">
        <f t="shared" si="6"/>
        <v>1.6000000000000005</v>
      </c>
      <c r="M59" s="2">
        <f t="shared" si="7"/>
        <v>0.19223572402239389</v>
      </c>
      <c r="N59" s="2">
        <f t="shared" si="8"/>
        <v>8.3231148015631771</v>
      </c>
      <c r="O59" t="s">
        <v>33</v>
      </c>
    </row>
    <row r="60" spans="1:15" x14ac:dyDescent="0.25">
      <c r="A60" s="16">
        <v>50</v>
      </c>
      <c r="B60" s="17" t="s">
        <v>80</v>
      </c>
      <c r="C60" s="18">
        <v>6.3</v>
      </c>
      <c r="D60" s="19" t="s">
        <v>27</v>
      </c>
      <c r="E60" s="20" t="str">
        <f t="shared" si="0"/>
        <v>Significantly Different</v>
      </c>
      <c r="G60">
        <f t="shared" si="1"/>
        <v>6.3</v>
      </c>
      <c r="H60">
        <f t="shared" si="2"/>
        <v>6</v>
      </c>
      <c r="I60" t="str">
        <f t="shared" si="3"/>
        <v>+/-</v>
      </c>
      <c r="J60" t="str">
        <f t="shared" si="4"/>
        <v>0.1</v>
      </c>
      <c r="K60" s="2">
        <f t="shared" si="5"/>
        <v>6.0790273556231005E-2</v>
      </c>
      <c r="L60" s="2">
        <f t="shared" si="6"/>
        <v>2.6000000000000005</v>
      </c>
      <c r="M60" s="2">
        <f t="shared" si="7"/>
        <v>8.5970429323592404E-2</v>
      </c>
      <c r="N60" s="2">
        <f t="shared" si="8"/>
        <v>30.242957031348645</v>
      </c>
      <c r="O60" t="s">
        <v>55</v>
      </c>
    </row>
    <row r="61" spans="1:15" x14ac:dyDescent="0.25">
      <c r="A61" s="16">
        <v>51</v>
      </c>
      <c r="B61" s="17" t="s">
        <v>48</v>
      </c>
      <c r="C61" s="18">
        <v>5.5</v>
      </c>
      <c r="D61" s="19" t="s">
        <v>83</v>
      </c>
      <c r="E61" s="20" t="str">
        <f t="shared" si="0"/>
        <v>Significantly Different</v>
      </c>
      <c r="G61">
        <f t="shared" si="1"/>
        <v>5.5</v>
      </c>
      <c r="H61">
        <f t="shared" si="2"/>
        <v>6</v>
      </c>
      <c r="I61" t="str">
        <f t="shared" si="3"/>
        <v>+/-</v>
      </c>
      <c r="J61" t="str">
        <f t="shared" si="4"/>
        <v>0.6</v>
      </c>
      <c r="K61" s="2">
        <f t="shared" si="5"/>
        <v>0.36474164133738601</v>
      </c>
      <c r="L61" s="2">
        <f t="shared" si="6"/>
        <v>3.4000000000000004</v>
      </c>
      <c r="M61" s="2">
        <f t="shared" si="7"/>
        <v>0.36977279819442066</v>
      </c>
      <c r="N61" s="2">
        <f t="shared" si="8"/>
        <v>9.1948353599886339</v>
      </c>
      <c r="O61" t="s">
        <v>38</v>
      </c>
    </row>
    <row r="62" spans="1:15" ht="15.75" thickBot="1" x14ac:dyDescent="0.3">
      <c r="A62" s="22"/>
      <c r="B62" s="23" t="s">
        <v>86</v>
      </c>
      <c r="C62" s="24">
        <v>7.7</v>
      </c>
      <c r="D62" s="25" t="s">
        <v>39</v>
      </c>
      <c r="E62" s="26" t="str">
        <f t="shared" si="0"/>
        <v>Significantly Different</v>
      </c>
      <c r="G62">
        <f t="shared" si="1"/>
        <v>7.7</v>
      </c>
      <c r="H62">
        <f t="shared" si="2"/>
        <v>6</v>
      </c>
      <c r="I62" t="str">
        <f t="shared" si="3"/>
        <v>+/-</v>
      </c>
      <c r="J62" t="str">
        <f t="shared" si="4"/>
        <v>0.5</v>
      </c>
      <c r="K62" s="2">
        <f t="shared" si="5"/>
        <v>0.303951367781155</v>
      </c>
      <c r="L62" s="2">
        <f t="shared" si="6"/>
        <v>1.2000000000000002</v>
      </c>
      <c r="M62" s="2">
        <f t="shared" si="7"/>
        <v>0.30997079109986531</v>
      </c>
      <c r="N62" s="2">
        <f t="shared" si="8"/>
        <v>3.8713325076277538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13" priority="5" operator="equal">
      <formula>"State Selected"</formula>
    </cfRule>
    <cfRule type="cellIs" dxfId="412" priority="6" operator="equal">
      <formula>"Not Significantly Different"</formula>
    </cfRule>
  </conditionalFormatting>
  <conditionalFormatting sqref="E10:E62">
    <cfRule type="cellIs" dxfId="411" priority="1" operator="equal">
      <formula>"OTHER ERROR"</formula>
    </cfRule>
    <cfRule type="cellIs" dxfId="410" priority="2" operator="equal">
      <formula>"Statistical Test not applicable"</formula>
    </cfRule>
    <cfRule type="cellIs" dxfId="409" priority="3" operator="equal">
      <formula>"Geography Selected"</formula>
    </cfRule>
    <cfRule type="cellIs" dxfId="40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2575D47-739C-4065-8A80-9596C70F4B5D}">
      <formula1>$O$10:$O$62</formula1>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CA-DF16-4024-B0A8-DB36E9E5267C}">
  <sheetPr codeName="Sheet13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176</v>
      </c>
    </row>
    <row r="2" spans="1:16" x14ac:dyDescent="0.25">
      <c r="A2" s="3" t="s">
        <v>2</v>
      </c>
      <c r="B2" t="s">
        <v>177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v>
      </c>
      <c r="C6" t="s">
        <v>9</v>
      </c>
      <c r="H6" s="8" t="s">
        <v>10</v>
      </c>
      <c r="I6">
        <f>VLOOKUP($B$4,$B$9:$K$62,6,FALSE)</f>
        <v>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34.200000000000003</v>
      </c>
      <c r="D11" s="21" t="s">
        <v>129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34.200000000000003</v>
      </c>
      <c r="H11">
        <f t="shared" ref="H11:H62" si="2">LEN(TRIM(D11))</f>
        <v>6</v>
      </c>
      <c r="I11" t="str">
        <f t="shared" ref="I11:I62" si="3">IF(H11&gt;=3,MID(TRIM(D11),1,3),"NO")</f>
        <v>+/-</v>
      </c>
      <c r="J11" t="str">
        <f t="shared" ref="J11:J62" si="4">IF(TRIM(I11)="+/-",MID(TRIM(D11),4,H11-3),D11)</f>
        <v>1.4</v>
      </c>
      <c r="K11" s="2">
        <f t="shared" ref="K11:K62" si="5">IF(TRIM(J11)="*****",0,IF(ISERROR(VALUE(J11)),"NA",VALUE(J11/$I$4)))</f>
        <v>0.85106382978723394</v>
      </c>
      <c r="L11" s="2">
        <f t="shared" ref="L11:L62" si="6">IF(AND(ISNUMBER(G11),ISNUMBER($I$6)),$I$6-G11,"N/A")</f>
        <v>-29.200000000000003</v>
      </c>
      <c r="M11" s="2">
        <f t="shared" ref="M11:M62" si="7">IF(AND(ISNUMBER(K11),ISNUMBER($I$7)),SQRT(K11^2+($I$7)^2),"N/A")</f>
        <v>0.85323214879137987</v>
      </c>
      <c r="N11" s="2">
        <f>IF(AND(ISNUMBER(L11),ISNUMBER(M11),M11&lt;&gt;0),L11/M11,"NA")</f>
        <v>-34.222807991192525</v>
      </c>
      <c r="O11" t="s">
        <v>30</v>
      </c>
    </row>
    <row r="12" spans="1:16" x14ac:dyDescent="0.25">
      <c r="A12" s="16">
        <v>2</v>
      </c>
      <c r="B12" s="17" t="s">
        <v>80</v>
      </c>
      <c r="C12" s="18">
        <v>27.7</v>
      </c>
      <c r="D12" s="19" t="s">
        <v>29</v>
      </c>
      <c r="E12" s="20" t="str">
        <f t="shared" si="0"/>
        <v>Significantly Different</v>
      </c>
      <c r="G12">
        <f t="shared" si="1"/>
        <v>27.7</v>
      </c>
      <c r="H12">
        <f t="shared" si="2"/>
        <v>6</v>
      </c>
      <c r="I12" t="str">
        <f t="shared" si="3"/>
        <v>+/-</v>
      </c>
      <c r="J12" t="str">
        <f t="shared" si="4"/>
        <v>0.2</v>
      </c>
      <c r="K12" s="2">
        <f t="shared" si="5"/>
        <v>0.12158054711246201</v>
      </c>
      <c r="L12" s="2">
        <f t="shared" si="6"/>
        <v>-22.7</v>
      </c>
      <c r="M12" s="2">
        <f t="shared" si="7"/>
        <v>0.1359311840425404</v>
      </c>
      <c r="N12" s="2">
        <f t="shared" ref="N12:N62" si="8">IF(AND(ISNUMBER(L12),ISNUMBER(M12),M12&lt;&gt;0),L12/M12,"NA")</f>
        <v>-166.99626476361681</v>
      </c>
      <c r="O12" t="s">
        <v>32</v>
      </c>
    </row>
    <row r="13" spans="1:16" x14ac:dyDescent="0.25">
      <c r="A13" s="16">
        <v>3</v>
      </c>
      <c r="B13" s="17" t="s">
        <v>76</v>
      </c>
      <c r="C13" s="18">
        <v>11.6</v>
      </c>
      <c r="D13" s="19" t="s">
        <v>36</v>
      </c>
      <c r="E13" s="20" t="str">
        <f t="shared" si="0"/>
        <v>Significantly Different</v>
      </c>
      <c r="G13">
        <f t="shared" si="1"/>
        <v>11.6</v>
      </c>
      <c r="H13">
        <f t="shared" si="2"/>
        <v>6</v>
      </c>
      <c r="I13" t="str">
        <f t="shared" si="3"/>
        <v>+/-</v>
      </c>
      <c r="J13" t="str">
        <f t="shared" si="4"/>
        <v>0.3</v>
      </c>
      <c r="K13" s="2">
        <f t="shared" si="5"/>
        <v>0.18237082066869301</v>
      </c>
      <c r="L13" s="2">
        <f t="shared" si="6"/>
        <v>-6.6</v>
      </c>
      <c r="M13" s="2">
        <f t="shared" si="7"/>
        <v>0.19223572402239389</v>
      </c>
      <c r="N13" s="2">
        <f t="shared" si="8"/>
        <v>-34.332848556448091</v>
      </c>
      <c r="O13" t="s">
        <v>34</v>
      </c>
    </row>
    <row r="14" spans="1:16" x14ac:dyDescent="0.25">
      <c r="A14" s="16">
        <v>4</v>
      </c>
      <c r="B14" s="17" t="s">
        <v>68</v>
      </c>
      <c r="C14" s="18">
        <v>10.4</v>
      </c>
      <c r="D14" s="19" t="s">
        <v>36</v>
      </c>
      <c r="E14" s="20" t="str">
        <f t="shared" si="0"/>
        <v>Significantly Different</v>
      </c>
      <c r="G14">
        <f t="shared" si="1"/>
        <v>10.4</v>
      </c>
      <c r="H14">
        <f t="shared" si="2"/>
        <v>6</v>
      </c>
      <c r="I14" t="str">
        <f t="shared" si="3"/>
        <v>+/-</v>
      </c>
      <c r="J14" t="str">
        <f t="shared" si="4"/>
        <v>0.3</v>
      </c>
      <c r="K14" s="2">
        <f t="shared" si="5"/>
        <v>0.18237082066869301</v>
      </c>
      <c r="L14" s="2">
        <f t="shared" si="6"/>
        <v>-5.4</v>
      </c>
      <c r="M14" s="2">
        <f t="shared" si="7"/>
        <v>0.19223572402239389</v>
      </c>
      <c r="N14" s="2">
        <f t="shared" si="8"/>
        <v>-28.090512455275714</v>
      </c>
      <c r="O14" t="s">
        <v>37</v>
      </c>
    </row>
    <row r="15" spans="1:16" x14ac:dyDescent="0.25">
      <c r="A15" s="16">
        <v>5</v>
      </c>
      <c r="B15" s="17" t="s">
        <v>57</v>
      </c>
      <c r="C15" s="18">
        <v>9.6</v>
      </c>
      <c r="D15" s="19" t="s">
        <v>29</v>
      </c>
      <c r="E15" s="20" t="str">
        <f t="shared" si="0"/>
        <v>Significantly Different</v>
      </c>
      <c r="G15">
        <f t="shared" si="1"/>
        <v>9.6</v>
      </c>
      <c r="H15">
        <f t="shared" si="2"/>
        <v>6</v>
      </c>
      <c r="I15" t="str">
        <f t="shared" si="3"/>
        <v>+/-</v>
      </c>
      <c r="J15" t="str">
        <f t="shared" si="4"/>
        <v>0.2</v>
      </c>
      <c r="K15" s="2">
        <f t="shared" si="5"/>
        <v>0.12158054711246201</v>
      </c>
      <c r="L15" s="2">
        <f t="shared" si="6"/>
        <v>-4.5999999999999996</v>
      </c>
      <c r="M15" s="2">
        <f t="shared" si="7"/>
        <v>0.1359311840425404</v>
      </c>
      <c r="N15" s="2">
        <f t="shared" si="8"/>
        <v>-33.840652771481814</v>
      </c>
      <c r="O15" t="s">
        <v>40</v>
      </c>
    </row>
    <row r="16" spans="1:16" x14ac:dyDescent="0.25">
      <c r="A16" s="16">
        <v>6</v>
      </c>
      <c r="B16" s="17" t="s">
        <v>66</v>
      </c>
      <c r="C16" s="18">
        <v>8</v>
      </c>
      <c r="D16" s="19" t="s">
        <v>36</v>
      </c>
      <c r="E16" s="20" t="str">
        <f t="shared" si="0"/>
        <v>Significantly Different</v>
      </c>
      <c r="G16">
        <f t="shared" si="1"/>
        <v>8</v>
      </c>
      <c r="H16">
        <f t="shared" si="2"/>
        <v>6</v>
      </c>
      <c r="I16" t="str">
        <f t="shared" si="3"/>
        <v>+/-</v>
      </c>
      <c r="J16" t="str">
        <f t="shared" si="4"/>
        <v>0.3</v>
      </c>
      <c r="K16" s="2">
        <f t="shared" si="5"/>
        <v>0.18237082066869301</v>
      </c>
      <c r="L16" s="2">
        <f t="shared" si="6"/>
        <v>-3</v>
      </c>
      <c r="M16" s="2">
        <f t="shared" si="7"/>
        <v>0.19223572402239389</v>
      </c>
      <c r="N16" s="2">
        <f t="shared" si="8"/>
        <v>-15.605840252930951</v>
      </c>
      <c r="O16" t="s">
        <v>42</v>
      </c>
    </row>
    <row r="17" spans="1:15" x14ac:dyDescent="0.25">
      <c r="A17" s="16">
        <v>7</v>
      </c>
      <c r="B17" s="17" t="s">
        <v>75</v>
      </c>
      <c r="C17" s="18">
        <v>7.1</v>
      </c>
      <c r="D17" s="19" t="s">
        <v>36</v>
      </c>
      <c r="E17" s="20" t="str">
        <f t="shared" si="0"/>
        <v>Significantly Different</v>
      </c>
      <c r="G17">
        <f t="shared" si="1"/>
        <v>7.1</v>
      </c>
      <c r="H17">
        <f t="shared" si="2"/>
        <v>6</v>
      </c>
      <c r="I17" t="str">
        <f t="shared" si="3"/>
        <v>+/-</v>
      </c>
      <c r="J17" t="str">
        <f t="shared" si="4"/>
        <v>0.3</v>
      </c>
      <c r="K17" s="2">
        <f t="shared" si="5"/>
        <v>0.18237082066869301</v>
      </c>
      <c r="L17" s="2">
        <f t="shared" si="6"/>
        <v>-2.0999999999999996</v>
      </c>
      <c r="M17" s="2">
        <f t="shared" si="7"/>
        <v>0.19223572402239389</v>
      </c>
      <c r="N17" s="2">
        <f t="shared" si="8"/>
        <v>-10.924088177051663</v>
      </c>
      <c r="O17" t="s">
        <v>44</v>
      </c>
    </row>
    <row r="18" spans="1:15" x14ac:dyDescent="0.25">
      <c r="A18" s="16">
        <v>8</v>
      </c>
      <c r="B18" s="17" t="s">
        <v>67</v>
      </c>
      <c r="C18" s="18">
        <v>5.7</v>
      </c>
      <c r="D18" s="19" t="s">
        <v>29</v>
      </c>
      <c r="E18" s="20" t="str">
        <f t="shared" si="0"/>
        <v>Significantly Different</v>
      </c>
      <c r="G18">
        <f t="shared" si="1"/>
        <v>5.7</v>
      </c>
      <c r="H18">
        <f t="shared" si="2"/>
        <v>6</v>
      </c>
      <c r="I18" t="str">
        <f t="shared" si="3"/>
        <v>+/-</v>
      </c>
      <c r="J18" t="str">
        <f t="shared" si="4"/>
        <v>0.2</v>
      </c>
      <c r="K18" s="2">
        <f t="shared" si="5"/>
        <v>0.12158054711246201</v>
      </c>
      <c r="L18" s="2">
        <f t="shared" si="6"/>
        <v>-0.70000000000000018</v>
      </c>
      <c r="M18" s="2">
        <f t="shared" si="7"/>
        <v>0.1359311840425404</v>
      </c>
      <c r="N18" s="2">
        <f t="shared" si="8"/>
        <v>-5.149664552182017</v>
      </c>
      <c r="O18" t="s">
        <v>46</v>
      </c>
    </row>
    <row r="19" spans="1:15" x14ac:dyDescent="0.25">
      <c r="A19" s="16">
        <v>9</v>
      </c>
      <c r="B19" s="17" t="s">
        <v>54</v>
      </c>
      <c r="C19" s="18">
        <v>5.4</v>
      </c>
      <c r="D19" s="19" t="s">
        <v>39</v>
      </c>
      <c r="E19" s="20" t="str">
        <f t="shared" si="0"/>
        <v>Not Significantly Different</v>
      </c>
      <c r="G19">
        <f t="shared" si="1"/>
        <v>5.4</v>
      </c>
      <c r="H19">
        <f t="shared" si="2"/>
        <v>6</v>
      </c>
      <c r="I19" t="str">
        <f t="shared" si="3"/>
        <v>+/-</v>
      </c>
      <c r="J19" t="str">
        <f t="shared" si="4"/>
        <v>0.5</v>
      </c>
      <c r="K19" s="2">
        <f t="shared" si="5"/>
        <v>0.303951367781155</v>
      </c>
      <c r="L19" s="2">
        <f t="shared" si="6"/>
        <v>-0.40000000000000036</v>
      </c>
      <c r="M19" s="2">
        <f t="shared" si="7"/>
        <v>0.30997079109986531</v>
      </c>
      <c r="N19" s="2">
        <f t="shared" si="8"/>
        <v>-1.2904441692092523</v>
      </c>
      <c r="O19" t="s">
        <v>48</v>
      </c>
    </row>
    <row r="20" spans="1:15" x14ac:dyDescent="0.25">
      <c r="A20" s="16">
        <v>10</v>
      </c>
      <c r="B20" s="17" t="s">
        <v>40</v>
      </c>
      <c r="C20" s="18">
        <v>5.2</v>
      </c>
      <c r="D20" s="21" t="s">
        <v>27</v>
      </c>
      <c r="E20" s="20" t="str">
        <f t="shared" si="0"/>
        <v>Significantly Different</v>
      </c>
      <c r="G20">
        <f t="shared" si="1"/>
        <v>5.2</v>
      </c>
      <c r="H20">
        <f t="shared" si="2"/>
        <v>6</v>
      </c>
      <c r="I20" t="str">
        <f t="shared" si="3"/>
        <v>+/-</v>
      </c>
      <c r="J20" t="str">
        <f t="shared" si="4"/>
        <v>0.1</v>
      </c>
      <c r="K20" s="2">
        <f t="shared" si="5"/>
        <v>6.0790273556231005E-2</v>
      </c>
      <c r="L20" s="2">
        <f t="shared" si="6"/>
        <v>-0.20000000000000018</v>
      </c>
      <c r="M20" s="2">
        <f t="shared" si="7"/>
        <v>8.5970429323592404E-2</v>
      </c>
      <c r="N20" s="2">
        <f t="shared" si="8"/>
        <v>-2.3263813101037436</v>
      </c>
      <c r="O20" t="s">
        <v>50</v>
      </c>
    </row>
    <row r="21" spans="1:15" x14ac:dyDescent="0.25">
      <c r="A21" s="16">
        <v>11</v>
      </c>
      <c r="B21" s="17" t="s">
        <v>60</v>
      </c>
      <c r="C21" s="18">
        <v>4.7</v>
      </c>
      <c r="D21" s="19" t="s">
        <v>36</v>
      </c>
      <c r="E21" s="20" t="str">
        <f t="shared" si="0"/>
        <v>Not Significantly Different</v>
      </c>
      <c r="G21">
        <f t="shared" si="1"/>
        <v>4.7</v>
      </c>
      <c r="H21">
        <f t="shared" si="2"/>
        <v>6</v>
      </c>
      <c r="I21" t="str">
        <f t="shared" si="3"/>
        <v>+/-</v>
      </c>
      <c r="J21" t="str">
        <f t="shared" si="4"/>
        <v>0.3</v>
      </c>
      <c r="K21" s="2">
        <f t="shared" si="5"/>
        <v>0.18237082066869301</v>
      </c>
      <c r="L21" s="2">
        <f t="shared" si="6"/>
        <v>0.29999999999999982</v>
      </c>
      <c r="M21" s="2">
        <f t="shared" si="7"/>
        <v>0.19223572402239389</v>
      </c>
      <c r="N21" s="2">
        <f t="shared" si="8"/>
        <v>1.5605840252930943</v>
      </c>
      <c r="O21" t="s">
        <v>52</v>
      </c>
    </row>
    <row r="22" spans="1:15" x14ac:dyDescent="0.25">
      <c r="A22" s="16">
        <v>12</v>
      </c>
      <c r="B22" s="17" t="s">
        <v>44</v>
      </c>
      <c r="C22" s="18">
        <v>4.5</v>
      </c>
      <c r="D22" s="19" t="s">
        <v>36</v>
      </c>
      <c r="E22" s="20" t="str">
        <f t="shared" si="0"/>
        <v>Significantly Different</v>
      </c>
      <c r="G22">
        <f t="shared" si="1"/>
        <v>4.5</v>
      </c>
      <c r="H22">
        <f t="shared" si="2"/>
        <v>6</v>
      </c>
      <c r="I22" t="str">
        <f t="shared" si="3"/>
        <v>+/-</v>
      </c>
      <c r="J22" t="str">
        <f t="shared" si="4"/>
        <v>0.3</v>
      </c>
      <c r="K22" s="2">
        <f t="shared" si="5"/>
        <v>0.18237082066869301</v>
      </c>
      <c r="L22" s="2">
        <f t="shared" si="6"/>
        <v>0.5</v>
      </c>
      <c r="M22" s="2">
        <f t="shared" si="7"/>
        <v>0.19223572402239389</v>
      </c>
      <c r="N22" s="2">
        <f t="shared" si="8"/>
        <v>2.6009733754884921</v>
      </c>
      <c r="O22" t="s">
        <v>54</v>
      </c>
    </row>
    <row r="23" spans="1:15" x14ac:dyDescent="0.25">
      <c r="A23" s="16">
        <v>13</v>
      </c>
      <c r="B23" s="17" t="s">
        <v>84</v>
      </c>
      <c r="C23" s="18">
        <v>4.4000000000000004</v>
      </c>
      <c r="D23" s="19" t="s">
        <v>29</v>
      </c>
      <c r="E23" s="20" t="str">
        <f t="shared" si="0"/>
        <v>Significantly Different</v>
      </c>
      <c r="G23">
        <f t="shared" si="1"/>
        <v>4.4000000000000004</v>
      </c>
      <c r="H23">
        <f t="shared" si="2"/>
        <v>6</v>
      </c>
      <c r="I23" t="str">
        <f t="shared" si="3"/>
        <v>+/-</v>
      </c>
      <c r="J23" t="str">
        <f t="shared" si="4"/>
        <v>0.2</v>
      </c>
      <c r="K23" s="2">
        <f t="shared" si="5"/>
        <v>0.12158054711246201</v>
      </c>
      <c r="L23" s="2">
        <f t="shared" si="6"/>
        <v>0.59999999999999964</v>
      </c>
      <c r="M23" s="2">
        <f t="shared" si="7"/>
        <v>0.1359311840425404</v>
      </c>
      <c r="N23" s="2">
        <f t="shared" si="8"/>
        <v>4.4139981875845828</v>
      </c>
      <c r="O23" t="s">
        <v>43</v>
      </c>
    </row>
    <row r="24" spans="1:15" x14ac:dyDescent="0.25">
      <c r="A24" s="16">
        <v>14</v>
      </c>
      <c r="B24" s="17" t="s">
        <v>62</v>
      </c>
      <c r="C24" s="18">
        <v>3.4</v>
      </c>
      <c r="D24" s="19" t="s">
        <v>29</v>
      </c>
      <c r="E24" s="20" t="str">
        <f t="shared" si="0"/>
        <v>Significantly Different</v>
      </c>
      <c r="G24">
        <f t="shared" si="1"/>
        <v>3.4</v>
      </c>
      <c r="H24">
        <f t="shared" si="2"/>
        <v>6</v>
      </c>
      <c r="I24" t="str">
        <f t="shared" si="3"/>
        <v>+/-</v>
      </c>
      <c r="J24" t="str">
        <f t="shared" si="4"/>
        <v>0.2</v>
      </c>
      <c r="K24" s="2">
        <f t="shared" si="5"/>
        <v>0.12158054711246201</v>
      </c>
      <c r="L24" s="2">
        <f t="shared" si="6"/>
        <v>1.6</v>
      </c>
      <c r="M24" s="2">
        <f t="shared" si="7"/>
        <v>0.1359311840425404</v>
      </c>
      <c r="N24" s="2">
        <f t="shared" si="8"/>
        <v>11.770661833558894</v>
      </c>
      <c r="O24" t="s">
        <v>57</v>
      </c>
    </row>
    <row r="25" spans="1:15" x14ac:dyDescent="0.25">
      <c r="A25" s="16">
        <v>15</v>
      </c>
      <c r="B25" s="17" t="s">
        <v>42</v>
      </c>
      <c r="C25" s="18">
        <v>3.2</v>
      </c>
      <c r="D25" s="19" t="s">
        <v>29</v>
      </c>
      <c r="E25" s="20" t="str">
        <f t="shared" si="0"/>
        <v>Significantly Different</v>
      </c>
      <c r="G25">
        <f t="shared" si="1"/>
        <v>3.2</v>
      </c>
      <c r="H25">
        <f t="shared" si="2"/>
        <v>6</v>
      </c>
      <c r="I25" t="str">
        <f t="shared" si="3"/>
        <v>+/-</v>
      </c>
      <c r="J25" t="str">
        <f t="shared" si="4"/>
        <v>0.2</v>
      </c>
      <c r="K25" s="2">
        <f t="shared" si="5"/>
        <v>0.12158054711246201</v>
      </c>
      <c r="L25" s="2">
        <f t="shared" si="6"/>
        <v>1.7999999999999998</v>
      </c>
      <c r="M25" s="2">
        <f t="shared" si="7"/>
        <v>0.1359311840425404</v>
      </c>
      <c r="N25" s="2">
        <f t="shared" si="8"/>
        <v>13.241994562753755</v>
      </c>
      <c r="O25" t="s">
        <v>58</v>
      </c>
    </row>
    <row r="26" spans="1:15" x14ac:dyDescent="0.25">
      <c r="A26" s="16">
        <v>16</v>
      </c>
      <c r="B26" s="17" t="s">
        <v>74</v>
      </c>
      <c r="C26" s="18">
        <v>3.1</v>
      </c>
      <c r="D26" s="19" t="s">
        <v>36</v>
      </c>
      <c r="E26" s="20" t="str">
        <f t="shared" si="0"/>
        <v>Significantly Different</v>
      </c>
      <c r="G26">
        <f t="shared" si="1"/>
        <v>3.1</v>
      </c>
      <c r="H26">
        <f t="shared" si="2"/>
        <v>6</v>
      </c>
      <c r="I26" t="str">
        <f t="shared" si="3"/>
        <v>+/-</v>
      </c>
      <c r="J26" t="str">
        <f t="shared" si="4"/>
        <v>0.3</v>
      </c>
      <c r="K26" s="2">
        <f t="shared" si="5"/>
        <v>0.18237082066869301</v>
      </c>
      <c r="L26" s="2">
        <f t="shared" si="6"/>
        <v>1.9</v>
      </c>
      <c r="M26" s="2">
        <f t="shared" si="7"/>
        <v>0.19223572402239389</v>
      </c>
      <c r="N26" s="2">
        <f t="shared" si="8"/>
        <v>9.8836988268562695</v>
      </c>
      <c r="O26" t="s">
        <v>41</v>
      </c>
    </row>
    <row r="27" spans="1:15" x14ac:dyDescent="0.25">
      <c r="A27" s="16">
        <v>16</v>
      </c>
      <c r="B27" s="17" t="s">
        <v>69</v>
      </c>
      <c r="C27" s="18">
        <v>3.1</v>
      </c>
      <c r="D27" s="19" t="s">
        <v>39</v>
      </c>
      <c r="E27" s="20" t="str">
        <f t="shared" si="0"/>
        <v>Significantly Different</v>
      </c>
      <c r="G27">
        <f t="shared" si="1"/>
        <v>3.1</v>
      </c>
      <c r="H27">
        <f t="shared" si="2"/>
        <v>6</v>
      </c>
      <c r="I27" t="str">
        <f t="shared" si="3"/>
        <v>+/-</v>
      </c>
      <c r="J27" t="str">
        <f t="shared" si="4"/>
        <v>0.5</v>
      </c>
      <c r="K27" s="2">
        <f t="shared" si="5"/>
        <v>0.303951367781155</v>
      </c>
      <c r="L27" s="2">
        <f t="shared" si="6"/>
        <v>1.9</v>
      </c>
      <c r="M27" s="2">
        <f t="shared" si="7"/>
        <v>0.30997079109986531</v>
      </c>
      <c r="N27" s="2">
        <f t="shared" si="8"/>
        <v>6.1296098037439419</v>
      </c>
      <c r="O27" t="s">
        <v>59</v>
      </c>
    </row>
    <row r="28" spans="1:15" x14ac:dyDescent="0.25">
      <c r="A28" s="16">
        <v>18</v>
      </c>
      <c r="B28" s="17" t="s">
        <v>47</v>
      </c>
      <c r="C28" s="18">
        <v>2.5</v>
      </c>
      <c r="D28" s="19" t="s">
        <v>29</v>
      </c>
      <c r="E28" s="20" t="str">
        <f t="shared" si="0"/>
        <v>Significantly Different</v>
      </c>
      <c r="G28">
        <f t="shared" si="1"/>
        <v>2.5</v>
      </c>
      <c r="H28">
        <f t="shared" si="2"/>
        <v>6</v>
      </c>
      <c r="I28" t="str">
        <f t="shared" si="3"/>
        <v>+/-</v>
      </c>
      <c r="J28" t="str">
        <f t="shared" si="4"/>
        <v>0.2</v>
      </c>
      <c r="K28" s="2">
        <f t="shared" si="5"/>
        <v>0.12158054711246201</v>
      </c>
      <c r="L28" s="2">
        <f t="shared" si="6"/>
        <v>2.5</v>
      </c>
      <c r="M28" s="2">
        <f t="shared" si="7"/>
        <v>0.1359311840425404</v>
      </c>
      <c r="N28" s="2">
        <f t="shared" si="8"/>
        <v>18.39165911493577</v>
      </c>
      <c r="O28" t="s">
        <v>49</v>
      </c>
    </row>
    <row r="29" spans="1:15" x14ac:dyDescent="0.25">
      <c r="A29" s="16">
        <v>19</v>
      </c>
      <c r="B29" s="17" t="s">
        <v>46</v>
      </c>
      <c r="C29" s="18">
        <v>2.4</v>
      </c>
      <c r="D29" s="19" t="s">
        <v>61</v>
      </c>
      <c r="E29" s="20" t="str">
        <f t="shared" si="0"/>
        <v>Significantly Different</v>
      </c>
      <c r="G29">
        <f t="shared" si="1"/>
        <v>2.4</v>
      </c>
      <c r="H29">
        <f t="shared" si="2"/>
        <v>6</v>
      </c>
      <c r="I29" t="str">
        <f t="shared" si="3"/>
        <v>+/-</v>
      </c>
      <c r="J29" t="str">
        <f t="shared" si="4"/>
        <v>0.4</v>
      </c>
      <c r="K29" s="2">
        <f t="shared" si="5"/>
        <v>0.24316109422492402</v>
      </c>
      <c r="L29" s="2">
        <f t="shared" si="6"/>
        <v>2.6</v>
      </c>
      <c r="M29" s="2">
        <f t="shared" si="7"/>
        <v>0.25064471888253259</v>
      </c>
      <c r="N29" s="2">
        <f t="shared" si="8"/>
        <v>10.373248682803959</v>
      </c>
      <c r="O29" t="s">
        <v>63</v>
      </c>
    </row>
    <row r="30" spans="1:15" x14ac:dyDescent="0.25">
      <c r="A30" s="16">
        <v>20</v>
      </c>
      <c r="B30" s="17" t="s">
        <v>52</v>
      </c>
      <c r="C30" s="18">
        <v>2</v>
      </c>
      <c r="D30" s="19" t="s">
        <v>27</v>
      </c>
      <c r="E30" s="20" t="str">
        <f t="shared" si="0"/>
        <v>Significantly Different</v>
      </c>
      <c r="G30">
        <f t="shared" si="1"/>
        <v>2</v>
      </c>
      <c r="H30">
        <f t="shared" si="2"/>
        <v>6</v>
      </c>
      <c r="I30" t="str">
        <f t="shared" si="3"/>
        <v>+/-</v>
      </c>
      <c r="J30" t="str">
        <f t="shared" si="4"/>
        <v>0.1</v>
      </c>
      <c r="K30" s="2">
        <f t="shared" si="5"/>
        <v>6.0790273556231005E-2</v>
      </c>
      <c r="L30" s="2">
        <f t="shared" si="6"/>
        <v>3</v>
      </c>
      <c r="M30" s="2">
        <f t="shared" si="7"/>
        <v>8.5970429323592404E-2</v>
      </c>
      <c r="N30" s="2">
        <f t="shared" si="8"/>
        <v>34.895719651556121</v>
      </c>
      <c r="O30" t="s">
        <v>28</v>
      </c>
    </row>
    <row r="31" spans="1:15" x14ac:dyDescent="0.25">
      <c r="A31" s="16">
        <v>21</v>
      </c>
      <c r="B31" s="17" t="s">
        <v>34</v>
      </c>
      <c r="C31" s="18">
        <v>1.7</v>
      </c>
      <c r="D31" s="19" t="s">
        <v>29</v>
      </c>
      <c r="E31" s="20" t="str">
        <f t="shared" si="0"/>
        <v>Significantly Different</v>
      </c>
      <c r="G31">
        <f t="shared" si="1"/>
        <v>1.7</v>
      </c>
      <c r="H31">
        <f t="shared" si="2"/>
        <v>6</v>
      </c>
      <c r="I31" t="str">
        <f t="shared" si="3"/>
        <v>+/-</v>
      </c>
      <c r="J31" t="str">
        <f t="shared" si="4"/>
        <v>0.2</v>
      </c>
      <c r="K31" s="2">
        <f t="shared" si="5"/>
        <v>0.12158054711246201</v>
      </c>
      <c r="L31" s="2">
        <f t="shared" si="6"/>
        <v>3.3</v>
      </c>
      <c r="M31" s="2">
        <f t="shared" si="7"/>
        <v>0.1359311840425404</v>
      </c>
      <c r="N31" s="2">
        <f t="shared" si="8"/>
        <v>24.276990031715219</v>
      </c>
      <c r="O31" t="s">
        <v>66</v>
      </c>
    </row>
    <row r="32" spans="1:15" x14ac:dyDescent="0.25">
      <c r="A32" s="16">
        <v>21</v>
      </c>
      <c r="B32" s="17" t="s">
        <v>55</v>
      </c>
      <c r="C32" s="18">
        <v>1.7</v>
      </c>
      <c r="D32" s="19" t="s">
        <v>27</v>
      </c>
      <c r="E32" s="20" t="str">
        <f t="shared" si="0"/>
        <v>Significantly Different</v>
      </c>
      <c r="G32">
        <f t="shared" si="1"/>
        <v>1.7</v>
      </c>
      <c r="H32">
        <f t="shared" si="2"/>
        <v>6</v>
      </c>
      <c r="I32" t="str">
        <f t="shared" si="3"/>
        <v>+/-</v>
      </c>
      <c r="J32" t="str">
        <f t="shared" si="4"/>
        <v>0.1</v>
      </c>
      <c r="K32" s="2">
        <f t="shared" si="5"/>
        <v>6.0790273556231005E-2</v>
      </c>
      <c r="L32" s="2">
        <f t="shared" si="6"/>
        <v>3.3</v>
      </c>
      <c r="M32" s="2">
        <f t="shared" si="7"/>
        <v>8.5970429323592404E-2</v>
      </c>
      <c r="N32" s="2">
        <f t="shared" si="8"/>
        <v>38.385291616711733</v>
      </c>
      <c r="O32" t="s">
        <v>68</v>
      </c>
    </row>
    <row r="33" spans="1:15" x14ac:dyDescent="0.25">
      <c r="A33" s="16">
        <v>23</v>
      </c>
      <c r="B33" s="17" t="s">
        <v>50</v>
      </c>
      <c r="C33" s="18">
        <v>1.6</v>
      </c>
      <c r="D33" s="19" t="s">
        <v>27</v>
      </c>
      <c r="E33" s="20" t="str">
        <f t="shared" si="0"/>
        <v>Significantly Different</v>
      </c>
      <c r="G33">
        <f t="shared" si="1"/>
        <v>1.6</v>
      </c>
      <c r="H33">
        <f t="shared" si="2"/>
        <v>6</v>
      </c>
      <c r="I33" t="str">
        <f t="shared" si="3"/>
        <v>+/-</v>
      </c>
      <c r="J33" t="str">
        <f t="shared" si="4"/>
        <v>0.1</v>
      </c>
      <c r="K33" s="2">
        <f t="shared" si="5"/>
        <v>6.0790273556231005E-2</v>
      </c>
      <c r="L33" s="2">
        <f t="shared" si="6"/>
        <v>3.4</v>
      </c>
      <c r="M33" s="2">
        <f t="shared" si="7"/>
        <v>8.5970429323592404E-2</v>
      </c>
      <c r="N33" s="2">
        <f t="shared" si="8"/>
        <v>39.548482271763604</v>
      </c>
      <c r="O33" t="s">
        <v>71</v>
      </c>
    </row>
    <row r="34" spans="1:15" x14ac:dyDescent="0.25">
      <c r="A34" s="16">
        <v>23</v>
      </c>
      <c r="B34" s="17" t="s">
        <v>31</v>
      </c>
      <c r="C34" s="18">
        <v>1.6</v>
      </c>
      <c r="D34" s="19" t="s">
        <v>61</v>
      </c>
      <c r="E34" s="20" t="str">
        <f t="shared" si="0"/>
        <v>Significantly Different</v>
      </c>
      <c r="G34">
        <f t="shared" si="1"/>
        <v>1.6</v>
      </c>
      <c r="H34">
        <f t="shared" si="2"/>
        <v>6</v>
      </c>
      <c r="I34" t="str">
        <f t="shared" si="3"/>
        <v>+/-</v>
      </c>
      <c r="J34" t="str">
        <f t="shared" si="4"/>
        <v>0.4</v>
      </c>
      <c r="K34" s="2">
        <f t="shared" si="5"/>
        <v>0.24316109422492402</v>
      </c>
      <c r="L34" s="2">
        <f t="shared" si="6"/>
        <v>3.4</v>
      </c>
      <c r="M34" s="2">
        <f t="shared" si="7"/>
        <v>0.25064471888253259</v>
      </c>
      <c r="N34" s="2">
        <f t="shared" si="8"/>
        <v>13.565017508282102</v>
      </c>
      <c r="O34" t="s">
        <v>62</v>
      </c>
    </row>
    <row r="35" spans="1:15" x14ac:dyDescent="0.25">
      <c r="A35" s="16">
        <v>25</v>
      </c>
      <c r="B35" s="17" t="s">
        <v>65</v>
      </c>
      <c r="C35" s="18">
        <v>1.5</v>
      </c>
      <c r="D35" s="19" t="s">
        <v>27</v>
      </c>
      <c r="E35" s="20" t="str">
        <f t="shared" si="0"/>
        <v>Significantly Different</v>
      </c>
      <c r="G35">
        <f t="shared" si="1"/>
        <v>1.5</v>
      </c>
      <c r="H35">
        <f t="shared" si="2"/>
        <v>6</v>
      </c>
      <c r="I35" t="str">
        <f t="shared" si="3"/>
        <v>+/-</v>
      </c>
      <c r="J35" t="str">
        <f t="shared" si="4"/>
        <v>0.1</v>
      </c>
      <c r="K35" s="2">
        <f t="shared" si="5"/>
        <v>6.0790273556231005E-2</v>
      </c>
      <c r="L35" s="2">
        <f t="shared" si="6"/>
        <v>3.5</v>
      </c>
      <c r="M35" s="2">
        <f t="shared" si="7"/>
        <v>8.5970429323592404E-2</v>
      </c>
      <c r="N35" s="2">
        <f t="shared" si="8"/>
        <v>40.711672926815474</v>
      </c>
      <c r="O35" t="s">
        <v>72</v>
      </c>
    </row>
    <row r="36" spans="1:15" x14ac:dyDescent="0.25">
      <c r="A36" s="16">
        <v>26</v>
      </c>
      <c r="B36" s="17" t="s">
        <v>71</v>
      </c>
      <c r="C36" s="18">
        <v>1.4</v>
      </c>
      <c r="D36" s="19" t="s">
        <v>27</v>
      </c>
      <c r="E36" s="20" t="str">
        <f t="shared" si="0"/>
        <v>Significantly Different</v>
      </c>
      <c r="G36">
        <f t="shared" si="1"/>
        <v>1.4</v>
      </c>
      <c r="H36">
        <f t="shared" si="2"/>
        <v>6</v>
      </c>
      <c r="I36" t="str">
        <f t="shared" si="3"/>
        <v>+/-</v>
      </c>
      <c r="J36" t="str">
        <f t="shared" si="4"/>
        <v>0.1</v>
      </c>
      <c r="K36" s="2">
        <f t="shared" si="5"/>
        <v>6.0790273556231005E-2</v>
      </c>
      <c r="L36" s="2">
        <f t="shared" si="6"/>
        <v>3.6</v>
      </c>
      <c r="M36" s="2">
        <f t="shared" si="7"/>
        <v>8.5970429323592404E-2</v>
      </c>
      <c r="N36" s="2">
        <f t="shared" si="8"/>
        <v>41.874863581867345</v>
      </c>
      <c r="O36" t="s">
        <v>64</v>
      </c>
    </row>
    <row r="37" spans="1:15" x14ac:dyDescent="0.25">
      <c r="A37" s="16">
        <v>27</v>
      </c>
      <c r="B37" s="17" t="s">
        <v>79</v>
      </c>
      <c r="C37" s="18">
        <v>1.3</v>
      </c>
      <c r="D37" s="19" t="s">
        <v>27</v>
      </c>
      <c r="E37" s="20" t="str">
        <f t="shared" si="0"/>
        <v>Significantly Different</v>
      </c>
      <c r="G37">
        <f t="shared" si="1"/>
        <v>1.3</v>
      </c>
      <c r="H37">
        <f t="shared" si="2"/>
        <v>6</v>
      </c>
      <c r="I37" t="str">
        <f t="shared" si="3"/>
        <v>+/-</v>
      </c>
      <c r="J37" t="str">
        <f t="shared" si="4"/>
        <v>0.1</v>
      </c>
      <c r="K37" s="2">
        <f t="shared" si="5"/>
        <v>6.0790273556231005E-2</v>
      </c>
      <c r="L37" s="2">
        <f t="shared" si="6"/>
        <v>3.7</v>
      </c>
      <c r="M37" s="2">
        <f t="shared" si="7"/>
        <v>8.5970429323592404E-2</v>
      </c>
      <c r="N37" s="2">
        <f t="shared" si="8"/>
        <v>43.038054236919216</v>
      </c>
      <c r="O37" t="s">
        <v>45</v>
      </c>
    </row>
    <row r="38" spans="1:15" x14ac:dyDescent="0.25">
      <c r="A38" s="16">
        <v>28</v>
      </c>
      <c r="B38" s="17" t="s">
        <v>63</v>
      </c>
      <c r="C38" s="18">
        <v>1.2</v>
      </c>
      <c r="D38" s="19" t="s">
        <v>29</v>
      </c>
      <c r="E38" s="20" t="str">
        <f t="shared" si="0"/>
        <v>Significantly Different</v>
      </c>
      <c r="G38">
        <f t="shared" si="1"/>
        <v>1.2</v>
      </c>
      <c r="H38">
        <f t="shared" si="2"/>
        <v>6</v>
      </c>
      <c r="I38" t="str">
        <f t="shared" si="3"/>
        <v>+/-</v>
      </c>
      <c r="J38" t="str">
        <f t="shared" si="4"/>
        <v>0.2</v>
      </c>
      <c r="K38" s="2">
        <f t="shared" si="5"/>
        <v>0.12158054711246201</v>
      </c>
      <c r="L38" s="2">
        <f t="shared" si="6"/>
        <v>3.8</v>
      </c>
      <c r="M38" s="2">
        <f t="shared" si="7"/>
        <v>0.1359311840425404</v>
      </c>
      <c r="N38" s="2">
        <f t="shared" si="8"/>
        <v>27.955321854702373</v>
      </c>
      <c r="O38" t="s">
        <v>51</v>
      </c>
    </row>
    <row r="39" spans="1:15" x14ac:dyDescent="0.25">
      <c r="A39" s="16">
        <v>28</v>
      </c>
      <c r="B39" s="17" t="s">
        <v>38</v>
      </c>
      <c r="C39" s="18">
        <v>1.2</v>
      </c>
      <c r="D39" s="19" t="s">
        <v>39</v>
      </c>
      <c r="E39" s="20" t="str">
        <f t="shared" si="0"/>
        <v>Significantly Different</v>
      </c>
      <c r="G39">
        <f t="shared" si="1"/>
        <v>1.2</v>
      </c>
      <c r="H39">
        <f t="shared" si="2"/>
        <v>6</v>
      </c>
      <c r="I39" t="str">
        <f t="shared" si="3"/>
        <v>+/-</v>
      </c>
      <c r="J39" t="str">
        <f t="shared" si="4"/>
        <v>0.5</v>
      </c>
      <c r="K39" s="2">
        <f t="shared" si="5"/>
        <v>0.303951367781155</v>
      </c>
      <c r="L39" s="2">
        <f t="shared" si="6"/>
        <v>3.8</v>
      </c>
      <c r="M39" s="2">
        <f t="shared" si="7"/>
        <v>0.30997079109986531</v>
      </c>
      <c r="N39" s="2">
        <f t="shared" si="8"/>
        <v>12.259219607487884</v>
      </c>
      <c r="O39" t="s">
        <v>74</v>
      </c>
    </row>
    <row r="40" spans="1:15" x14ac:dyDescent="0.25">
      <c r="A40" s="16">
        <v>30</v>
      </c>
      <c r="B40" s="17" t="s">
        <v>41</v>
      </c>
      <c r="C40" s="18">
        <v>1.1000000000000001</v>
      </c>
      <c r="D40" s="19" t="s">
        <v>29</v>
      </c>
      <c r="E40" s="20" t="str">
        <f t="shared" si="0"/>
        <v>Significantly Different</v>
      </c>
      <c r="G40">
        <f t="shared" si="1"/>
        <v>1.1000000000000001</v>
      </c>
      <c r="H40">
        <f t="shared" si="2"/>
        <v>6</v>
      </c>
      <c r="I40" t="str">
        <f t="shared" si="3"/>
        <v>+/-</v>
      </c>
      <c r="J40" t="str">
        <f t="shared" si="4"/>
        <v>0.2</v>
      </c>
      <c r="K40" s="2">
        <f t="shared" si="5"/>
        <v>0.12158054711246201</v>
      </c>
      <c r="L40" s="2">
        <f t="shared" si="6"/>
        <v>3.9</v>
      </c>
      <c r="M40" s="2">
        <f t="shared" si="7"/>
        <v>0.1359311840425404</v>
      </c>
      <c r="N40" s="2">
        <f t="shared" si="8"/>
        <v>28.690988219299804</v>
      </c>
      <c r="O40" t="s">
        <v>35</v>
      </c>
    </row>
    <row r="41" spans="1:15" x14ac:dyDescent="0.25">
      <c r="A41" s="16">
        <v>30</v>
      </c>
      <c r="B41" s="17" t="s">
        <v>64</v>
      </c>
      <c r="C41" s="18">
        <v>1.1000000000000001</v>
      </c>
      <c r="D41" s="19" t="s">
        <v>27</v>
      </c>
      <c r="E41" s="20" t="str">
        <f t="shared" si="0"/>
        <v>Significantly Different</v>
      </c>
      <c r="G41">
        <f t="shared" si="1"/>
        <v>1.1000000000000001</v>
      </c>
      <c r="H41">
        <f t="shared" si="2"/>
        <v>6</v>
      </c>
      <c r="I41" t="str">
        <f t="shared" si="3"/>
        <v>+/-</v>
      </c>
      <c r="J41" t="str">
        <f t="shared" si="4"/>
        <v>0.1</v>
      </c>
      <c r="K41" s="2">
        <f t="shared" si="5"/>
        <v>6.0790273556231005E-2</v>
      </c>
      <c r="L41" s="2">
        <f t="shared" si="6"/>
        <v>3.9</v>
      </c>
      <c r="M41" s="2">
        <f t="shared" si="7"/>
        <v>8.5970429323592404E-2</v>
      </c>
      <c r="N41" s="2">
        <f t="shared" si="8"/>
        <v>45.364435547022957</v>
      </c>
      <c r="O41" t="s">
        <v>76</v>
      </c>
    </row>
    <row r="42" spans="1:15" x14ac:dyDescent="0.25">
      <c r="A42" s="16">
        <v>30</v>
      </c>
      <c r="B42" s="17" t="s">
        <v>77</v>
      </c>
      <c r="C42" s="18">
        <v>1.1000000000000001</v>
      </c>
      <c r="D42" s="19" t="s">
        <v>29</v>
      </c>
      <c r="E42" s="20" t="str">
        <f t="shared" si="0"/>
        <v>Significantly Different</v>
      </c>
      <c r="G42">
        <f t="shared" si="1"/>
        <v>1.1000000000000001</v>
      </c>
      <c r="H42">
        <f t="shared" si="2"/>
        <v>6</v>
      </c>
      <c r="I42" t="str">
        <f t="shared" si="3"/>
        <v>+/-</v>
      </c>
      <c r="J42" t="str">
        <f t="shared" si="4"/>
        <v>0.2</v>
      </c>
      <c r="K42" s="2">
        <f t="shared" si="5"/>
        <v>0.12158054711246201</v>
      </c>
      <c r="L42" s="2">
        <f t="shared" si="6"/>
        <v>3.9</v>
      </c>
      <c r="M42" s="2">
        <f t="shared" si="7"/>
        <v>0.1359311840425404</v>
      </c>
      <c r="N42" s="2">
        <f t="shared" si="8"/>
        <v>28.690988219299804</v>
      </c>
      <c r="O42" t="s">
        <v>77</v>
      </c>
    </row>
    <row r="43" spans="1:15" x14ac:dyDescent="0.25">
      <c r="A43" s="16">
        <v>30</v>
      </c>
      <c r="B43" s="17" t="s">
        <v>82</v>
      </c>
      <c r="C43" s="18">
        <v>1.1000000000000001</v>
      </c>
      <c r="D43" s="19" t="s">
        <v>27</v>
      </c>
      <c r="E43" s="20" t="str">
        <f t="shared" si="0"/>
        <v>Significantly Different</v>
      </c>
      <c r="G43">
        <f t="shared" si="1"/>
        <v>1.1000000000000001</v>
      </c>
      <c r="H43">
        <f t="shared" si="2"/>
        <v>6</v>
      </c>
      <c r="I43" t="str">
        <f t="shared" si="3"/>
        <v>+/-</v>
      </c>
      <c r="J43" t="str">
        <f t="shared" si="4"/>
        <v>0.1</v>
      </c>
      <c r="K43" s="2">
        <f t="shared" si="5"/>
        <v>6.0790273556231005E-2</v>
      </c>
      <c r="L43" s="2">
        <f t="shared" si="6"/>
        <v>3.9</v>
      </c>
      <c r="M43" s="2">
        <f t="shared" si="7"/>
        <v>8.5970429323592404E-2</v>
      </c>
      <c r="N43" s="2">
        <f t="shared" si="8"/>
        <v>45.364435547022957</v>
      </c>
      <c r="O43" t="s">
        <v>80</v>
      </c>
    </row>
    <row r="44" spans="1:15" x14ac:dyDescent="0.25">
      <c r="A44" s="16">
        <v>34</v>
      </c>
      <c r="B44" s="17" t="s">
        <v>32</v>
      </c>
      <c r="C44" s="18">
        <v>1</v>
      </c>
      <c r="D44" s="19" t="s">
        <v>36</v>
      </c>
      <c r="E44" s="20" t="str">
        <f t="shared" si="0"/>
        <v>Significantly Different</v>
      </c>
      <c r="G44">
        <f t="shared" si="1"/>
        <v>1</v>
      </c>
      <c r="H44">
        <f t="shared" si="2"/>
        <v>6</v>
      </c>
      <c r="I44" t="str">
        <f t="shared" si="3"/>
        <v>+/-</v>
      </c>
      <c r="J44" t="str">
        <f t="shared" si="4"/>
        <v>0.3</v>
      </c>
      <c r="K44" s="2">
        <f t="shared" si="5"/>
        <v>0.18237082066869301</v>
      </c>
      <c r="L44" s="2">
        <f t="shared" si="6"/>
        <v>4</v>
      </c>
      <c r="M44" s="2">
        <f t="shared" si="7"/>
        <v>0.19223572402239389</v>
      </c>
      <c r="N44" s="2">
        <f t="shared" si="8"/>
        <v>20.807787003907936</v>
      </c>
      <c r="O44" t="s">
        <v>82</v>
      </c>
    </row>
    <row r="45" spans="1:15" x14ac:dyDescent="0.25">
      <c r="A45" s="16">
        <v>34</v>
      </c>
      <c r="B45" s="17" t="s">
        <v>49</v>
      </c>
      <c r="C45" s="18">
        <v>1</v>
      </c>
      <c r="D45" s="19" t="s">
        <v>29</v>
      </c>
      <c r="E45" s="20" t="str">
        <f t="shared" si="0"/>
        <v>Significantly Different</v>
      </c>
      <c r="G45">
        <f t="shared" si="1"/>
        <v>1</v>
      </c>
      <c r="H45">
        <f t="shared" si="2"/>
        <v>6</v>
      </c>
      <c r="I45" t="str">
        <f t="shared" si="3"/>
        <v>+/-</v>
      </c>
      <c r="J45" t="str">
        <f t="shared" si="4"/>
        <v>0.2</v>
      </c>
      <c r="K45" s="2">
        <f t="shared" si="5"/>
        <v>0.12158054711246201</v>
      </c>
      <c r="L45" s="2">
        <f t="shared" si="6"/>
        <v>4</v>
      </c>
      <c r="M45" s="2">
        <f t="shared" si="7"/>
        <v>0.1359311840425404</v>
      </c>
      <c r="N45" s="2">
        <f t="shared" si="8"/>
        <v>29.426654583897236</v>
      </c>
      <c r="O45" t="s">
        <v>53</v>
      </c>
    </row>
    <row r="46" spans="1:15" x14ac:dyDescent="0.25">
      <c r="A46" s="16">
        <v>36</v>
      </c>
      <c r="B46" s="17" t="s">
        <v>58</v>
      </c>
      <c r="C46" s="18">
        <v>0.9</v>
      </c>
      <c r="D46" s="19" t="s">
        <v>27</v>
      </c>
      <c r="E46" s="20" t="str">
        <f t="shared" si="0"/>
        <v>Significantly Different</v>
      </c>
      <c r="G46">
        <f t="shared" si="1"/>
        <v>0.9</v>
      </c>
      <c r="H46">
        <f t="shared" si="2"/>
        <v>6</v>
      </c>
      <c r="I46" t="str">
        <f t="shared" si="3"/>
        <v>+/-</v>
      </c>
      <c r="J46" t="str">
        <f t="shared" si="4"/>
        <v>0.1</v>
      </c>
      <c r="K46" s="2">
        <f t="shared" si="5"/>
        <v>6.0790273556231005E-2</v>
      </c>
      <c r="L46" s="2">
        <f t="shared" si="6"/>
        <v>4.0999999999999996</v>
      </c>
      <c r="M46" s="2">
        <f t="shared" si="7"/>
        <v>8.5970429323592404E-2</v>
      </c>
      <c r="N46" s="2">
        <f t="shared" si="8"/>
        <v>47.690816857126691</v>
      </c>
      <c r="O46" t="s">
        <v>65</v>
      </c>
    </row>
    <row r="47" spans="1:15" x14ac:dyDescent="0.25">
      <c r="A47" s="16">
        <v>36</v>
      </c>
      <c r="B47" s="17" t="s">
        <v>45</v>
      </c>
      <c r="C47" s="18">
        <v>0.9</v>
      </c>
      <c r="D47" s="19" t="s">
        <v>29</v>
      </c>
      <c r="E47" s="20" t="str">
        <f t="shared" si="0"/>
        <v>Significantly Different</v>
      </c>
      <c r="G47">
        <f t="shared" si="1"/>
        <v>0.9</v>
      </c>
      <c r="H47">
        <f t="shared" si="2"/>
        <v>6</v>
      </c>
      <c r="I47" t="str">
        <f t="shared" si="3"/>
        <v>+/-</v>
      </c>
      <c r="J47" t="str">
        <f t="shared" si="4"/>
        <v>0.2</v>
      </c>
      <c r="K47" s="2">
        <f t="shared" si="5"/>
        <v>0.12158054711246201</v>
      </c>
      <c r="L47" s="2">
        <f t="shared" si="6"/>
        <v>4.0999999999999996</v>
      </c>
      <c r="M47" s="2">
        <f t="shared" si="7"/>
        <v>0.1359311840425404</v>
      </c>
      <c r="N47" s="2">
        <f t="shared" si="8"/>
        <v>30.162320948494663</v>
      </c>
      <c r="O47" t="s">
        <v>81</v>
      </c>
    </row>
    <row r="48" spans="1:15" x14ac:dyDescent="0.25">
      <c r="A48" s="16">
        <v>36</v>
      </c>
      <c r="B48" s="17" t="s">
        <v>35</v>
      </c>
      <c r="C48" s="18">
        <v>0.9</v>
      </c>
      <c r="D48" s="19" t="s">
        <v>29</v>
      </c>
      <c r="E48" s="20" t="str">
        <f t="shared" si="0"/>
        <v>Significantly Different</v>
      </c>
      <c r="G48">
        <f t="shared" si="1"/>
        <v>0.9</v>
      </c>
      <c r="H48">
        <f t="shared" si="2"/>
        <v>6</v>
      </c>
      <c r="I48" t="str">
        <f t="shared" si="3"/>
        <v>+/-</v>
      </c>
      <c r="J48" t="str">
        <f t="shared" si="4"/>
        <v>0.2</v>
      </c>
      <c r="K48" s="2">
        <f t="shared" si="5"/>
        <v>0.12158054711246201</v>
      </c>
      <c r="L48" s="2">
        <f t="shared" si="6"/>
        <v>4.0999999999999996</v>
      </c>
      <c r="M48" s="2">
        <f t="shared" si="7"/>
        <v>0.1359311840425404</v>
      </c>
      <c r="N48" s="2">
        <f t="shared" si="8"/>
        <v>30.162320948494663</v>
      </c>
      <c r="O48" t="s">
        <v>60</v>
      </c>
    </row>
    <row r="49" spans="1:15" x14ac:dyDescent="0.25">
      <c r="A49" s="16">
        <v>39</v>
      </c>
      <c r="B49" s="17" t="s">
        <v>43</v>
      </c>
      <c r="C49" s="18">
        <v>0.8</v>
      </c>
      <c r="D49" s="19" t="s">
        <v>29</v>
      </c>
      <c r="E49" s="20" t="str">
        <f t="shared" si="0"/>
        <v>Significantly Different</v>
      </c>
      <c r="G49">
        <f t="shared" si="1"/>
        <v>0.8</v>
      </c>
      <c r="H49">
        <f t="shared" si="2"/>
        <v>6</v>
      </c>
      <c r="I49" t="str">
        <f t="shared" si="3"/>
        <v>+/-</v>
      </c>
      <c r="J49" t="str">
        <f t="shared" si="4"/>
        <v>0.2</v>
      </c>
      <c r="K49" s="2">
        <f t="shared" si="5"/>
        <v>0.12158054711246201</v>
      </c>
      <c r="L49" s="2">
        <f t="shared" si="6"/>
        <v>4.2</v>
      </c>
      <c r="M49" s="2">
        <f t="shared" si="7"/>
        <v>0.1359311840425404</v>
      </c>
      <c r="N49" s="2">
        <f t="shared" si="8"/>
        <v>30.897987313092099</v>
      </c>
      <c r="O49" t="s">
        <v>67</v>
      </c>
    </row>
    <row r="50" spans="1:15" x14ac:dyDescent="0.25">
      <c r="A50" s="16">
        <v>39</v>
      </c>
      <c r="B50" s="17" t="s">
        <v>51</v>
      </c>
      <c r="C50" s="18">
        <v>0.8</v>
      </c>
      <c r="D50" s="19" t="s">
        <v>29</v>
      </c>
      <c r="E50" s="20" t="str">
        <f t="shared" si="0"/>
        <v>Significantly Different</v>
      </c>
      <c r="G50">
        <f t="shared" si="1"/>
        <v>0.8</v>
      </c>
      <c r="H50">
        <f t="shared" si="2"/>
        <v>6</v>
      </c>
      <c r="I50" t="str">
        <f t="shared" si="3"/>
        <v>+/-</v>
      </c>
      <c r="J50" t="str">
        <f t="shared" si="4"/>
        <v>0.2</v>
      </c>
      <c r="K50" s="2">
        <f t="shared" si="5"/>
        <v>0.12158054711246201</v>
      </c>
      <c r="L50" s="2">
        <f t="shared" si="6"/>
        <v>4.2</v>
      </c>
      <c r="M50" s="2">
        <f t="shared" si="7"/>
        <v>0.1359311840425404</v>
      </c>
      <c r="N50" s="2">
        <f t="shared" si="8"/>
        <v>30.897987313092099</v>
      </c>
      <c r="O50" t="s">
        <v>69</v>
      </c>
    </row>
    <row r="51" spans="1:15" x14ac:dyDescent="0.25">
      <c r="A51" s="16">
        <v>39</v>
      </c>
      <c r="B51" s="17" t="s">
        <v>33</v>
      </c>
      <c r="C51" s="18">
        <v>0.8</v>
      </c>
      <c r="D51" s="19" t="s">
        <v>29</v>
      </c>
      <c r="E51" s="20" t="str">
        <f t="shared" si="0"/>
        <v>Significantly Different</v>
      </c>
      <c r="G51">
        <f t="shared" si="1"/>
        <v>0.8</v>
      </c>
      <c r="H51">
        <f t="shared" si="2"/>
        <v>6</v>
      </c>
      <c r="I51" t="str">
        <f t="shared" si="3"/>
        <v>+/-</v>
      </c>
      <c r="J51" t="str">
        <f t="shared" si="4"/>
        <v>0.2</v>
      </c>
      <c r="K51" s="2">
        <f t="shared" si="5"/>
        <v>0.12158054711246201</v>
      </c>
      <c r="L51" s="2">
        <f t="shared" si="6"/>
        <v>4.2</v>
      </c>
      <c r="M51" s="2">
        <f t="shared" si="7"/>
        <v>0.1359311840425404</v>
      </c>
      <c r="N51" s="2">
        <f t="shared" si="8"/>
        <v>30.897987313092099</v>
      </c>
      <c r="O51" t="s">
        <v>85</v>
      </c>
    </row>
    <row r="52" spans="1:15" x14ac:dyDescent="0.25">
      <c r="A52" s="16">
        <v>42</v>
      </c>
      <c r="B52" s="17" t="s">
        <v>53</v>
      </c>
      <c r="C52" s="18">
        <v>0.7</v>
      </c>
      <c r="D52" s="19" t="s">
        <v>36</v>
      </c>
      <c r="E52" s="20" t="str">
        <f t="shared" si="0"/>
        <v>Significantly Different</v>
      </c>
      <c r="G52">
        <f t="shared" si="1"/>
        <v>0.7</v>
      </c>
      <c r="H52">
        <f t="shared" si="2"/>
        <v>6</v>
      </c>
      <c r="I52" t="str">
        <f t="shared" si="3"/>
        <v>+/-</v>
      </c>
      <c r="J52" t="str">
        <f t="shared" si="4"/>
        <v>0.3</v>
      </c>
      <c r="K52" s="2">
        <f t="shared" si="5"/>
        <v>0.18237082066869301</v>
      </c>
      <c r="L52" s="2">
        <f t="shared" si="6"/>
        <v>4.3</v>
      </c>
      <c r="M52" s="2">
        <f t="shared" si="7"/>
        <v>0.19223572402239389</v>
      </c>
      <c r="N52" s="2">
        <f t="shared" si="8"/>
        <v>22.368371029201029</v>
      </c>
      <c r="O52" t="s">
        <v>56</v>
      </c>
    </row>
    <row r="53" spans="1:15" x14ac:dyDescent="0.25">
      <c r="A53" s="16">
        <v>43</v>
      </c>
      <c r="B53" s="17" t="s">
        <v>28</v>
      </c>
      <c r="C53" s="18">
        <v>0.6</v>
      </c>
      <c r="D53" s="19" t="s">
        <v>27</v>
      </c>
      <c r="E53" s="20" t="str">
        <f t="shared" si="0"/>
        <v>Significantly Different</v>
      </c>
      <c r="G53">
        <f t="shared" si="1"/>
        <v>0.6</v>
      </c>
      <c r="H53">
        <f t="shared" si="2"/>
        <v>6</v>
      </c>
      <c r="I53" t="str">
        <f t="shared" si="3"/>
        <v>+/-</v>
      </c>
      <c r="J53" t="str">
        <f t="shared" si="4"/>
        <v>0.1</v>
      </c>
      <c r="K53" s="2">
        <f t="shared" si="5"/>
        <v>6.0790273556231005E-2</v>
      </c>
      <c r="L53" s="2">
        <f t="shared" si="6"/>
        <v>4.4000000000000004</v>
      </c>
      <c r="M53" s="2">
        <f t="shared" si="7"/>
        <v>8.5970429323592404E-2</v>
      </c>
      <c r="N53" s="2">
        <f t="shared" si="8"/>
        <v>51.180388822282318</v>
      </c>
      <c r="O53" t="s">
        <v>73</v>
      </c>
    </row>
    <row r="54" spans="1:15" x14ac:dyDescent="0.25">
      <c r="A54" s="16">
        <v>43</v>
      </c>
      <c r="B54" s="17" t="s">
        <v>85</v>
      </c>
      <c r="C54" s="18">
        <v>0.6</v>
      </c>
      <c r="D54" s="19" t="s">
        <v>27</v>
      </c>
      <c r="E54" s="20" t="str">
        <f t="shared" si="0"/>
        <v>Significantly Different</v>
      </c>
      <c r="G54">
        <f t="shared" si="1"/>
        <v>0.6</v>
      </c>
      <c r="H54">
        <f t="shared" si="2"/>
        <v>6</v>
      </c>
      <c r="I54" t="str">
        <f t="shared" si="3"/>
        <v>+/-</v>
      </c>
      <c r="J54" t="str">
        <f t="shared" si="4"/>
        <v>0.1</v>
      </c>
      <c r="K54" s="2">
        <f t="shared" si="5"/>
        <v>6.0790273556231005E-2</v>
      </c>
      <c r="L54" s="2">
        <f t="shared" si="6"/>
        <v>4.4000000000000004</v>
      </c>
      <c r="M54" s="2">
        <f t="shared" si="7"/>
        <v>8.5970429323592404E-2</v>
      </c>
      <c r="N54" s="2">
        <f t="shared" si="8"/>
        <v>51.180388822282318</v>
      </c>
      <c r="O54" t="s">
        <v>79</v>
      </c>
    </row>
    <row r="55" spans="1:15" x14ac:dyDescent="0.25">
      <c r="A55" s="16">
        <v>43</v>
      </c>
      <c r="B55" s="17" t="s">
        <v>73</v>
      </c>
      <c r="C55" s="18">
        <v>0.6</v>
      </c>
      <c r="D55" s="19" t="s">
        <v>27</v>
      </c>
      <c r="E55" s="20" t="str">
        <f t="shared" si="0"/>
        <v>Significantly Different</v>
      </c>
      <c r="G55">
        <f t="shared" si="1"/>
        <v>0.6</v>
      </c>
      <c r="H55">
        <f t="shared" si="2"/>
        <v>6</v>
      </c>
      <c r="I55" t="str">
        <f t="shared" si="3"/>
        <v>+/-</v>
      </c>
      <c r="J55" t="str">
        <f t="shared" si="4"/>
        <v>0.1</v>
      </c>
      <c r="K55" s="2">
        <f t="shared" si="5"/>
        <v>6.0790273556231005E-2</v>
      </c>
      <c r="L55" s="2">
        <f t="shared" si="6"/>
        <v>4.4000000000000004</v>
      </c>
      <c r="M55" s="2">
        <f t="shared" si="7"/>
        <v>8.5970429323592404E-2</v>
      </c>
      <c r="N55" s="2">
        <f t="shared" si="8"/>
        <v>51.180388822282318</v>
      </c>
      <c r="O55" t="s">
        <v>47</v>
      </c>
    </row>
    <row r="56" spans="1:15" x14ac:dyDescent="0.25">
      <c r="A56" s="16">
        <v>46</v>
      </c>
      <c r="B56" s="17" t="s">
        <v>59</v>
      </c>
      <c r="C56" s="18">
        <v>0.5</v>
      </c>
      <c r="D56" s="19" t="s">
        <v>27</v>
      </c>
      <c r="E56" s="20" t="str">
        <f t="shared" si="0"/>
        <v>Significantly Different</v>
      </c>
      <c r="G56">
        <f t="shared" si="1"/>
        <v>0.5</v>
      </c>
      <c r="H56">
        <f t="shared" si="2"/>
        <v>6</v>
      </c>
      <c r="I56" t="str">
        <f t="shared" si="3"/>
        <v>+/-</v>
      </c>
      <c r="J56" t="str">
        <f t="shared" si="4"/>
        <v>0.1</v>
      </c>
      <c r="K56" s="2">
        <f t="shared" si="5"/>
        <v>6.0790273556231005E-2</v>
      </c>
      <c r="L56" s="2">
        <f t="shared" si="6"/>
        <v>4.5</v>
      </c>
      <c r="M56" s="2">
        <f t="shared" si="7"/>
        <v>8.5970429323592404E-2</v>
      </c>
      <c r="N56" s="2">
        <f t="shared" si="8"/>
        <v>52.343579477334181</v>
      </c>
      <c r="O56" t="s">
        <v>31</v>
      </c>
    </row>
    <row r="57" spans="1:15" x14ac:dyDescent="0.25">
      <c r="A57" s="16">
        <v>47</v>
      </c>
      <c r="B57" s="17" t="s">
        <v>30</v>
      </c>
      <c r="C57" s="18">
        <v>0.4</v>
      </c>
      <c r="D57" s="19" t="s">
        <v>27</v>
      </c>
      <c r="E57" s="20" t="str">
        <f t="shared" si="0"/>
        <v>Significantly Different</v>
      </c>
      <c r="G57">
        <f t="shared" si="1"/>
        <v>0.4</v>
      </c>
      <c r="H57">
        <f t="shared" si="2"/>
        <v>6</v>
      </c>
      <c r="I57" t="str">
        <f t="shared" si="3"/>
        <v>+/-</v>
      </c>
      <c r="J57" t="str">
        <f t="shared" si="4"/>
        <v>0.1</v>
      </c>
      <c r="K57" s="2">
        <f t="shared" si="5"/>
        <v>6.0790273556231005E-2</v>
      </c>
      <c r="L57" s="2">
        <f t="shared" si="6"/>
        <v>4.5999999999999996</v>
      </c>
      <c r="M57" s="2">
        <f t="shared" si="7"/>
        <v>8.5970429323592404E-2</v>
      </c>
      <c r="N57" s="2">
        <f t="shared" si="8"/>
        <v>53.506770132386045</v>
      </c>
      <c r="O57" t="s">
        <v>84</v>
      </c>
    </row>
    <row r="58" spans="1:15" x14ac:dyDescent="0.25">
      <c r="A58" s="16">
        <v>47</v>
      </c>
      <c r="B58" s="17" t="s">
        <v>37</v>
      </c>
      <c r="C58" s="18">
        <v>0.4</v>
      </c>
      <c r="D58" s="19" t="s">
        <v>27</v>
      </c>
      <c r="E58" s="20" t="str">
        <f t="shared" si="0"/>
        <v>Significantly Different</v>
      </c>
      <c r="G58">
        <f t="shared" si="1"/>
        <v>0.4</v>
      </c>
      <c r="H58">
        <f t="shared" si="2"/>
        <v>6</v>
      </c>
      <c r="I58" t="str">
        <f t="shared" si="3"/>
        <v>+/-</v>
      </c>
      <c r="J58" t="str">
        <f t="shared" si="4"/>
        <v>0.1</v>
      </c>
      <c r="K58" s="2">
        <f t="shared" si="5"/>
        <v>6.0790273556231005E-2</v>
      </c>
      <c r="L58" s="2">
        <f t="shared" si="6"/>
        <v>4.5999999999999996</v>
      </c>
      <c r="M58" s="2">
        <f t="shared" si="7"/>
        <v>8.5970429323592404E-2</v>
      </c>
      <c r="N58" s="2">
        <f t="shared" si="8"/>
        <v>53.506770132386045</v>
      </c>
      <c r="O58" t="s">
        <v>75</v>
      </c>
    </row>
    <row r="59" spans="1:15" x14ac:dyDescent="0.25">
      <c r="A59" s="16">
        <v>47</v>
      </c>
      <c r="B59" s="17" t="s">
        <v>81</v>
      </c>
      <c r="C59" s="18">
        <v>0.4</v>
      </c>
      <c r="D59" s="19" t="s">
        <v>27</v>
      </c>
      <c r="E59" s="20" t="str">
        <f t="shared" si="0"/>
        <v>Significantly Different</v>
      </c>
      <c r="G59">
        <f t="shared" si="1"/>
        <v>0.4</v>
      </c>
      <c r="H59">
        <f t="shared" si="2"/>
        <v>6</v>
      </c>
      <c r="I59" t="str">
        <f t="shared" si="3"/>
        <v>+/-</v>
      </c>
      <c r="J59" t="str">
        <f t="shared" si="4"/>
        <v>0.1</v>
      </c>
      <c r="K59" s="2">
        <f t="shared" si="5"/>
        <v>6.0790273556231005E-2</v>
      </c>
      <c r="L59" s="2">
        <f t="shared" si="6"/>
        <v>4.5999999999999996</v>
      </c>
      <c r="M59" s="2">
        <f t="shared" si="7"/>
        <v>8.5970429323592404E-2</v>
      </c>
      <c r="N59" s="2">
        <f t="shared" si="8"/>
        <v>53.506770132386045</v>
      </c>
      <c r="O59" t="s">
        <v>33</v>
      </c>
    </row>
    <row r="60" spans="1:15" x14ac:dyDescent="0.25">
      <c r="A60" s="16">
        <v>47</v>
      </c>
      <c r="B60" s="17" t="s">
        <v>56</v>
      </c>
      <c r="C60" s="18">
        <v>0.4</v>
      </c>
      <c r="D60" s="19" t="s">
        <v>29</v>
      </c>
      <c r="E60" s="20" t="str">
        <f t="shared" si="0"/>
        <v>Significantly Different</v>
      </c>
      <c r="G60">
        <f t="shared" si="1"/>
        <v>0.4</v>
      </c>
      <c r="H60">
        <f t="shared" si="2"/>
        <v>6</v>
      </c>
      <c r="I60" t="str">
        <f t="shared" si="3"/>
        <v>+/-</v>
      </c>
      <c r="J60" t="str">
        <f t="shared" si="4"/>
        <v>0.2</v>
      </c>
      <c r="K60" s="2">
        <f t="shared" si="5"/>
        <v>0.12158054711246201</v>
      </c>
      <c r="L60" s="2">
        <f t="shared" si="6"/>
        <v>4.5999999999999996</v>
      </c>
      <c r="M60" s="2">
        <f t="shared" si="7"/>
        <v>0.1359311840425404</v>
      </c>
      <c r="N60" s="2">
        <f t="shared" si="8"/>
        <v>33.840652771481814</v>
      </c>
      <c r="O60" t="s">
        <v>55</v>
      </c>
    </row>
    <row r="61" spans="1:15" x14ac:dyDescent="0.25">
      <c r="A61" s="16">
        <v>51</v>
      </c>
      <c r="B61" s="17" t="s">
        <v>72</v>
      </c>
      <c r="C61" s="18">
        <v>0.2</v>
      </c>
      <c r="D61" s="19" t="s">
        <v>27</v>
      </c>
      <c r="E61" s="20" t="str">
        <f t="shared" si="0"/>
        <v>Significantly Different</v>
      </c>
      <c r="G61">
        <f t="shared" si="1"/>
        <v>0.2</v>
      </c>
      <c r="H61">
        <f t="shared" si="2"/>
        <v>6</v>
      </c>
      <c r="I61" t="str">
        <f t="shared" si="3"/>
        <v>+/-</v>
      </c>
      <c r="J61" t="str">
        <f t="shared" si="4"/>
        <v>0.1</v>
      </c>
      <c r="K61" s="2">
        <f t="shared" si="5"/>
        <v>6.0790273556231005E-2</v>
      </c>
      <c r="L61" s="2">
        <f t="shared" si="6"/>
        <v>4.8</v>
      </c>
      <c r="M61" s="2">
        <f t="shared" si="7"/>
        <v>8.5970429323592404E-2</v>
      </c>
      <c r="N61" s="2">
        <f t="shared" si="8"/>
        <v>55.833151442489793</v>
      </c>
      <c r="O61" t="s">
        <v>38</v>
      </c>
    </row>
    <row r="62" spans="1:15" ht="15.75" thickBot="1" x14ac:dyDescent="0.3">
      <c r="A62" s="22"/>
      <c r="B62" s="23" t="s">
        <v>86</v>
      </c>
      <c r="C62" s="24">
        <v>1.2</v>
      </c>
      <c r="D62" s="25" t="s">
        <v>29</v>
      </c>
      <c r="E62" s="26" t="str">
        <f t="shared" si="0"/>
        <v>Significantly Different</v>
      </c>
      <c r="G62">
        <f t="shared" si="1"/>
        <v>1.2</v>
      </c>
      <c r="H62">
        <f t="shared" si="2"/>
        <v>6</v>
      </c>
      <c r="I62" t="str">
        <f t="shared" si="3"/>
        <v>+/-</v>
      </c>
      <c r="J62" t="str">
        <f t="shared" si="4"/>
        <v>0.2</v>
      </c>
      <c r="K62" s="2">
        <f t="shared" si="5"/>
        <v>0.12158054711246201</v>
      </c>
      <c r="L62" s="2">
        <f t="shared" si="6"/>
        <v>3.8</v>
      </c>
      <c r="M62" s="2">
        <f t="shared" si="7"/>
        <v>0.1359311840425404</v>
      </c>
      <c r="N62" s="2">
        <f t="shared" si="8"/>
        <v>27.955321854702373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07" priority="5" operator="equal">
      <formula>"State Selected"</formula>
    </cfRule>
    <cfRule type="cellIs" dxfId="406" priority="6" operator="equal">
      <formula>"Not Significantly Different"</formula>
    </cfRule>
  </conditionalFormatting>
  <conditionalFormatting sqref="E10:E62">
    <cfRule type="cellIs" dxfId="405" priority="1" operator="equal">
      <formula>"OTHER ERROR"</formula>
    </cfRule>
    <cfRule type="cellIs" dxfId="404" priority="2" operator="equal">
      <formula>"Statistical Test not applicable"</formula>
    </cfRule>
    <cfRule type="cellIs" dxfId="403" priority="3" operator="equal">
      <formula>"Geography Selected"</formula>
    </cfRule>
    <cfRule type="cellIs" dxfId="40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FADC4C3-DD00-48D2-ADDA-B92E22C2D532}">
      <formula1>$O$10:$O$62</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ADDF-2838-4F6C-938F-4781F52549EC}">
  <sheetPr codeName="Sheet13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178</v>
      </c>
    </row>
    <row r="2" spans="1:16" x14ac:dyDescent="0.25">
      <c r="A2" s="3" t="s">
        <v>2</v>
      </c>
      <c r="B2" t="s">
        <v>179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27.8</v>
      </c>
      <c r="C6" t="s">
        <v>9</v>
      </c>
      <c r="H6" s="8" t="s">
        <v>10</v>
      </c>
      <c r="I6">
        <f>VLOOKUP($B$4,$B$9:$K$62,6,FALSE)</f>
        <v>27.8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27.8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27.8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84</v>
      </c>
      <c r="C11" s="18">
        <v>51</v>
      </c>
      <c r="D11" s="21" t="s">
        <v>39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51</v>
      </c>
      <c r="H11">
        <f t="shared" ref="H11:H62" si="2">LEN(TRIM(D11))</f>
        <v>6</v>
      </c>
      <c r="I11" t="str">
        <f t="shared" ref="I11:I62" si="3">IF(H11&gt;=3,MID(TRIM(D11),1,3),"NO")</f>
        <v>+/-</v>
      </c>
      <c r="J11" t="str">
        <f t="shared" ref="J11:J62" si="4">IF(TRIM(I11)="+/-",MID(TRIM(D11),4,H11-3),D11)</f>
        <v>0.5</v>
      </c>
      <c r="K11" s="2">
        <f t="shared" ref="K11:K62" si="5">IF(TRIM(J11)="*****",0,IF(ISERROR(VALUE(J11)),"NA",VALUE(J11/$I$4)))</f>
        <v>0.303951367781155</v>
      </c>
      <c r="L11" s="2">
        <f t="shared" ref="L11:L62" si="6">IF(AND(ISNUMBER(G11),ISNUMBER($I$6)),$I$6-G11,"N/A")</f>
        <v>-23.2</v>
      </c>
      <c r="M11" s="2">
        <f t="shared" ref="M11:M62" si="7">IF(AND(ISNUMBER(K11),ISNUMBER($I$7)),SQRT(K11^2+($I$7)^2),"N/A")</f>
        <v>0.30997079109986531</v>
      </c>
      <c r="N11" s="2">
        <f>IF(AND(ISNUMBER(L11),ISNUMBER(M11),M11&lt;&gt;0),L11/M11,"NA")</f>
        <v>-74.845761814136566</v>
      </c>
      <c r="O11" t="s">
        <v>30</v>
      </c>
    </row>
    <row r="12" spans="1:16" x14ac:dyDescent="0.25">
      <c r="A12" s="16">
        <v>2</v>
      </c>
      <c r="B12" s="17" t="s">
        <v>76</v>
      </c>
      <c r="C12" s="18">
        <v>47.2</v>
      </c>
      <c r="D12" s="19" t="s">
        <v>39</v>
      </c>
      <c r="E12" s="20" t="str">
        <f t="shared" si="0"/>
        <v>Significantly Different</v>
      </c>
      <c r="G12">
        <f t="shared" si="1"/>
        <v>47.2</v>
      </c>
      <c r="H12">
        <f t="shared" si="2"/>
        <v>6</v>
      </c>
      <c r="I12" t="str">
        <f t="shared" si="3"/>
        <v>+/-</v>
      </c>
      <c r="J12" t="str">
        <f t="shared" si="4"/>
        <v>0.5</v>
      </c>
      <c r="K12" s="2">
        <f t="shared" si="5"/>
        <v>0.303951367781155</v>
      </c>
      <c r="L12" s="2">
        <f t="shared" si="6"/>
        <v>-19.400000000000002</v>
      </c>
      <c r="M12" s="2">
        <f t="shared" si="7"/>
        <v>0.30997079109986531</v>
      </c>
      <c r="N12" s="2">
        <f t="shared" ref="N12:N62" si="8">IF(AND(ISNUMBER(L12),ISNUMBER(M12),M12&lt;&gt;0),L12/M12,"NA")</f>
        <v>-62.586542206648687</v>
      </c>
      <c r="O12" t="s">
        <v>32</v>
      </c>
    </row>
    <row r="13" spans="1:16" x14ac:dyDescent="0.25">
      <c r="A13" s="16">
        <v>3</v>
      </c>
      <c r="B13" s="17" t="s">
        <v>66</v>
      </c>
      <c r="C13" s="18">
        <v>46.4</v>
      </c>
      <c r="D13" s="19" t="s">
        <v>61</v>
      </c>
      <c r="E13" s="20" t="str">
        <f t="shared" si="0"/>
        <v>Significantly Different</v>
      </c>
      <c r="G13">
        <f t="shared" si="1"/>
        <v>46.4</v>
      </c>
      <c r="H13">
        <f t="shared" si="2"/>
        <v>6</v>
      </c>
      <c r="I13" t="str">
        <f t="shared" si="3"/>
        <v>+/-</v>
      </c>
      <c r="J13" t="str">
        <f t="shared" si="4"/>
        <v>0.4</v>
      </c>
      <c r="K13" s="2">
        <f t="shared" si="5"/>
        <v>0.24316109422492402</v>
      </c>
      <c r="L13" s="2">
        <f t="shared" si="6"/>
        <v>-18.599999999999998</v>
      </c>
      <c r="M13" s="2">
        <f t="shared" si="7"/>
        <v>0.25064471888253259</v>
      </c>
      <c r="N13" s="2">
        <f t="shared" si="8"/>
        <v>-74.208625192366782</v>
      </c>
      <c r="O13" t="s">
        <v>34</v>
      </c>
    </row>
    <row r="14" spans="1:16" x14ac:dyDescent="0.25">
      <c r="A14" s="16">
        <v>4</v>
      </c>
      <c r="B14" s="17" t="s">
        <v>52</v>
      </c>
      <c r="C14" s="18">
        <v>42.1</v>
      </c>
      <c r="D14" s="19" t="s">
        <v>61</v>
      </c>
      <c r="E14" s="20" t="str">
        <f t="shared" si="0"/>
        <v>Significantly Different</v>
      </c>
      <c r="G14">
        <f t="shared" si="1"/>
        <v>42.1</v>
      </c>
      <c r="H14">
        <f t="shared" si="2"/>
        <v>6</v>
      </c>
      <c r="I14" t="str">
        <f t="shared" si="3"/>
        <v>+/-</v>
      </c>
      <c r="J14" t="str">
        <f t="shared" si="4"/>
        <v>0.4</v>
      </c>
      <c r="K14" s="2">
        <f t="shared" si="5"/>
        <v>0.24316109422492402</v>
      </c>
      <c r="L14" s="2">
        <f t="shared" si="6"/>
        <v>-14.3</v>
      </c>
      <c r="M14" s="2">
        <f t="shared" si="7"/>
        <v>0.25064471888253259</v>
      </c>
      <c r="N14" s="2">
        <f t="shared" si="8"/>
        <v>-57.052867755421779</v>
      </c>
      <c r="O14" t="s">
        <v>37</v>
      </c>
    </row>
    <row r="15" spans="1:16" x14ac:dyDescent="0.25">
      <c r="A15" s="16">
        <v>5</v>
      </c>
      <c r="B15" s="17" t="s">
        <v>69</v>
      </c>
      <c r="C15" s="18">
        <v>38.4</v>
      </c>
      <c r="D15" s="19" t="s">
        <v>130</v>
      </c>
      <c r="E15" s="20" t="str">
        <f t="shared" si="0"/>
        <v>Significantly Different</v>
      </c>
      <c r="G15">
        <f t="shared" si="1"/>
        <v>38.4</v>
      </c>
      <c r="H15">
        <f t="shared" si="2"/>
        <v>6</v>
      </c>
      <c r="I15" t="str">
        <f t="shared" si="3"/>
        <v>+/-</v>
      </c>
      <c r="J15" t="str">
        <f t="shared" si="4"/>
        <v>1.2</v>
      </c>
      <c r="K15" s="2">
        <f t="shared" si="5"/>
        <v>0.72948328267477203</v>
      </c>
      <c r="L15" s="2">
        <f t="shared" si="6"/>
        <v>-10.599999999999998</v>
      </c>
      <c r="M15" s="2">
        <f t="shared" si="7"/>
        <v>0.73201182849801194</v>
      </c>
      <c r="N15" s="2">
        <f t="shared" si="8"/>
        <v>-14.480640322096635</v>
      </c>
      <c r="O15" t="s">
        <v>40</v>
      </c>
    </row>
    <row r="16" spans="1:16" x14ac:dyDescent="0.25">
      <c r="A16" s="16">
        <v>6</v>
      </c>
      <c r="B16" s="17" t="s">
        <v>72</v>
      </c>
      <c r="C16" s="18">
        <v>37.5</v>
      </c>
      <c r="D16" s="19" t="s">
        <v>124</v>
      </c>
      <c r="E16" s="20" t="str">
        <f t="shared" si="0"/>
        <v>Significantly Different</v>
      </c>
      <c r="G16">
        <f t="shared" si="1"/>
        <v>37.5</v>
      </c>
      <c r="H16">
        <f t="shared" si="2"/>
        <v>6</v>
      </c>
      <c r="I16" t="str">
        <f t="shared" si="3"/>
        <v>+/-</v>
      </c>
      <c r="J16" t="str">
        <f t="shared" si="4"/>
        <v>1.0</v>
      </c>
      <c r="K16" s="2">
        <f t="shared" si="5"/>
        <v>0.60790273556231</v>
      </c>
      <c r="L16" s="2">
        <f t="shared" si="6"/>
        <v>-9.6999999999999993</v>
      </c>
      <c r="M16" s="2">
        <f t="shared" si="7"/>
        <v>0.61093468821403585</v>
      </c>
      <c r="N16" s="2">
        <f t="shared" si="8"/>
        <v>-15.877310925585691</v>
      </c>
      <c r="O16" t="s">
        <v>42</v>
      </c>
    </row>
    <row r="17" spans="1:15" x14ac:dyDescent="0.25">
      <c r="A17" s="16">
        <v>7</v>
      </c>
      <c r="B17" s="17" t="s">
        <v>62</v>
      </c>
      <c r="C17" s="18">
        <v>36.700000000000003</v>
      </c>
      <c r="D17" s="19" t="s">
        <v>61</v>
      </c>
      <c r="E17" s="20" t="str">
        <f t="shared" si="0"/>
        <v>Significantly Different</v>
      </c>
      <c r="G17">
        <f t="shared" si="1"/>
        <v>36.700000000000003</v>
      </c>
      <c r="H17">
        <f t="shared" si="2"/>
        <v>6</v>
      </c>
      <c r="I17" t="str">
        <f t="shared" si="3"/>
        <v>+/-</v>
      </c>
      <c r="J17" t="str">
        <f t="shared" si="4"/>
        <v>0.4</v>
      </c>
      <c r="K17" s="2">
        <f t="shared" si="5"/>
        <v>0.24316109422492402</v>
      </c>
      <c r="L17" s="2">
        <f t="shared" si="6"/>
        <v>-8.9000000000000021</v>
      </c>
      <c r="M17" s="2">
        <f t="shared" si="7"/>
        <v>0.25064471888253259</v>
      </c>
      <c r="N17" s="2">
        <f t="shared" si="8"/>
        <v>-35.50842818344433</v>
      </c>
      <c r="O17" t="s">
        <v>44</v>
      </c>
    </row>
    <row r="18" spans="1:15" x14ac:dyDescent="0.25">
      <c r="A18" s="16">
        <v>8</v>
      </c>
      <c r="B18" s="17" t="s">
        <v>35</v>
      </c>
      <c r="C18" s="18">
        <v>35.700000000000003</v>
      </c>
      <c r="D18" s="19" t="s">
        <v>114</v>
      </c>
      <c r="E18" s="20" t="str">
        <f t="shared" si="0"/>
        <v>Significantly Different</v>
      </c>
      <c r="G18">
        <f t="shared" si="1"/>
        <v>35.700000000000003</v>
      </c>
      <c r="H18">
        <f t="shared" si="2"/>
        <v>6</v>
      </c>
      <c r="I18" t="str">
        <f t="shared" si="3"/>
        <v>+/-</v>
      </c>
      <c r="J18" t="str">
        <f t="shared" si="4"/>
        <v>0.9</v>
      </c>
      <c r="K18" s="2">
        <f t="shared" si="5"/>
        <v>0.54711246200607899</v>
      </c>
      <c r="L18" s="2">
        <f t="shared" si="6"/>
        <v>-7.9000000000000021</v>
      </c>
      <c r="M18" s="2">
        <f t="shared" si="7"/>
        <v>0.55047933970440222</v>
      </c>
      <c r="N18" s="2">
        <f t="shared" si="8"/>
        <v>-14.351128971056687</v>
      </c>
      <c r="O18" t="s">
        <v>46</v>
      </c>
    </row>
    <row r="19" spans="1:15" x14ac:dyDescent="0.25">
      <c r="A19" s="16">
        <v>9</v>
      </c>
      <c r="B19" s="17" t="s">
        <v>80</v>
      </c>
      <c r="C19" s="18">
        <v>35.6</v>
      </c>
      <c r="D19" s="19" t="s">
        <v>29</v>
      </c>
      <c r="E19" s="20" t="str">
        <f t="shared" si="0"/>
        <v>Significantly Different</v>
      </c>
      <c r="G19">
        <f t="shared" si="1"/>
        <v>35.6</v>
      </c>
      <c r="H19">
        <f t="shared" si="2"/>
        <v>6</v>
      </c>
      <c r="I19" t="str">
        <f t="shared" si="3"/>
        <v>+/-</v>
      </c>
      <c r="J19" t="str">
        <f t="shared" si="4"/>
        <v>0.2</v>
      </c>
      <c r="K19" s="2">
        <f t="shared" si="5"/>
        <v>0.12158054711246201</v>
      </c>
      <c r="L19" s="2">
        <f t="shared" si="6"/>
        <v>-7.8000000000000007</v>
      </c>
      <c r="M19" s="2">
        <f t="shared" si="7"/>
        <v>0.1359311840425404</v>
      </c>
      <c r="N19" s="2">
        <f t="shared" si="8"/>
        <v>-57.381976438599615</v>
      </c>
      <c r="O19" t="s">
        <v>48</v>
      </c>
    </row>
    <row r="20" spans="1:15" x14ac:dyDescent="0.25">
      <c r="A20" s="16">
        <v>10</v>
      </c>
      <c r="B20" s="17" t="s">
        <v>64</v>
      </c>
      <c r="C20" s="18">
        <v>35.1</v>
      </c>
      <c r="D20" s="21" t="s">
        <v>39</v>
      </c>
      <c r="E20" s="20" t="str">
        <f t="shared" si="0"/>
        <v>Significantly Different</v>
      </c>
      <c r="G20">
        <f t="shared" si="1"/>
        <v>35.1</v>
      </c>
      <c r="H20">
        <f t="shared" si="2"/>
        <v>6</v>
      </c>
      <c r="I20" t="str">
        <f t="shared" si="3"/>
        <v>+/-</v>
      </c>
      <c r="J20" t="str">
        <f t="shared" si="4"/>
        <v>0.5</v>
      </c>
      <c r="K20" s="2">
        <f t="shared" si="5"/>
        <v>0.303951367781155</v>
      </c>
      <c r="L20" s="2">
        <f t="shared" si="6"/>
        <v>-7.3000000000000007</v>
      </c>
      <c r="M20" s="2">
        <f t="shared" si="7"/>
        <v>0.30997079109986531</v>
      </c>
      <c r="N20" s="2">
        <f t="shared" si="8"/>
        <v>-23.550606088068836</v>
      </c>
      <c r="O20" t="s">
        <v>50</v>
      </c>
    </row>
    <row r="21" spans="1:15" x14ac:dyDescent="0.25">
      <c r="A21" s="16">
        <v>11</v>
      </c>
      <c r="B21" s="17" t="s">
        <v>68</v>
      </c>
      <c r="C21" s="18">
        <v>34.6</v>
      </c>
      <c r="D21" s="19" t="s">
        <v>39</v>
      </c>
      <c r="E21" s="20" t="str">
        <f t="shared" si="0"/>
        <v>Significantly Different</v>
      </c>
      <c r="G21">
        <f t="shared" si="1"/>
        <v>34.6</v>
      </c>
      <c r="H21">
        <f t="shared" si="2"/>
        <v>6</v>
      </c>
      <c r="I21" t="str">
        <f t="shared" si="3"/>
        <v>+/-</v>
      </c>
      <c r="J21" t="str">
        <f t="shared" si="4"/>
        <v>0.5</v>
      </c>
      <c r="K21" s="2">
        <f t="shared" si="5"/>
        <v>0.303951367781155</v>
      </c>
      <c r="L21" s="2">
        <f t="shared" si="6"/>
        <v>-6.8000000000000007</v>
      </c>
      <c r="M21" s="2">
        <f t="shared" si="7"/>
        <v>0.30997079109986531</v>
      </c>
      <c r="N21" s="2">
        <f t="shared" si="8"/>
        <v>-21.937550876557271</v>
      </c>
      <c r="O21" t="s">
        <v>52</v>
      </c>
    </row>
    <row r="22" spans="1:15" x14ac:dyDescent="0.25">
      <c r="A22" s="16">
        <v>12</v>
      </c>
      <c r="B22" s="17" t="s">
        <v>42</v>
      </c>
      <c r="C22" s="18">
        <v>34.1</v>
      </c>
      <c r="D22" s="19" t="s">
        <v>61</v>
      </c>
      <c r="E22" s="20" t="str">
        <f t="shared" si="0"/>
        <v>Significantly Different</v>
      </c>
      <c r="G22">
        <f t="shared" si="1"/>
        <v>34.1</v>
      </c>
      <c r="H22">
        <f t="shared" si="2"/>
        <v>6</v>
      </c>
      <c r="I22" t="str">
        <f t="shared" si="3"/>
        <v>+/-</v>
      </c>
      <c r="J22" t="str">
        <f t="shared" si="4"/>
        <v>0.4</v>
      </c>
      <c r="K22" s="2">
        <f t="shared" si="5"/>
        <v>0.24316109422492402</v>
      </c>
      <c r="L22" s="2">
        <f t="shared" si="6"/>
        <v>-6.3000000000000007</v>
      </c>
      <c r="M22" s="2">
        <f t="shared" si="7"/>
        <v>0.25064471888253259</v>
      </c>
      <c r="N22" s="2">
        <f t="shared" si="8"/>
        <v>-25.135179500640366</v>
      </c>
      <c r="O22" t="s">
        <v>54</v>
      </c>
    </row>
    <row r="23" spans="1:15" x14ac:dyDescent="0.25">
      <c r="A23" s="16">
        <v>13</v>
      </c>
      <c r="B23" s="17" t="s">
        <v>33</v>
      </c>
      <c r="C23" s="18">
        <v>33.5</v>
      </c>
      <c r="D23" s="19" t="s">
        <v>114</v>
      </c>
      <c r="E23" s="20" t="str">
        <f t="shared" si="0"/>
        <v>Significantly Different</v>
      </c>
      <c r="G23">
        <f t="shared" si="1"/>
        <v>33.5</v>
      </c>
      <c r="H23">
        <f t="shared" si="2"/>
        <v>6</v>
      </c>
      <c r="I23" t="str">
        <f t="shared" si="3"/>
        <v>+/-</v>
      </c>
      <c r="J23" t="str">
        <f t="shared" si="4"/>
        <v>0.9</v>
      </c>
      <c r="K23" s="2">
        <f t="shared" si="5"/>
        <v>0.54711246200607899</v>
      </c>
      <c r="L23" s="2">
        <f t="shared" si="6"/>
        <v>-5.6999999999999993</v>
      </c>
      <c r="M23" s="2">
        <f t="shared" si="7"/>
        <v>0.55047933970440222</v>
      </c>
      <c r="N23" s="2">
        <f t="shared" si="8"/>
        <v>-10.354612042407986</v>
      </c>
      <c r="O23" t="s">
        <v>43</v>
      </c>
    </row>
    <row r="24" spans="1:15" x14ac:dyDescent="0.25">
      <c r="A24" s="16">
        <v>14</v>
      </c>
      <c r="B24" s="17" t="s">
        <v>49</v>
      </c>
      <c r="C24" s="18">
        <v>32.6</v>
      </c>
      <c r="D24" s="19" t="s">
        <v>39</v>
      </c>
      <c r="E24" s="20" t="str">
        <f t="shared" si="0"/>
        <v>Significantly Different</v>
      </c>
      <c r="G24">
        <f t="shared" si="1"/>
        <v>32.6</v>
      </c>
      <c r="H24">
        <f t="shared" si="2"/>
        <v>6</v>
      </c>
      <c r="I24" t="str">
        <f t="shared" si="3"/>
        <v>+/-</v>
      </c>
      <c r="J24" t="str">
        <f t="shared" si="4"/>
        <v>0.5</v>
      </c>
      <c r="K24" s="2">
        <f t="shared" si="5"/>
        <v>0.303951367781155</v>
      </c>
      <c r="L24" s="2">
        <f t="shared" si="6"/>
        <v>-4.8000000000000007</v>
      </c>
      <c r="M24" s="2">
        <f t="shared" si="7"/>
        <v>0.30997079109986531</v>
      </c>
      <c r="N24" s="2">
        <f t="shared" si="8"/>
        <v>-15.485330030511015</v>
      </c>
      <c r="O24" t="s">
        <v>57</v>
      </c>
    </row>
    <row r="25" spans="1:15" x14ac:dyDescent="0.25">
      <c r="A25" s="16">
        <v>15</v>
      </c>
      <c r="B25" s="17" t="s">
        <v>58</v>
      </c>
      <c r="C25" s="18">
        <v>32.5</v>
      </c>
      <c r="D25" s="19" t="s">
        <v>61</v>
      </c>
      <c r="E25" s="20" t="str">
        <f t="shared" si="0"/>
        <v>Significantly Different</v>
      </c>
      <c r="G25">
        <f t="shared" si="1"/>
        <v>32.5</v>
      </c>
      <c r="H25">
        <f t="shared" si="2"/>
        <v>6</v>
      </c>
      <c r="I25" t="str">
        <f t="shared" si="3"/>
        <v>+/-</v>
      </c>
      <c r="J25" t="str">
        <f t="shared" si="4"/>
        <v>0.4</v>
      </c>
      <c r="K25" s="2">
        <f t="shared" si="5"/>
        <v>0.24316109422492402</v>
      </c>
      <c r="L25" s="2">
        <f t="shared" si="6"/>
        <v>-4.6999999999999993</v>
      </c>
      <c r="M25" s="2">
        <f t="shared" si="7"/>
        <v>0.25064471888253259</v>
      </c>
      <c r="N25" s="2">
        <f t="shared" si="8"/>
        <v>-18.751641849684077</v>
      </c>
      <c r="O25" t="s">
        <v>58</v>
      </c>
    </row>
    <row r="26" spans="1:15" x14ac:dyDescent="0.25">
      <c r="A26" s="16">
        <v>16</v>
      </c>
      <c r="B26" s="17" t="s">
        <v>63</v>
      </c>
      <c r="C26" s="18">
        <v>30.9</v>
      </c>
      <c r="D26" s="19" t="s">
        <v>83</v>
      </c>
      <c r="E26" s="20" t="str">
        <f t="shared" si="0"/>
        <v>Significantly Different</v>
      </c>
      <c r="G26">
        <f t="shared" si="1"/>
        <v>30.9</v>
      </c>
      <c r="H26">
        <f t="shared" si="2"/>
        <v>6</v>
      </c>
      <c r="I26" t="str">
        <f t="shared" si="3"/>
        <v>+/-</v>
      </c>
      <c r="J26" t="str">
        <f t="shared" si="4"/>
        <v>0.6</v>
      </c>
      <c r="K26" s="2">
        <f t="shared" si="5"/>
        <v>0.36474164133738601</v>
      </c>
      <c r="L26" s="2">
        <f t="shared" si="6"/>
        <v>-3.0999999999999979</v>
      </c>
      <c r="M26" s="2">
        <f t="shared" si="7"/>
        <v>0.36977279819442066</v>
      </c>
      <c r="N26" s="2">
        <f t="shared" si="8"/>
        <v>-8.3835263576366881</v>
      </c>
      <c r="O26" t="s">
        <v>41</v>
      </c>
    </row>
    <row r="27" spans="1:15" x14ac:dyDescent="0.25">
      <c r="A27" s="16">
        <v>16</v>
      </c>
      <c r="B27" s="17" t="s">
        <v>71</v>
      </c>
      <c r="C27" s="18">
        <v>30.9</v>
      </c>
      <c r="D27" s="19" t="s">
        <v>61</v>
      </c>
      <c r="E27" s="20" t="str">
        <f t="shared" si="0"/>
        <v>Significantly Different</v>
      </c>
      <c r="G27">
        <f t="shared" si="1"/>
        <v>30.9</v>
      </c>
      <c r="H27">
        <f t="shared" si="2"/>
        <v>6</v>
      </c>
      <c r="I27" t="str">
        <f t="shared" si="3"/>
        <v>+/-</v>
      </c>
      <c r="J27" t="str">
        <f t="shared" si="4"/>
        <v>0.4</v>
      </c>
      <c r="K27" s="2">
        <f t="shared" si="5"/>
        <v>0.24316109422492402</v>
      </c>
      <c r="L27" s="2">
        <f t="shared" si="6"/>
        <v>-3.0999999999999979</v>
      </c>
      <c r="M27" s="2">
        <f t="shared" si="7"/>
        <v>0.25064471888253259</v>
      </c>
      <c r="N27" s="2">
        <f t="shared" si="8"/>
        <v>-12.36810419872779</v>
      </c>
      <c r="O27" t="s">
        <v>59</v>
      </c>
    </row>
    <row r="28" spans="1:15" x14ac:dyDescent="0.25">
      <c r="A28" s="16">
        <v>18</v>
      </c>
      <c r="B28" s="17" t="s">
        <v>65</v>
      </c>
      <c r="C28" s="18">
        <v>30.7</v>
      </c>
      <c r="D28" s="19" t="s">
        <v>61</v>
      </c>
      <c r="E28" s="20" t="str">
        <f t="shared" si="0"/>
        <v>Significantly Different</v>
      </c>
      <c r="G28">
        <f t="shared" si="1"/>
        <v>30.7</v>
      </c>
      <c r="H28">
        <f t="shared" si="2"/>
        <v>6</v>
      </c>
      <c r="I28" t="str">
        <f t="shared" si="3"/>
        <v>+/-</v>
      </c>
      <c r="J28" t="str">
        <f t="shared" si="4"/>
        <v>0.4</v>
      </c>
      <c r="K28" s="2">
        <f t="shared" si="5"/>
        <v>0.24316109422492402</v>
      </c>
      <c r="L28" s="2">
        <f t="shared" si="6"/>
        <v>-2.8999999999999986</v>
      </c>
      <c r="M28" s="2">
        <f t="shared" si="7"/>
        <v>0.25064471888253259</v>
      </c>
      <c r="N28" s="2">
        <f t="shared" si="8"/>
        <v>-11.570161992358257</v>
      </c>
      <c r="O28" t="s">
        <v>49</v>
      </c>
    </row>
    <row r="29" spans="1:15" x14ac:dyDescent="0.25">
      <c r="A29" s="16">
        <v>19</v>
      </c>
      <c r="B29" s="17" t="s">
        <v>67</v>
      </c>
      <c r="C29" s="18">
        <v>30.2</v>
      </c>
      <c r="D29" s="19" t="s">
        <v>36</v>
      </c>
      <c r="E29" s="20" t="str">
        <f t="shared" si="0"/>
        <v>Significantly Different</v>
      </c>
      <c r="G29">
        <f t="shared" si="1"/>
        <v>30.2</v>
      </c>
      <c r="H29">
        <f t="shared" si="2"/>
        <v>6</v>
      </c>
      <c r="I29" t="str">
        <f t="shared" si="3"/>
        <v>+/-</v>
      </c>
      <c r="J29" t="str">
        <f t="shared" si="4"/>
        <v>0.3</v>
      </c>
      <c r="K29" s="2">
        <f t="shared" si="5"/>
        <v>0.18237082066869301</v>
      </c>
      <c r="L29" s="2">
        <f t="shared" si="6"/>
        <v>-2.3999999999999986</v>
      </c>
      <c r="M29" s="2">
        <f t="shared" si="7"/>
        <v>0.19223572402239389</v>
      </c>
      <c r="N29" s="2">
        <f t="shared" si="8"/>
        <v>-12.484672202344754</v>
      </c>
      <c r="O29" t="s">
        <v>63</v>
      </c>
    </row>
    <row r="30" spans="1:15" x14ac:dyDescent="0.25">
      <c r="A30" s="16">
        <v>20</v>
      </c>
      <c r="B30" s="17" t="s">
        <v>85</v>
      </c>
      <c r="C30" s="18">
        <v>30.1</v>
      </c>
      <c r="D30" s="19" t="s">
        <v>39</v>
      </c>
      <c r="E30" s="20" t="str">
        <f t="shared" si="0"/>
        <v>Significantly Different</v>
      </c>
      <c r="G30">
        <f t="shared" si="1"/>
        <v>30.1</v>
      </c>
      <c r="H30">
        <f t="shared" si="2"/>
        <v>6</v>
      </c>
      <c r="I30" t="str">
        <f t="shared" si="3"/>
        <v>+/-</v>
      </c>
      <c r="J30" t="str">
        <f t="shared" si="4"/>
        <v>0.5</v>
      </c>
      <c r="K30" s="2">
        <f t="shared" si="5"/>
        <v>0.303951367781155</v>
      </c>
      <c r="L30" s="2">
        <f t="shared" si="6"/>
        <v>-2.3000000000000007</v>
      </c>
      <c r="M30" s="2">
        <f t="shared" si="7"/>
        <v>0.30997079109986531</v>
      </c>
      <c r="N30" s="2">
        <f t="shared" si="8"/>
        <v>-7.4200539729531956</v>
      </c>
      <c r="O30" t="s">
        <v>28</v>
      </c>
    </row>
    <row r="31" spans="1:15" x14ac:dyDescent="0.25">
      <c r="A31" s="16">
        <v>21</v>
      </c>
      <c r="B31" s="17" t="s">
        <v>82</v>
      </c>
      <c r="C31" s="18">
        <v>29</v>
      </c>
      <c r="D31" s="19" t="s">
        <v>36</v>
      </c>
      <c r="E31" s="20" t="str">
        <f t="shared" si="0"/>
        <v>Significantly Different</v>
      </c>
      <c r="G31">
        <f t="shared" si="1"/>
        <v>29</v>
      </c>
      <c r="H31">
        <f t="shared" si="2"/>
        <v>6</v>
      </c>
      <c r="I31" t="str">
        <f t="shared" si="3"/>
        <v>+/-</v>
      </c>
      <c r="J31" t="str">
        <f t="shared" si="4"/>
        <v>0.3</v>
      </c>
      <c r="K31" s="2">
        <f t="shared" si="5"/>
        <v>0.18237082066869301</v>
      </c>
      <c r="L31" s="2">
        <f t="shared" si="6"/>
        <v>-1.1999999999999993</v>
      </c>
      <c r="M31" s="2">
        <f t="shared" si="7"/>
        <v>0.19223572402239389</v>
      </c>
      <c r="N31" s="2">
        <f t="shared" si="8"/>
        <v>-6.242336101172377</v>
      </c>
      <c r="O31" t="s">
        <v>66</v>
      </c>
    </row>
    <row r="32" spans="1:15" x14ac:dyDescent="0.25">
      <c r="A32" s="16">
        <v>22</v>
      </c>
      <c r="B32" s="17" t="s">
        <v>73</v>
      </c>
      <c r="C32" s="18">
        <v>28.7</v>
      </c>
      <c r="D32" s="19" t="s">
        <v>39</v>
      </c>
      <c r="E32" s="20" t="str">
        <f t="shared" si="0"/>
        <v>Significantly Different</v>
      </c>
      <c r="G32">
        <f t="shared" si="1"/>
        <v>28.7</v>
      </c>
      <c r="H32">
        <f t="shared" si="2"/>
        <v>6</v>
      </c>
      <c r="I32" t="str">
        <f t="shared" si="3"/>
        <v>+/-</v>
      </c>
      <c r="J32" t="str">
        <f t="shared" si="4"/>
        <v>0.5</v>
      </c>
      <c r="K32" s="2">
        <f t="shared" si="5"/>
        <v>0.303951367781155</v>
      </c>
      <c r="L32" s="2">
        <f t="shared" si="6"/>
        <v>-0.89999999999999858</v>
      </c>
      <c r="M32" s="2">
        <f t="shared" si="7"/>
        <v>0.30997079109986531</v>
      </c>
      <c r="N32" s="2">
        <f t="shared" si="8"/>
        <v>-2.9034993807208105</v>
      </c>
      <c r="O32" t="s">
        <v>68</v>
      </c>
    </row>
    <row r="33" spans="1:15" x14ac:dyDescent="0.25">
      <c r="A33" s="16">
        <v>23</v>
      </c>
      <c r="B33" s="17" t="s">
        <v>55</v>
      </c>
      <c r="C33" s="18">
        <v>28.4</v>
      </c>
      <c r="D33" s="19" t="s">
        <v>36</v>
      </c>
      <c r="E33" s="20" t="str">
        <f t="shared" si="0"/>
        <v>Significantly Different</v>
      </c>
      <c r="G33">
        <f t="shared" si="1"/>
        <v>28.4</v>
      </c>
      <c r="H33">
        <f t="shared" si="2"/>
        <v>6</v>
      </c>
      <c r="I33" t="str">
        <f t="shared" si="3"/>
        <v>+/-</v>
      </c>
      <c r="J33" t="str">
        <f t="shared" si="4"/>
        <v>0.3</v>
      </c>
      <c r="K33" s="2">
        <f t="shared" si="5"/>
        <v>0.18237082066869301</v>
      </c>
      <c r="L33" s="2">
        <f t="shared" si="6"/>
        <v>-0.59999999999999787</v>
      </c>
      <c r="M33" s="2">
        <f t="shared" si="7"/>
        <v>0.19223572402239389</v>
      </c>
      <c r="N33" s="2">
        <f t="shared" si="8"/>
        <v>-3.1211680505861792</v>
      </c>
      <c r="O33" t="s">
        <v>71</v>
      </c>
    </row>
    <row r="34" spans="1:15" x14ac:dyDescent="0.25">
      <c r="A34" s="16">
        <v>24</v>
      </c>
      <c r="B34" s="17" t="s">
        <v>30</v>
      </c>
      <c r="C34" s="18">
        <v>28</v>
      </c>
      <c r="D34" s="19" t="s">
        <v>83</v>
      </c>
      <c r="E34" s="20" t="str">
        <f t="shared" si="0"/>
        <v>Not Significantly Different</v>
      </c>
      <c r="G34">
        <f t="shared" si="1"/>
        <v>28</v>
      </c>
      <c r="H34">
        <f t="shared" si="2"/>
        <v>6</v>
      </c>
      <c r="I34" t="str">
        <f t="shared" si="3"/>
        <v>+/-</v>
      </c>
      <c r="J34" t="str">
        <f t="shared" si="4"/>
        <v>0.6</v>
      </c>
      <c r="K34" s="2">
        <f t="shared" si="5"/>
        <v>0.36474164133738601</v>
      </c>
      <c r="L34" s="2">
        <f t="shared" si="6"/>
        <v>-0.19999999999999929</v>
      </c>
      <c r="M34" s="2">
        <f t="shared" si="7"/>
        <v>0.36977279819442066</v>
      </c>
      <c r="N34" s="2">
        <f t="shared" si="8"/>
        <v>-0.54087266823462354</v>
      </c>
      <c r="O34" t="s">
        <v>62</v>
      </c>
    </row>
    <row r="35" spans="1:15" x14ac:dyDescent="0.25">
      <c r="A35" s="16">
        <v>25</v>
      </c>
      <c r="B35" s="17" t="s">
        <v>44</v>
      </c>
      <c r="C35" s="18">
        <v>27.2</v>
      </c>
      <c r="D35" s="19" t="s">
        <v>83</v>
      </c>
      <c r="E35" s="20" t="str">
        <f t="shared" si="0"/>
        <v>Not Significantly Different</v>
      </c>
      <c r="G35">
        <f t="shared" si="1"/>
        <v>27.2</v>
      </c>
      <c r="H35">
        <f t="shared" si="2"/>
        <v>6</v>
      </c>
      <c r="I35" t="str">
        <f t="shared" si="3"/>
        <v>+/-</v>
      </c>
      <c r="J35" t="str">
        <f t="shared" si="4"/>
        <v>0.6</v>
      </c>
      <c r="K35" s="2">
        <f t="shared" si="5"/>
        <v>0.36474164133738601</v>
      </c>
      <c r="L35" s="2">
        <f t="shared" si="6"/>
        <v>0.60000000000000142</v>
      </c>
      <c r="M35" s="2">
        <f t="shared" si="7"/>
        <v>0.36977279819442066</v>
      </c>
      <c r="N35" s="2">
        <f t="shared" si="8"/>
        <v>1.6226180047038803</v>
      </c>
      <c r="O35" t="s">
        <v>72</v>
      </c>
    </row>
    <row r="36" spans="1:15" x14ac:dyDescent="0.25">
      <c r="A36" s="16">
        <v>26</v>
      </c>
      <c r="B36" s="17" t="s">
        <v>57</v>
      </c>
      <c r="C36" s="18">
        <v>27</v>
      </c>
      <c r="D36" s="19" t="s">
        <v>36</v>
      </c>
      <c r="E36" s="20" t="str">
        <f t="shared" si="0"/>
        <v>Significantly Different</v>
      </c>
      <c r="G36">
        <f t="shared" si="1"/>
        <v>27</v>
      </c>
      <c r="H36">
        <f t="shared" si="2"/>
        <v>6</v>
      </c>
      <c r="I36" t="str">
        <f t="shared" si="3"/>
        <v>+/-</v>
      </c>
      <c r="J36" t="str">
        <f t="shared" si="4"/>
        <v>0.3</v>
      </c>
      <c r="K36" s="2">
        <f t="shared" si="5"/>
        <v>0.18237082066869301</v>
      </c>
      <c r="L36" s="2">
        <f t="shared" si="6"/>
        <v>0.80000000000000071</v>
      </c>
      <c r="M36" s="2">
        <f t="shared" si="7"/>
        <v>0.19223572402239389</v>
      </c>
      <c r="N36" s="2">
        <f t="shared" si="8"/>
        <v>4.1615574007815903</v>
      </c>
      <c r="O36" t="s">
        <v>64</v>
      </c>
    </row>
    <row r="37" spans="1:15" x14ac:dyDescent="0.25">
      <c r="A37" s="16">
        <v>27</v>
      </c>
      <c r="B37" s="17" t="s">
        <v>81</v>
      </c>
      <c r="C37" s="18">
        <v>26.2</v>
      </c>
      <c r="D37" s="19" t="s">
        <v>39</v>
      </c>
      <c r="E37" s="20" t="str">
        <f t="shared" si="0"/>
        <v>Significantly Different</v>
      </c>
      <c r="G37">
        <f t="shared" si="1"/>
        <v>26.2</v>
      </c>
      <c r="H37">
        <f t="shared" si="2"/>
        <v>6</v>
      </c>
      <c r="I37" t="str">
        <f t="shared" si="3"/>
        <v>+/-</v>
      </c>
      <c r="J37" t="str">
        <f t="shared" si="4"/>
        <v>0.5</v>
      </c>
      <c r="K37" s="2">
        <f t="shared" si="5"/>
        <v>0.303951367781155</v>
      </c>
      <c r="L37" s="2">
        <f t="shared" si="6"/>
        <v>1.6000000000000014</v>
      </c>
      <c r="M37" s="2">
        <f t="shared" si="7"/>
        <v>0.30997079109986531</v>
      </c>
      <c r="N37" s="2">
        <f t="shared" si="8"/>
        <v>5.1617766768370092</v>
      </c>
      <c r="O37" t="s">
        <v>45</v>
      </c>
    </row>
    <row r="38" spans="1:15" x14ac:dyDescent="0.25">
      <c r="A38" s="16">
        <v>28</v>
      </c>
      <c r="B38" s="17" t="s">
        <v>37</v>
      </c>
      <c r="C38" s="18">
        <v>25.6</v>
      </c>
      <c r="D38" s="19" t="s">
        <v>70</v>
      </c>
      <c r="E38" s="20" t="str">
        <f t="shared" si="0"/>
        <v>Significantly Different</v>
      </c>
      <c r="G38">
        <f t="shared" si="1"/>
        <v>25.6</v>
      </c>
      <c r="H38">
        <f t="shared" si="2"/>
        <v>6</v>
      </c>
      <c r="I38" t="str">
        <f t="shared" si="3"/>
        <v>+/-</v>
      </c>
      <c r="J38" t="str">
        <f t="shared" si="4"/>
        <v>0.8</v>
      </c>
      <c r="K38" s="2">
        <f t="shared" si="5"/>
        <v>0.48632218844984804</v>
      </c>
      <c r="L38" s="2">
        <f t="shared" si="6"/>
        <v>2.1999999999999993</v>
      </c>
      <c r="M38" s="2">
        <f t="shared" si="7"/>
        <v>0.49010685399991183</v>
      </c>
      <c r="N38" s="2">
        <f t="shared" si="8"/>
        <v>4.4888170447834526</v>
      </c>
      <c r="O38" t="s">
        <v>51</v>
      </c>
    </row>
    <row r="39" spans="1:15" x14ac:dyDescent="0.25">
      <c r="A39" s="16">
        <v>29</v>
      </c>
      <c r="B39" s="17" t="s">
        <v>41</v>
      </c>
      <c r="C39" s="18">
        <v>25.1</v>
      </c>
      <c r="D39" s="19" t="s">
        <v>83</v>
      </c>
      <c r="E39" s="20" t="str">
        <f t="shared" si="0"/>
        <v>Significantly Different</v>
      </c>
      <c r="G39">
        <f t="shared" si="1"/>
        <v>25.1</v>
      </c>
      <c r="H39">
        <f t="shared" si="2"/>
        <v>6</v>
      </c>
      <c r="I39" t="str">
        <f t="shared" si="3"/>
        <v>+/-</v>
      </c>
      <c r="J39" t="str">
        <f t="shared" si="4"/>
        <v>0.6</v>
      </c>
      <c r="K39" s="2">
        <f t="shared" si="5"/>
        <v>0.36474164133738601</v>
      </c>
      <c r="L39" s="2">
        <f t="shared" si="6"/>
        <v>2.6999999999999993</v>
      </c>
      <c r="M39" s="2">
        <f t="shared" si="7"/>
        <v>0.36977279819442066</v>
      </c>
      <c r="N39" s="2">
        <f t="shared" si="8"/>
        <v>7.3017810211674421</v>
      </c>
      <c r="O39" t="s">
        <v>74</v>
      </c>
    </row>
    <row r="40" spans="1:15" x14ac:dyDescent="0.25">
      <c r="A40" s="16">
        <v>30</v>
      </c>
      <c r="B40" s="17" t="s">
        <v>48</v>
      </c>
      <c r="C40" s="18">
        <v>25</v>
      </c>
      <c r="D40" s="19" t="s">
        <v>135</v>
      </c>
      <c r="E40" s="20" t="str">
        <f t="shared" si="0"/>
        <v>Significantly Different</v>
      </c>
      <c r="G40">
        <f t="shared" si="1"/>
        <v>25</v>
      </c>
      <c r="H40">
        <f t="shared" si="2"/>
        <v>6</v>
      </c>
      <c r="I40" t="str">
        <f t="shared" si="3"/>
        <v>+/-</v>
      </c>
      <c r="J40" t="str">
        <f t="shared" si="4"/>
        <v>1.6</v>
      </c>
      <c r="K40" s="2">
        <f t="shared" si="5"/>
        <v>0.97264437689969607</v>
      </c>
      <c r="L40" s="2">
        <f t="shared" si="6"/>
        <v>2.8000000000000007</v>
      </c>
      <c r="M40" s="2">
        <f t="shared" si="7"/>
        <v>0.97454222139096647</v>
      </c>
      <c r="N40" s="2">
        <f t="shared" si="8"/>
        <v>2.873143860307616</v>
      </c>
      <c r="O40" t="s">
        <v>35</v>
      </c>
    </row>
    <row r="41" spans="1:15" x14ac:dyDescent="0.25">
      <c r="A41" s="16">
        <v>31</v>
      </c>
      <c r="B41" s="17" t="s">
        <v>59</v>
      </c>
      <c r="C41" s="18">
        <v>24.7</v>
      </c>
      <c r="D41" s="19" t="s">
        <v>78</v>
      </c>
      <c r="E41" s="20" t="str">
        <f t="shared" si="0"/>
        <v>Significantly Different</v>
      </c>
      <c r="G41">
        <f t="shared" si="1"/>
        <v>24.7</v>
      </c>
      <c r="H41">
        <f t="shared" si="2"/>
        <v>6</v>
      </c>
      <c r="I41" t="str">
        <f t="shared" si="3"/>
        <v>+/-</v>
      </c>
      <c r="J41" t="str">
        <f t="shared" si="4"/>
        <v>0.7</v>
      </c>
      <c r="K41" s="2">
        <f t="shared" si="5"/>
        <v>0.42553191489361697</v>
      </c>
      <c r="L41" s="2">
        <f t="shared" si="6"/>
        <v>3.1000000000000014</v>
      </c>
      <c r="M41" s="2">
        <f t="shared" si="7"/>
        <v>0.42985214661796195</v>
      </c>
      <c r="N41" s="2">
        <f t="shared" si="8"/>
        <v>7.2117820613216024</v>
      </c>
      <c r="O41" t="s">
        <v>76</v>
      </c>
    </row>
    <row r="42" spans="1:15" x14ac:dyDescent="0.25">
      <c r="A42" s="16">
        <v>32</v>
      </c>
      <c r="B42" s="17" t="s">
        <v>31</v>
      </c>
      <c r="C42" s="18">
        <v>23.9</v>
      </c>
      <c r="D42" s="19" t="s">
        <v>124</v>
      </c>
      <c r="E42" s="20" t="str">
        <f t="shared" si="0"/>
        <v>Significantly Different</v>
      </c>
      <c r="G42">
        <f t="shared" si="1"/>
        <v>23.9</v>
      </c>
      <c r="H42">
        <f t="shared" si="2"/>
        <v>6</v>
      </c>
      <c r="I42" t="str">
        <f t="shared" si="3"/>
        <v>+/-</v>
      </c>
      <c r="J42" t="str">
        <f t="shared" si="4"/>
        <v>1.0</v>
      </c>
      <c r="K42" s="2">
        <f t="shared" si="5"/>
        <v>0.60790273556231</v>
      </c>
      <c r="L42" s="2">
        <f t="shared" si="6"/>
        <v>3.9000000000000021</v>
      </c>
      <c r="M42" s="2">
        <f t="shared" si="7"/>
        <v>0.61093468821403585</v>
      </c>
      <c r="N42" s="2">
        <f t="shared" si="8"/>
        <v>6.3836610937921892</v>
      </c>
      <c r="O42" t="s">
        <v>77</v>
      </c>
    </row>
    <row r="43" spans="1:15" x14ac:dyDescent="0.25">
      <c r="A43" s="16">
        <v>33</v>
      </c>
      <c r="B43" s="17" t="s">
        <v>79</v>
      </c>
      <c r="C43" s="18">
        <v>23.7</v>
      </c>
      <c r="D43" s="19" t="s">
        <v>29</v>
      </c>
      <c r="E43" s="20" t="str">
        <f t="shared" si="0"/>
        <v>Significantly Different</v>
      </c>
      <c r="G43">
        <f t="shared" si="1"/>
        <v>23.7</v>
      </c>
      <c r="H43">
        <f t="shared" si="2"/>
        <v>6</v>
      </c>
      <c r="I43" t="str">
        <f t="shared" si="3"/>
        <v>+/-</v>
      </c>
      <c r="J43" t="str">
        <f t="shared" si="4"/>
        <v>0.2</v>
      </c>
      <c r="K43" s="2">
        <f t="shared" si="5"/>
        <v>0.12158054711246201</v>
      </c>
      <c r="L43" s="2">
        <f t="shared" si="6"/>
        <v>4.1000000000000014</v>
      </c>
      <c r="M43" s="2">
        <f t="shared" si="7"/>
        <v>0.1359311840425404</v>
      </c>
      <c r="N43" s="2">
        <f t="shared" si="8"/>
        <v>30.162320948494674</v>
      </c>
      <c r="O43" t="s">
        <v>80</v>
      </c>
    </row>
    <row r="44" spans="1:15" x14ac:dyDescent="0.25">
      <c r="A44" s="16">
        <v>34</v>
      </c>
      <c r="B44" s="17" t="s">
        <v>28</v>
      </c>
      <c r="C44" s="18">
        <v>23.2</v>
      </c>
      <c r="D44" s="19" t="s">
        <v>114</v>
      </c>
      <c r="E44" s="20" t="str">
        <f t="shared" si="0"/>
        <v>Significantly Different</v>
      </c>
      <c r="G44">
        <f t="shared" si="1"/>
        <v>23.2</v>
      </c>
      <c r="H44">
        <f t="shared" si="2"/>
        <v>6</v>
      </c>
      <c r="I44" t="str">
        <f t="shared" si="3"/>
        <v>+/-</v>
      </c>
      <c r="J44" t="str">
        <f t="shared" si="4"/>
        <v>0.9</v>
      </c>
      <c r="K44" s="2">
        <f t="shared" si="5"/>
        <v>0.54711246200607899</v>
      </c>
      <c r="L44" s="2">
        <f t="shared" si="6"/>
        <v>4.6000000000000014</v>
      </c>
      <c r="M44" s="2">
        <f t="shared" si="7"/>
        <v>0.55047933970440222</v>
      </c>
      <c r="N44" s="2">
        <f t="shared" si="8"/>
        <v>8.35635357808364</v>
      </c>
      <c r="O44" t="s">
        <v>82</v>
      </c>
    </row>
    <row r="45" spans="1:15" x14ac:dyDescent="0.25">
      <c r="A45" s="16">
        <v>35</v>
      </c>
      <c r="B45" s="17" t="s">
        <v>60</v>
      </c>
      <c r="C45" s="18">
        <v>22.6</v>
      </c>
      <c r="D45" s="19" t="s">
        <v>39</v>
      </c>
      <c r="E45" s="20" t="str">
        <f t="shared" si="0"/>
        <v>Significantly Different</v>
      </c>
      <c r="G45">
        <f t="shared" si="1"/>
        <v>22.6</v>
      </c>
      <c r="H45">
        <f t="shared" si="2"/>
        <v>6</v>
      </c>
      <c r="I45" t="str">
        <f t="shared" si="3"/>
        <v>+/-</v>
      </c>
      <c r="J45" t="str">
        <f t="shared" si="4"/>
        <v>0.5</v>
      </c>
      <c r="K45" s="2">
        <f t="shared" si="5"/>
        <v>0.303951367781155</v>
      </c>
      <c r="L45" s="2">
        <f t="shared" si="6"/>
        <v>5.1999999999999993</v>
      </c>
      <c r="M45" s="2">
        <f t="shared" si="7"/>
        <v>0.30997079109986531</v>
      </c>
      <c r="N45" s="2">
        <f t="shared" si="8"/>
        <v>16.77577419972026</v>
      </c>
      <c r="O45" t="s">
        <v>53</v>
      </c>
    </row>
    <row r="46" spans="1:15" x14ac:dyDescent="0.25">
      <c r="A46" s="16">
        <v>35</v>
      </c>
      <c r="B46" s="17" t="s">
        <v>56</v>
      </c>
      <c r="C46" s="18">
        <v>22.6</v>
      </c>
      <c r="D46" s="19" t="s">
        <v>128</v>
      </c>
      <c r="E46" s="20" t="str">
        <f t="shared" si="0"/>
        <v>Significantly Different</v>
      </c>
      <c r="G46">
        <f t="shared" si="1"/>
        <v>22.6</v>
      </c>
      <c r="H46">
        <f t="shared" si="2"/>
        <v>6</v>
      </c>
      <c r="I46" t="str">
        <f t="shared" si="3"/>
        <v>+/-</v>
      </c>
      <c r="J46" t="str">
        <f t="shared" si="4"/>
        <v>1.1</v>
      </c>
      <c r="K46" s="2">
        <f t="shared" si="5"/>
        <v>0.66869300911854113</v>
      </c>
      <c r="L46" s="2">
        <f t="shared" si="6"/>
        <v>5.1999999999999993</v>
      </c>
      <c r="M46" s="2">
        <f t="shared" si="7"/>
        <v>0.67145051776214359</v>
      </c>
      <c r="N46" s="2">
        <f t="shared" si="8"/>
        <v>7.7444277164770332</v>
      </c>
      <c r="O46" t="s">
        <v>65</v>
      </c>
    </row>
    <row r="47" spans="1:15" x14ac:dyDescent="0.25">
      <c r="A47" s="16">
        <v>37</v>
      </c>
      <c r="B47" s="17" t="s">
        <v>46</v>
      </c>
      <c r="C47" s="18">
        <v>22.4</v>
      </c>
      <c r="D47" s="19" t="s">
        <v>128</v>
      </c>
      <c r="E47" s="20" t="str">
        <f t="shared" si="0"/>
        <v>Significantly Different</v>
      </c>
      <c r="G47">
        <f t="shared" si="1"/>
        <v>22.4</v>
      </c>
      <c r="H47">
        <f t="shared" si="2"/>
        <v>6</v>
      </c>
      <c r="I47" t="str">
        <f t="shared" si="3"/>
        <v>+/-</v>
      </c>
      <c r="J47" t="str">
        <f t="shared" si="4"/>
        <v>1.1</v>
      </c>
      <c r="K47" s="2">
        <f t="shared" si="5"/>
        <v>0.66869300911854113</v>
      </c>
      <c r="L47" s="2">
        <f t="shared" si="6"/>
        <v>5.4000000000000021</v>
      </c>
      <c r="M47" s="2">
        <f t="shared" si="7"/>
        <v>0.67145051776214359</v>
      </c>
      <c r="N47" s="2">
        <f t="shared" si="8"/>
        <v>8.0422903209569228</v>
      </c>
      <c r="O47" t="s">
        <v>81</v>
      </c>
    </row>
    <row r="48" spans="1:15" x14ac:dyDescent="0.25">
      <c r="A48" s="16">
        <v>38</v>
      </c>
      <c r="B48" s="17" t="s">
        <v>51</v>
      </c>
      <c r="C48" s="18">
        <v>21.8</v>
      </c>
      <c r="D48" s="19" t="s">
        <v>83</v>
      </c>
      <c r="E48" s="20" t="str">
        <f t="shared" si="0"/>
        <v>Significantly Different</v>
      </c>
      <c r="G48">
        <f t="shared" si="1"/>
        <v>21.8</v>
      </c>
      <c r="H48">
        <f t="shared" si="2"/>
        <v>6</v>
      </c>
      <c r="I48" t="str">
        <f t="shared" si="3"/>
        <v>+/-</v>
      </c>
      <c r="J48" t="str">
        <f t="shared" si="4"/>
        <v>0.6</v>
      </c>
      <c r="K48" s="2">
        <f t="shared" si="5"/>
        <v>0.36474164133738601</v>
      </c>
      <c r="L48" s="2">
        <f t="shared" si="6"/>
        <v>6</v>
      </c>
      <c r="M48" s="2">
        <f t="shared" si="7"/>
        <v>0.36977279819442066</v>
      </c>
      <c r="N48" s="2">
        <f t="shared" si="8"/>
        <v>16.226180047038763</v>
      </c>
      <c r="O48" t="s">
        <v>60</v>
      </c>
    </row>
    <row r="49" spans="1:15" x14ac:dyDescent="0.25">
      <c r="A49" s="16">
        <v>39</v>
      </c>
      <c r="B49" s="17" t="s">
        <v>43</v>
      </c>
      <c r="C49" s="18">
        <v>19.8</v>
      </c>
      <c r="D49" s="19" t="s">
        <v>78</v>
      </c>
      <c r="E49" s="20" t="str">
        <f t="shared" si="0"/>
        <v>Significantly Different</v>
      </c>
      <c r="G49">
        <f t="shared" si="1"/>
        <v>19.8</v>
      </c>
      <c r="H49">
        <f t="shared" si="2"/>
        <v>6</v>
      </c>
      <c r="I49" t="str">
        <f t="shared" si="3"/>
        <v>+/-</v>
      </c>
      <c r="J49" t="str">
        <f t="shared" si="4"/>
        <v>0.7</v>
      </c>
      <c r="K49" s="2">
        <f t="shared" si="5"/>
        <v>0.42553191489361697</v>
      </c>
      <c r="L49" s="2">
        <f t="shared" si="6"/>
        <v>8</v>
      </c>
      <c r="M49" s="2">
        <f t="shared" si="7"/>
        <v>0.42985214661796195</v>
      </c>
      <c r="N49" s="2">
        <f t="shared" si="8"/>
        <v>18.611050480829935</v>
      </c>
      <c r="O49" t="s">
        <v>67</v>
      </c>
    </row>
    <row r="50" spans="1:15" x14ac:dyDescent="0.25">
      <c r="A50" s="16">
        <v>40</v>
      </c>
      <c r="B50" s="17" t="s">
        <v>50</v>
      </c>
      <c r="C50" s="18">
        <v>19.7</v>
      </c>
      <c r="D50" s="19" t="s">
        <v>36</v>
      </c>
      <c r="E50" s="20" t="str">
        <f t="shared" si="0"/>
        <v>Significantly Different</v>
      </c>
      <c r="G50">
        <f t="shared" si="1"/>
        <v>19.7</v>
      </c>
      <c r="H50">
        <f t="shared" si="2"/>
        <v>6</v>
      </c>
      <c r="I50" t="str">
        <f t="shared" si="3"/>
        <v>+/-</v>
      </c>
      <c r="J50" t="str">
        <f t="shared" si="4"/>
        <v>0.3</v>
      </c>
      <c r="K50" s="2">
        <f t="shared" si="5"/>
        <v>0.18237082066869301</v>
      </c>
      <c r="L50" s="2">
        <f t="shared" si="6"/>
        <v>8.1000000000000014</v>
      </c>
      <c r="M50" s="2">
        <f t="shared" si="7"/>
        <v>0.19223572402239389</v>
      </c>
      <c r="N50" s="2">
        <f t="shared" si="8"/>
        <v>42.135768682913579</v>
      </c>
      <c r="O50" t="s">
        <v>69</v>
      </c>
    </row>
    <row r="51" spans="1:15" x14ac:dyDescent="0.25">
      <c r="A51" s="16">
        <v>41</v>
      </c>
      <c r="B51" s="17" t="s">
        <v>75</v>
      </c>
      <c r="C51" s="18">
        <v>18.7</v>
      </c>
      <c r="D51" s="19" t="s">
        <v>36</v>
      </c>
      <c r="E51" s="20" t="str">
        <f t="shared" si="0"/>
        <v>Significantly Different</v>
      </c>
      <c r="G51">
        <f t="shared" si="1"/>
        <v>18.7</v>
      </c>
      <c r="H51">
        <f t="shared" si="2"/>
        <v>6</v>
      </c>
      <c r="I51" t="str">
        <f t="shared" si="3"/>
        <v>+/-</v>
      </c>
      <c r="J51" t="str">
        <f t="shared" si="4"/>
        <v>0.3</v>
      </c>
      <c r="K51" s="2">
        <f t="shared" si="5"/>
        <v>0.18237082066869301</v>
      </c>
      <c r="L51" s="2">
        <f t="shared" si="6"/>
        <v>9.1000000000000014</v>
      </c>
      <c r="M51" s="2">
        <f t="shared" si="7"/>
        <v>0.19223572402239389</v>
      </c>
      <c r="N51" s="2">
        <f t="shared" si="8"/>
        <v>47.337715433890558</v>
      </c>
      <c r="O51" t="s">
        <v>85</v>
      </c>
    </row>
    <row r="52" spans="1:15" x14ac:dyDescent="0.25">
      <c r="A52" s="16">
        <v>42</v>
      </c>
      <c r="B52" s="17" t="s">
        <v>47</v>
      </c>
      <c r="C52" s="18">
        <v>17.8</v>
      </c>
      <c r="D52" s="19" t="s">
        <v>39</v>
      </c>
      <c r="E52" s="20" t="str">
        <f t="shared" si="0"/>
        <v>Significantly Different</v>
      </c>
      <c r="G52">
        <f t="shared" si="1"/>
        <v>17.8</v>
      </c>
      <c r="H52">
        <f t="shared" si="2"/>
        <v>6</v>
      </c>
      <c r="I52" t="str">
        <f t="shared" si="3"/>
        <v>+/-</v>
      </c>
      <c r="J52" t="str">
        <f t="shared" si="4"/>
        <v>0.5</v>
      </c>
      <c r="K52" s="2">
        <f t="shared" si="5"/>
        <v>0.303951367781155</v>
      </c>
      <c r="L52" s="2">
        <f t="shared" si="6"/>
        <v>10</v>
      </c>
      <c r="M52" s="2">
        <f t="shared" si="7"/>
        <v>0.30997079109986531</v>
      </c>
      <c r="N52" s="2">
        <f t="shared" si="8"/>
        <v>32.261104230231275</v>
      </c>
      <c r="O52" t="s">
        <v>56</v>
      </c>
    </row>
    <row r="53" spans="1:15" x14ac:dyDescent="0.25">
      <c r="A53" s="16">
        <v>43</v>
      </c>
      <c r="B53" s="17" t="s">
        <v>40</v>
      </c>
      <c r="C53" s="18">
        <v>17.600000000000001</v>
      </c>
      <c r="D53" s="19" t="s">
        <v>29</v>
      </c>
      <c r="E53" s="20" t="str">
        <f t="shared" si="0"/>
        <v>Significantly Different</v>
      </c>
      <c r="G53">
        <f t="shared" si="1"/>
        <v>17.600000000000001</v>
      </c>
      <c r="H53">
        <f t="shared" si="2"/>
        <v>6</v>
      </c>
      <c r="I53" t="str">
        <f t="shared" si="3"/>
        <v>+/-</v>
      </c>
      <c r="J53" t="str">
        <f t="shared" si="4"/>
        <v>0.2</v>
      </c>
      <c r="K53" s="2">
        <f t="shared" si="5"/>
        <v>0.12158054711246201</v>
      </c>
      <c r="L53" s="2">
        <f t="shared" si="6"/>
        <v>10.199999999999999</v>
      </c>
      <c r="M53" s="2">
        <f t="shared" si="7"/>
        <v>0.1359311840425404</v>
      </c>
      <c r="N53" s="2">
        <f t="shared" si="8"/>
        <v>75.037969188937936</v>
      </c>
      <c r="O53" t="s">
        <v>73</v>
      </c>
    </row>
    <row r="54" spans="1:15" x14ac:dyDescent="0.25">
      <c r="A54" s="16">
        <v>44</v>
      </c>
      <c r="B54" s="17" t="s">
        <v>77</v>
      </c>
      <c r="C54" s="18">
        <v>15.6</v>
      </c>
      <c r="D54" s="19" t="s">
        <v>83</v>
      </c>
      <c r="E54" s="20" t="str">
        <f t="shared" si="0"/>
        <v>Significantly Different</v>
      </c>
      <c r="G54">
        <f t="shared" si="1"/>
        <v>15.6</v>
      </c>
      <c r="H54">
        <f t="shared" si="2"/>
        <v>6</v>
      </c>
      <c r="I54" t="str">
        <f t="shared" si="3"/>
        <v>+/-</v>
      </c>
      <c r="J54" t="str">
        <f t="shared" si="4"/>
        <v>0.6</v>
      </c>
      <c r="K54" s="2">
        <f t="shared" si="5"/>
        <v>0.36474164133738601</v>
      </c>
      <c r="L54" s="2">
        <f t="shared" si="6"/>
        <v>12.200000000000001</v>
      </c>
      <c r="M54" s="2">
        <f t="shared" si="7"/>
        <v>0.36977279819442066</v>
      </c>
      <c r="N54" s="2">
        <f t="shared" si="8"/>
        <v>32.993232762312154</v>
      </c>
      <c r="O54" t="s">
        <v>79</v>
      </c>
    </row>
    <row r="55" spans="1:15" x14ac:dyDescent="0.25">
      <c r="A55" s="16">
        <v>44</v>
      </c>
      <c r="B55" s="17" t="s">
        <v>53</v>
      </c>
      <c r="C55" s="18">
        <v>15.6</v>
      </c>
      <c r="D55" s="19" t="s">
        <v>114</v>
      </c>
      <c r="E55" s="20" t="str">
        <f t="shared" si="0"/>
        <v>Significantly Different</v>
      </c>
      <c r="G55">
        <f t="shared" si="1"/>
        <v>15.6</v>
      </c>
      <c r="H55">
        <f t="shared" si="2"/>
        <v>6</v>
      </c>
      <c r="I55" t="str">
        <f t="shared" si="3"/>
        <v>+/-</v>
      </c>
      <c r="J55" t="str">
        <f t="shared" si="4"/>
        <v>0.9</v>
      </c>
      <c r="K55" s="2">
        <f t="shared" si="5"/>
        <v>0.54711246200607899</v>
      </c>
      <c r="L55" s="2">
        <f t="shared" si="6"/>
        <v>12.200000000000001</v>
      </c>
      <c r="M55" s="2">
        <f t="shared" si="7"/>
        <v>0.55047933970440222</v>
      </c>
      <c r="N55" s="2">
        <f t="shared" si="8"/>
        <v>22.162502967960954</v>
      </c>
      <c r="O55" t="s">
        <v>47</v>
      </c>
    </row>
    <row r="56" spans="1:15" x14ac:dyDescent="0.25">
      <c r="A56" s="16">
        <v>46</v>
      </c>
      <c r="B56" s="17" t="s">
        <v>45</v>
      </c>
      <c r="C56" s="18">
        <v>9.9</v>
      </c>
      <c r="D56" s="19" t="s">
        <v>83</v>
      </c>
      <c r="E56" s="20" t="str">
        <f t="shared" si="0"/>
        <v>Significantly Different</v>
      </c>
      <c r="G56">
        <f t="shared" si="1"/>
        <v>9.9</v>
      </c>
      <c r="H56">
        <f t="shared" si="2"/>
        <v>6</v>
      </c>
      <c r="I56" t="str">
        <f t="shared" si="3"/>
        <v>+/-</v>
      </c>
      <c r="J56" t="str">
        <f t="shared" si="4"/>
        <v>0.6</v>
      </c>
      <c r="K56" s="2">
        <f t="shared" si="5"/>
        <v>0.36474164133738601</v>
      </c>
      <c r="L56" s="2">
        <f t="shared" si="6"/>
        <v>17.899999999999999</v>
      </c>
      <c r="M56" s="2">
        <f t="shared" si="7"/>
        <v>0.36977279819442066</v>
      </c>
      <c r="N56" s="2">
        <f t="shared" si="8"/>
        <v>48.408103806998973</v>
      </c>
      <c r="O56" t="s">
        <v>31</v>
      </c>
    </row>
    <row r="57" spans="1:15" x14ac:dyDescent="0.25">
      <c r="A57" s="16">
        <v>47</v>
      </c>
      <c r="B57" s="17" t="s">
        <v>38</v>
      </c>
      <c r="C57" s="18">
        <v>8.8000000000000007</v>
      </c>
      <c r="D57" s="19" t="s">
        <v>128</v>
      </c>
      <c r="E57" s="20" t="str">
        <f t="shared" si="0"/>
        <v>Significantly Different</v>
      </c>
      <c r="G57">
        <f t="shared" si="1"/>
        <v>8.8000000000000007</v>
      </c>
      <c r="H57">
        <f t="shared" si="2"/>
        <v>6</v>
      </c>
      <c r="I57" t="str">
        <f t="shared" si="3"/>
        <v>+/-</v>
      </c>
      <c r="J57" t="str">
        <f t="shared" si="4"/>
        <v>1.1</v>
      </c>
      <c r="K57" s="2">
        <f t="shared" si="5"/>
        <v>0.66869300911854113</v>
      </c>
      <c r="L57" s="2">
        <f t="shared" si="6"/>
        <v>19</v>
      </c>
      <c r="M57" s="2">
        <f t="shared" si="7"/>
        <v>0.67145051776214359</v>
      </c>
      <c r="N57" s="2">
        <f t="shared" si="8"/>
        <v>28.296947425589163</v>
      </c>
      <c r="O57" t="s">
        <v>84</v>
      </c>
    </row>
    <row r="58" spans="1:15" x14ac:dyDescent="0.25">
      <c r="A58" s="16">
        <v>48</v>
      </c>
      <c r="B58" s="17" t="s">
        <v>32</v>
      </c>
      <c r="C58" s="18">
        <v>7</v>
      </c>
      <c r="D58" s="19" t="s">
        <v>78</v>
      </c>
      <c r="E58" s="20" t="str">
        <f t="shared" si="0"/>
        <v>Significantly Different</v>
      </c>
      <c r="G58">
        <f t="shared" si="1"/>
        <v>7</v>
      </c>
      <c r="H58">
        <f t="shared" si="2"/>
        <v>6</v>
      </c>
      <c r="I58" t="str">
        <f t="shared" si="3"/>
        <v>+/-</v>
      </c>
      <c r="J58" t="str">
        <f t="shared" si="4"/>
        <v>0.7</v>
      </c>
      <c r="K58" s="2">
        <f t="shared" si="5"/>
        <v>0.42553191489361697</v>
      </c>
      <c r="L58" s="2">
        <f t="shared" si="6"/>
        <v>20.8</v>
      </c>
      <c r="M58" s="2">
        <f t="shared" si="7"/>
        <v>0.42985214661796195</v>
      </c>
      <c r="N58" s="2">
        <f t="shared" si="8"/>
        <v>48.388731250157832</v>
      </c>
      <c r="O58" t="s">
        <v>75</v>
      </c>
    </row>
    <row r="59" spans="1:15" x14ac:dyDescent="0.25">
      <c r="A59" s="16">
        <v>49</v>
      </c>
      <c r="B59" s="17" t="s">
        <v>34</v>
      </c>
      <c r="C59" s="18">
        <v>6.1</v>
      </c>
      <c r="D59" s="19" t="s">
        <v>36</v>
      </c>
      <c r="E59" s="20" t="str">
        <f t="shared" si="0"/>
        <v>Significantly Different</v>
      </c>
      <c r="G59">
        <f t="shared" si="1"/>
        <v>6.1</v>
      </c>
      <c r="H59">
        <f t="shared" si="2"/>
        <v>6</v>
      </c>
      <c r="I59" t="str">
        <f t="shared" si="3"/>
        <v>+/-</v>
      </c>
      <c r="J59" t="str">
        <f t="shared" si="4"/>
        <v>0.3</v>
      </c>
      <c r="K59" s="2">
        <f t="shared" si="5"/>
        <v>0.18237082066869301</v>
      </c>
      <c r="L59" s="2">
        <f t="shared" si="6"/>
        <v>21.700000000000003</v>
      </c>
      <c r="M59" s="2">
        <f t="shared" si="7"/>
        <v>0.19223572402239389</v>
      </c>
      <c r="N59" s="2">
        <f t="shared" si="8"/>
        <v>112.88224449620056</v>
      </c>
      <c r="O59" t="s">
        <v>33</v>
      </c>
    </row>
    <row r="60" spans="1:15" x14ac:dyDescent="0.25">
      <c r="A60" s="16">
        <v>50</v>
      </c>
      <c r="B60" s="17" t="s">
        <v>74</v>
      </c>
      <c r="C60" s="18">
        <v>5.5</v>
      </c>
      <c r="D60" s="19" t="s">
        <v>36</v>
      </c>
      <c r="E60" s="20" t="str">
        <f t="shared" si="0"/>
        <v>Significantly Different</v>
      </c>
      <c r="G60">
        <f t="shared" si="1"/>
        <v>5.5</v>
      </c>
      <c r="H60">
        <f t="shared" si="2"/>
        <v>6</v>
      </c>
      <c r="I60" t="str">
        <f t="shared" si="3"/>
        <v>+/-</v>
      </c>
      <c r="J60" t="str">
        <f t="shared" si="4"/>
        <v>0.3</v>
      </c>
      <c r="K60" s="2">
        <f t="shared" si="5"/>
        <v>0.18237082066869301</v>
      </c>
      <c r="L60" s="2">
        <f t="shared" si="6"/>
        <v>22.3</v>
      </c>
      <c r="M60" s="2">
        <f t="shared" si="7"/>
        <v>0.19223572402239389</v>
      </c>
      <c r="N60" s="2">
        <f t="shared" si="8"/>
        <v>116.00341254678675</v>
      </c>
      <c r="O60" t="s">
        <v>55</v>
      </c>
    </row>
    <row r="61" spans="1:15" x14ac:dyDescent="0.25">
      <c r="A61" s="16">
        <v>51</v>
      </c>
      <c r="B61" s="17" t="s">
        <v>54</v>
      </c>
      <c r="C61" s="18">
        <v>1</v>
      </c>
      <c r="D61" s="19" t="s">
        <v>29</v>
      </c>
      <c r="E61" s="20" t="str">
        <f t="shared" si="0"/>
        <v>Significantly Different</v>
      </c>
      <c r="G61">
        <f t="shared" si="1"/>
        <v>1</v>
      </c>
      <c r="H61">
        <f t="shared" si="2"/>
        <v>6</v>
      </c>
      <c r="I61" t="str">
        <f t="shared" si="3"/>
        <v>+/-</v>
      </c>
      <c r="J61" t="str">
        <f t="shared" si="4"/>
        <v>0.2</v>
      </c>
      <c r="K61" s="2">
        <f t="shared" si="5"/>
        <v>0.12158054711246201</v>
      </c>
      <c r="L61" s="2">
        <f t="shared" si="6"/>
        <v>26.8</v>
      </c>
      <c r="M61" s="2">
        <f t="shared" si="7"/>
        <v>0.1359311840425404</v>
      </c>
      <c r="N61" s="2">
        <f t="shared" si="8"/>
        <v>197.15858571211149</v>
      </c>
      <c r="O61" t="s">
        <v>38</v>
      </c>
    </row>
    <row r="62" spans="1:15" ht="15.75" thickBot="1" x14ac:dyDescent="0.3">
      <c r="A62" s="22"/>
      <c r="B62" s="23" t="s">
        <v>86</v>
      </c>
      <c r="C62" s="24">
        <v>54.2</v>
      </c>
      <c r="D62" s="25" t="s">
        <v>124</v>
      </c>
      <c r="E62" s="26" t="str">
        <f t="shared" si="0"/>
        <v>Significantly Different</v>
      </c>
      <c r="G62">
        <f t="shared" si="1"/>
        <v>54.2</v>
      </c>
      <c r="H62">
        <f t="shared" si="2"/>
        <v>6</v>
      </c>
      <c r="I62" t="str">
        <f t="shared" si="3"/>
        <v>+/-</v>
      </c>
      <c r="J62" t="str">
        <f t="shared" si="4"/>
        <v>1.0</v>
      </c>
      <c r="K62" s="2">
        <f t="shared" si="5"/>
        <v>0.60790273556231</v>
      </c>
      <c r="L62" s="2">
        <f t="shared" si="6"/>
        <v>-26.400000000000002</v>
      </c>
      <c r="M62" s="2">
        <f t="shared" si="7"/>
        <v>0.61093468821403585</v>
      </c>
      <c r="N62" s="2">
        <f t="shared" si="8"/>
        <v>-43.212475096439412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01" priority="5" operator="equal">
      <formula>"State Selected"</formula>
    </cfRule>
    <cfRule type="cellIs" dxfId="400" priority="6" operator="equal">
      <formula>"Not Significantly Different"</formula>
    </cfRule>
  </conditionalFormatting>
  <conditionalFormatting sqref="E10:E62">
    <cfRule type="cellIs" dxfId="399" priority="1" operator="equal">
      <formula>"OTHER ERROR"</formula>
    </cfRule>
    <cfRule type="cellIs" dxfId="398" priority="2" operator="equal">
      <formula>"Statistical Test not applicable"</formula>
    </cfRule>
    <cfRule type="cellIs" dxfId="397" priority="3" operator="equal">
      <formula>"Geography Selected"</formula>
    </cfRule>
    <cfRule type="cellIs" dxfId="39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295CCC6-1A64-491C-A2B7-08F2946ECB24}">
      <formula1>$O$10:$O$62</formula1>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757B-9816-4DE6-A15B-C78CA49343FD}">
  <sheetPr codeName="Sheet13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180</v>
      </c>
    </row>
    <row r="2" spans="1:16" x14ac:dyDescent="0.25">
      <c r="A2" s="3" t="s">
        <v>2</v>
      </c>
      <c r="B2" t="s">
        <v>181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33.1</v>
      </c>
      <c r="C6" t="s">
        <v>9</v>
      </c>
      <c r="H6" s="8" t="s">
        <v>10</v>
      </c>
      <c r="I6">
        <f>VLOOKUP($B$4,$B$9:$K$62,6,FALSE)</f>
        <v>33.1</v>
      </c>
      <c r="K6" s="10"/>
    </row>
    <row r="7" spans="1:16" ht="15.75" thickBot="1" x14ac:dyDescent="0.3">
      <c r="A7" s="4" t="s">
        <v>11</v>
      </c>
      <c r="B7" s="11" t="str">
        <f>VLOOKUP($B$4,$B$10:$D$62,3,FALSE)</f>
        <v>+/-0.4</v>
      </c>
      <c r="C7" t="s">
        <v>12</v>
      </c>
      <c r="H7" s="8" t="s">
        <v>13</v>
      </c>
      <c r="I7" s="12">
        <f>VLOOKUP($B$4,$B$9:$K$62,10,FALSE)</f>
        <v>0.24316109422492402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33.1</v>
      </c>
      <c r="D10" s="19" t="s">
        <v>61</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33.1</v>
      </c>
      <c r="H10">
        <f>LEN(TRIM(D10))</f>
        <v>6</v>
      </c>
      <c r="I10" t="str">
        <f>IF(H10&gt;=3,MID(TRIM(D10),1,3),"NO")</f>
        <v>+/-</v>
      </c>
      <c r="J10" t="str">
        <f>IF(TRIM(I10)="+/-",MID(TRIM(D10),4,H10-3),D10)</f>
        <v>0.4</v>
      </c>
      <c r="K10" s="2">
        <f>IF(TRIM(J10)="*****",0,IF(ISERROR(VALUE(J10)),"NA",VALUE(J10/$I$4)))</f>
        <v>0.24316109422492402</v>
      </c>
      <c r="L10" s="2">
        <f>IF(AND(ISNUMBER(G10),ISNUMBER($I$6)),$I$6-G10,"N/A")</f>
        <v>0</v>
      </c>
      <c r="M10" s="2">
        <f>IF(AND(ISNUMBER(K10),ISNUMBER($I$7)),SQRT(K10^2+($I$7)^2),"N/A")</f>
        <v>0.34388171729436962</v>
      </c>
      <c r="N10" s="2">
        <f>IF(AND(ISNUMBER(L10),ISNUMBER(M10),M10&lt;&gt;0),L10/M10,"NA")</f>
        <v>0</v>
      </c>
      <c r="O10" t="s">
        <v>5</v>
      </c>
    </row>
    <row r="11" spans="1:16" x14ac:dyDescent="0.25">
      <c r="A11" s="16">
        <v>1</v>
      </c>
      <c r="B11" s="17" t="s">
        <v>56</v>
      </c>
      <c r="C11" s="18">
        <v>55.2</v>
      </c>
      <c r="D11" s="21" t="s">
        <v>182</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55.2</v>
      </c>
      <c r="H11">
        <f t="shared" ref="H11:H62" si="2">LEN(TRIM(D11))</f>
        <v>6</v>
      </c>
      <c r="I11" t="str">
        <f t="shared" ref="I11:I62" si="3">IF(H11&gt;=3,MID(TRIM(D11),1,3),"NO")</f>
        <v>+/-</v>
      </c>
      <c r="J11" t="str">
        <f t="shared" ref="J11:J62" si="4">IF(TRIM(I11)="+/-",MID(TRIM(D11),4,H11-3),D11)</f>
        <v>6.8</v>
      </c>
      <c r="K11" s="2">
        <f t="shared" ref="K11:K62" si="5">IF(TRIM(J11)="*****",0,IF(ISERROR(VALUE(J11)),"NA",VALUE(J11/$I$4)))</f>
        <v>4.1337386018237083</v>
      </c>
      <c r="L11" s="2">
        <f t="shared" ref="L11:L62" si="6">IF(AND(ISNUMBER(G11),ISNUMBER($I$6)),$I$6-G11,"N/A")</f>
        <v>-22.1</v>
      </c>
      <c r="M11" s="2">
        <f t="shared" ref="M11:M62" si="7">IF(AND(ISNUMBER(K11),ISNUMBER($I$7)),SQRT(K11^2+($I$7)^2),"N/A")</f>
        <v>4.1408842227176663</v>
      </c>
      <c r="N11" s="2">
        <f>IF(AND(ISNUMBER(L11),ISNUMBER(M11),M11&lt;&gt;0),L11/M11,"NA")</f>
        <v>-5.3370243675868219</v>
      </c>
      <c r="O11" t="s">
        <v>30</v>
      </c>
    </row>
    <row r="12" spans="1:16" x14ac:dyDescent="0.25">
      <c r="A12" s="16">
        <v>2</v>
      </c>
      <c r="B12" s="17" t="s">
        <v>33</v>
      </c>
      <c r="C12" s="18">
        <v>54.4</v>
      </c>
      <c r="D12" s="19" t="s">
        <v>183</v>
      </c>
      <c r="E12" s="20" t="str">
        <f t="shared" si="0"/>
        <v>Significantly Different</v>
      </c>
      <c r="G12">
        <f t="shared" si="1"/>
        <v>54.4</v>
      </c>
      <c r="H12">
        <f t="shared" si="2"/>
        <v>6</v>
      </c>
      <c r="I12" t="str">
        <f t="shared" si="3"/>
        <v>+/-</v>
      </c>
      <c r="J12" t="str">
        <f t="shared" si="4"/>
        <v>5.5</v>
      </c>
      <c r="K12" s="2">
        <f t="shared" si="5"/>
        <v>3.3434650455927053</v>
      </c>
      <c r="L12" s="2">
        <f t="shared" si="6"/>
        <v>-21.299999999999997</v>
      </c>
      <c r="M12" s="2">
        <f t="shared" si="7"/>
        <v>3.3522956058266837</v>
      </c>
      <c r="N12" s="2">
        <f t="shared" ref="N12:N62" si="8">IF(AND(ISNUMBER(L12),ISNUMBER(M12),M12&lt;&gt;0),L12/M12,"NA")</f>
        <v>-6.3538549413655803</v>
      </c>
      <c r="O12" t="s">
        <v>32</v>
      </c>
    </row>
    <row r="13" spans="1:16" x14ac:dyDescent="0.25">
      <c r="A13" s="16">
        <v>3</v>
      </c>
      <c r="B13" s="17" t="s">
        <v>53</v>
      </c>
      <c r="C13" s="18">
        <v>54</v>
      </c>
      <c r="D13" s="19" t="s">
        <v>184</v>
      </c>
      <c r="E13" s="20" t="str">
        <f t="shared" si="0"/>
        <v>Significantly Different</v>
      </c>
      <c r="G13">
        <f t="shared" si="1"/>
        <v>54</v>
      </c>
      <c r="H13">
        <f t="shared" si="2"/>
        <v>6</v>
      </c>
      <c r="I13" t="str">
        <f t="shared" si="3"/>
        <v>+/-</v>
      </c>
      <c r="J13" t="str">
        <f t="shared" si="4"/>
        <v>9.8</v>
      </c>
      <c r="K13" s="2">
        <f t="shared" si="5"/>
        <v>5.9574468085106389</v>
      </c>
      <c r="L13" s="2">
        <f t="shared" si="6"/>
        <v>-20.9</v>
      </c>
      <c r="M13" s="2">
        <f t="shared" si="7"/>
        <v>5.9624072147060074</v>
      </c>
      <c r="N13" s="2">
        <f t="shared" si="8"/>
        <v>-3.5052956377167757</v>
      </c>
      <c r="O13" t="s">
        <v>34</v>
      </c>
    </row>
    <row r="14" spans="1:16" x14ac:dyDescent="0.25">
      <c r="A14" s="16">
        <v>4</v>
      </c>
      <c r="B14" s="17" t="s">
        <v>38</v>
      </c>
      <c r="C14" s="18">
        <v>52.6</v>
      </c>
      <c r="D14" s="19" t="s">
        <v>185</v>
      </c>
      <c r="E14" s="20" t="str">
        <f t="shared" si="0"/>
        <v>Significantly Different</v>
      </c>
      <c r="G14">
        <f t="shared" si="1"/>
        <v>52.6</v>
      </c>
      <c r="H14">
        <f t="shared" si="2"/>
        <v>7</v>
      </c>
      <c r="I14" t="str">
        <f t="shared" si="3"/>
        <v>+/-</v>
      </c>
      <c r="J14" t="str">
        <f t="shared" si="4"/>
        <v>12.8</v>
      </c>
      <c r="K14" s="2">
        <f t="shared" si="5"/>
        <v>7.7811550151975686</v>
      </c>
      <c r="L14" s="2">
        <f t="shared" si="6"/>
        <v>-19.5</v>
      </c>
      <c r="M14" s="2">
        <f t="shared" si="7"/>
        <v>7.7849534801615183</v>
      </c>
      <c r="N14" s="2">
        <f t="shared" si="8"/>
        <v>-2.5048319234908805</v>
      </c>
      <c r="O14" t="s">
        <v>37</v>
      </c>
    </row>
    <row r="15" spans="1:16" x14ac:dyDescent="0.25">
      <c r="A15" s="16">
        <v>5</v>
      </c>
      <c r="B15" s="17" t="s">
        <v>37</v>
      </c>
      <c r="C15" s="18">
        <v>52.3</v>
      </c>
      <c r="D15" s="19" t="s">
        <v>154</v>
      </c>
      <c r="E15" s="20" t="str">
        <f t="shared" si="0"/>
        <v>Significantly Different</v>
      </c>
      <c r="G15">
        <f t="shared" si="1"/>
        <v>52.3</v>
      </c>
      <c r="H15">
        <f t="shared" si="2"/>
        <v>6</v>
      </c>
      <c r="I15" t="str">
        <f t="shared" si="3"/>
        <v>+/-</v>
      </c>
      <c r="J15" t="str">
        <f t="shared" si="4"/>
        <v>3.6</v>
      </c>
      <c r="K15" s="2">
        <f t="shared" si="5"/>
        <v>2.188449848024316</v>
      </c>
      <c r="L15" s="2">
        <f t="shared" si="6"/>
        <v>-19.199999999999996</v>
      </c>
      <c r="M15" s="2">
        <f t="shared" si="7"/>
        <v>2.2019173588176089</v>
      </c>
      <c r="N15" s="2">
        <f t="shared" si="8"/>
        <v>-8.719673298869882</v>
      </c>
      <c r="O15" t="s">
        <v>40</v>
      </c>
    </row>
    <row r="16" spans="1:16" x14ac:dyDescent="0.25">
      <c r="A16" s="16">
        <v>6</v>
      </c>
      <c r="B16" s="17" t="s">
        <v>72</v>
      </c>
      <c r="C16" s="18">
        <v>51.3</v>
      </c>
      <c r="D16" s="19" t="s">
        <v>152</v>
      </c>
      <c r="E16" s="20" t="str">
        <f t="shared" si="0"/>
        <v>Significantly Different</v>
      </c>
      <c r="G16">
        <f t="shared" si="1"/>
        <v>51.3</v>
      </c>
      <c r="H16">
        <f t="shared" si="2"/>
        <v>6</v>
      </c>
      <c r="I16" t="str">
        <f t="shared" si="3"/>
        <v>+/-</v>
      </c>
      <c r="J16" t="str">
        <f t="shared" si="4"/>
        <v>3.1</v>
      </c>
      <c r="K16" s="2">
        <f t="shared" si="5"/>
        <v>1.884498480243161</v>
      </c>
      <c r="L16" s="2">
        <f t="shared" si="6"/>
        <v>-18.199999999999996</v>
      </c>
      <c r="M16" s="2">
        <f t="shared" si="7"/>
        <v>1.9001215328982106</v>
      </c>
      <c r="N16" s="2">
        <f t="shared" si="8"/>
        <v>-9.5783346932761528</v>
      </c>
      <c r="O16" t="s">
        <v>42</v>
      </c>
    </row>
    <row r="17" spans="1:15" x14ac:dyDescent="0.25">
      <c r="A17" s="16">
        <v>7</v>
      </c>
      <c r="B17" s="17" t="s">
        <v>63</v>
      </c>
      <c r="C17" s="18">
        <v>50.1</v>
      </c>
      <c r="D17" s="19" t="s">
        <v>149</v>
      </c>
      <c r="E17" s="20" t="str">
        <f t="shared" si="0"/>
        <v>Significantly Different</v>
      </c>
      <c r="G17">
        <f t="shared" si="1"/>
        <v>50.1</v>
      </c>
      <c r="H17">
        <f t="shared" si="2"/>
        <v>6</v>
      </c>
      <c r="I17" t="str">
        <f t="shared" si="3"/>
        <v>+/-</v>
      </c>
      <c r="J17" t="str">
        <f t="shared" si="4"/>
        <v>3.5</v>
      </c>
      <c r="K17" s="2">
        <f t="shared" si="5"/>
        <v>2.1276595744680851</v>
      </c>
      <c r="L17" s="2">
        <f t="shared" si="6"/>
        <v>-17</v>
      </c>
      <c r="M17" s="2">
        <f t="shared" si="7"/>
        <v>2.1415094168764179</v>
      </c>
      <c r="N17" s="2">
        <f t="shared" si="8"/>
        <v>-7.9383260545246692</v>
      </c>
      <c r="O17" t="s">
        <v>44</v>
      </c>
    </row>
    <row r="18" spans="1:15" x14ac:dyDescent="0.25">
      <c r="A18" s="16">
        <v>8</v>
      </c>
      <c r="B18" s="17" t="s">
        <v>49</v>
      </c>
      <c r="C18" s="18">
        <v>50</v>
      </c>
      <c r="D18" s="19" t="s">
        <v>158</v>
      </c>
      <c r="E18" s="20" t="str">
        <f t="shared" si="0"/>
        <v>Significantly Different</v>
      </c>
      <c r="G18">
        <f t="shared" si="1"/>
        <v>50</v>
      </c>
      <c r="H18">
        <f t="shared" si="2"/>
        <v>6</v>
      </c>
      <c r="I18" t="str">
        <f t="shared" si="3"/>
        <v>+/-</v>
      </c>
      <c r="J18" t="str">
        <f t="shared" si="4"/>
        <v>2.6</v>
      </c>
      <c r="K18" s="2">
        <f t="shared" si="5"/>
        <v>1.5805471124620061</v>
      </c>
      <c r="L18" s="2">
        <f t="shared" si="6"/>
        <v>-16.899999999999999</v>
      </c>
      <c r="M18" s="2">
        <f t="shared" si="7"/>
        <v>1.599142424068803</v>
      </c>
      <c r="N18" s="2">
        <f t="shared" si="8"/>
        <v>-10.568164377129223</v>
      </c>
      <c r="O18" t="s">
        <v>46</v>
      </c>
    </row>
    <row r="19" spans="1:15" x14ac:dyDescent="0.25">
      <c r="A19" s="16">
        <v>9</v>
      </c>
      <c r="B19" s="17" t="s">
        <v>81</v>
      </c>
      <c r="C19" s="18">
        <v>49.1</v>
      </c>
      <c r="D19" s="19" t="s">
        <v>142</v>
      </c>
      <c r="E19" s="20" t="str">
        <f t="shared" si="0"/>
        <v>Significantly Different</v>
      </c>
      <c r="G19">
        <f t="shared" si="1"/>
        <v>49.1</v>
      </c>
      <c r="H19">
        <f t="shared" si="2"/>
        <v>6</v>
      </c>
      <c r="I19" t="str">
        <f t="shared" si="3"/>
        <v>+/-</v>
      </c>
      <c r="J19" t="str">
        <f t="shared" si="4"/>
        <v>2.9</v>
      </c>
      <c r="K19" s="2">
        <f t="shared" si="5"/>
        <v>1.762917933130699</v>
      </c>
      <c r="L19" s="2">
        <f t="shared" si="6"/>
        <v>-16</v>
      </c>
      <c r="M19" s="2">
        <f t="shared" si="7"/>
        <v>1.7796086526813917</v>
      </c>
      <c r="N19" s="2">
        <f t="shared" si="8"/>
        <v>-8.9907407316166417</v>
      </c>
      <c r="O19" t="s">
        <v>48</v>
      </c>
    </row>
    <row r="20" spans="1:15" x14ac:dyDescent="0.25">
      <c r="A20" s="16">
        <v>10</v>
      </c>
      <c r="B20" s="17" t="s">
        <v>30</v>
      </c>
      <c r="C20" s="18">
        <v>47.9</v>
      </c>
      <c r="D20" s="21" t="s">
        <v>146</v>
      </c>
      <c r="E20" s="20" t="str">
        <f t="shared" si="0"/>
        <v>Significantly Different</v>
      </c>
      <c r="G20">
        <f t="shared" si="1"/>
        <v>47.9</v>
      </c>
      <c r="H20">
        <f t="shared" si="2"/>
        <v>6</v>
      </c>
      <c r="I20" t="str">
        <f t="shared" si="3"/>
        <v>+/-</v>
      </c>
      <c r="J20" t="str">
        <f t="shared" si="4"/>
        <v>3.0</v>
      </c>
      <c r="K20" s="2">
        <f t="shared" si="5"/>
        <v>1.8237082066869301</v>
      </c>
      <c r="L20" s="2">
        <f t="shared" si="6"/>
        <v>-14.799999999999997</v>
      </c>
      <c r="M20" s="2">
        <f t="shared" si="7"/>
        <v>1.8398475319661467</v>
      </c>
      <c r="N20" s="2">
        <f t="shared" si="8"/>
        <v>-8.0441448233398063</v>
      </c>
      <c r="O20" t="s">
        <v>50</v>
      </c>
    </row>
    <row r="21" spans="1:15" x14ac:dyDescent="0.25">
      <c r="A21" s="16">
        <v>11</v>
      </c>
      <c r="B21" s="17" t="s">
        <v>73</v>
      </c>
      <c r="C21" s="18">
        <v>47.4</v>
      </c>
      <c r="D21" s="19" t="s">
        <v>158</v>
      </c>
      <c r="E21" s="20" t="str">
        <f t="shared" si="0"/>
        <v>Significantly Different</v>
      </c>
      <c r="G21">
        <f t="shared" si="1"/>
        <v>47.4</v>
      </c>
      <c r="H21">
        <f t="shared" si="2"/>
        <v>6</v>
      </c>
      <c r="I21" t="str">
        <f t="shared" si="3"/>
        <v>+/-</v>
      </c>
      <c r="J21" t="str">
        <f t="shared" si="4"/>
        <v>2.6</v>
      </c>
      <c r="K21" s="2">
        <f t="shared" si="5"/>
        <v>1.5805471124620061</v>
      </c>
      <c r="L21" s="2">
        <f t="shared" si="6"/>
        <v>-14.299999999999997</v>
      </c>
      <c r="M21" s="2">
        <f t="shared" si="7"/>
        <v>1.599142424068803</v>
      </c>
      <c r="N21" s="2">
        <f t="shared" si="8"/>
        <v>-8.9422929344939579</v>
      </c>
      <c r="O21" t="s">
        <v>52</v>
      </c>
    </row>
    <row r="22" spans="1:15" x14ac:dyDescent="0.25">
      <c r="A22" s="16">
        <v>12</v>
      </c>
      <c r="B22" s="17" t="s">
        <v>64</v>
      </c>
      <c r="C22" s="18">
        <v>46.9</v>
      </c>
      <c r="D22" s="19" t="s">
        <v>186</v>
      </c>
      <c r="E22" s="20" t="str">
        <f t="shared" si="0"/>
        <v>Significantly Different</v>
      </c>
      <c r="G22">
        <f t="shared" si="1"/>
        <v>46.9</v>
      </c>
      <c r="H22">
        <f t="shared" si="2"/>
        <v>6</v>
      </c>
      <c r="I22" t="str">
        <f t="shared" si="3"/>
        <v>+/-</v>
      </c>
      <c r="J22" t="str">
        <f t="shared" si="4"/>
        <v>2.8</v>
      </c>
      <c r="K22" s="2">
        <f t="shared" si="5"/>
        <v>1.7021276595744679</v>
      </c>
      <c r="L22" s="2">
        <f t="shared" si="6"/>
        <v>-13.799999999999997</v>
      </c>
      <c r="M22" s="2">
        <f t="shared" si="7"/>
        <v>1.7194085864718478</v>
      </c>
      <c r="N22" s="2">
        <f t="shared" si="8"/>
        <v>-8.0260155198579071</v>
      </c>
      <c r="O22" t="s">
        <v>54</v>
      </c>
    </row>
    <row r="23" spans="1:15" x14ac:dyDescent="0.25">
      <c r="A23" s="16">
        <v>13</v>
      </c>
      <c r="B23" s="17" t="s">
        <v>32</v>
      </c>
      <c r="C23" s="18">
        <v>46.8</v>
      </c>
      <c r="D23" s="19" t="s">
        <v>187</v>
      </c>
      <c r="E23" s="20" t="str">
        <f t="shared" si="0"/>
        <v>Significantly Different</v>
      </c>
      <c r="G23">
        <f t="shared" si="1"/>
        <v>46.8</v>
      </c>
      <c r="H23">
        <f t="shared" si="2"/>
        <v>6</v>
      </c>
      <c r="I23" t="str">
        <f t="shared" si="3"/>
        <v>+/-</v>
      </c>
      <c r="J23" t="str">
        <f t="shared" si="4"/>
        <v>7.8</v>
      </c>
      <c r="K23" s="2">
        <f t="shared" si="5"/>
        <v>4.7416413373860182</v>
      </c>
      <c r="L23" s="2">
        <f t="shared" si="6"/>
        <v>-13.699999999999996</v>
      </c>
      <c r="M23" s="2">
        <f t="shared" si="7"/>
        <v>4.7478721434083004</v>
      </c>
      <c r="N23" s="2">
        <f t="shared" si="8"/>
        <v>-2.8855031446077093</v>
      </c>
      <c r="O23" t="s">
        <v>43</v>
      </c>
    </row>
    <row r="24" spans="1:15" x14ac:dyDescent="0.25">
      <c r="A24" s="16">
        <v>13</v>
      </c>
      <c r="B24" s="17" t="s">
        <v>45</v>
      </c>
      <c r="C24" s="18">
        <v>46.8</v>
      </c>
      <c r="D24" s="19" t="s">
        <v>188</v>
      </c>
      <c r="E24" s="20" t="str">
        <f t="shared" si="0"/>
        <v>Significantly Different</v>
      </c>
      <c r="G24">
        <f t="shared" si="1"/>
        <v>46.8</v>
      </c>
      <c r="H24">
        <f t="shared" si="2"/>
        <v>6</v>
      </c>
      <c r="I24" t="str">
        <f t="shared" si="3"/>
        <v>+/-</v>
      </c>
      <c r="J24" t="str">
        <f t="shared" si="4"/>
        <v>7.6</v>
      </c>
      <c r="K24" s="2">
        <f t="shared" si="5"/>
        <v>4.6200607902735555</v>
      </c>
      <c r="L24" s="2">
        <f t="shared" si="6"/>
        <v>-13.699999999999996</v>
      </c>
      <c r="M24" s="2">
        <f t="shared" si="7"/>
        <v>4.6264553411405336</v>
      </c>
      <c r="N24" s="2">
        <f t="shared" si="8"/>
        <v>-2.9612303566779081</v>
      </c>
      <c r="O24" t="s">
        <v>57</v>
      </c>
    </row>
    <row r="25" spans="1:15" x14ac:dyDescent="0.25">
      <c r="A25" s="16">
        <v>15</v>
      </c>
      <c r="B25" s="17" t="s">
        <v>59</v>
      </c>
      <c r="C25" s="18">
        <v>42.5</v>
      </c>
      <c r="D25" s="19" t="s">
        <v>189</v>
      </c>
      <c r="E25" s="20" t="str">
        <f t="shared" si="0"/>
        <v>Significantly Different</v>
      </c>
      <c r="G25">
        <f t="shared" si="1"/>
        <v>42.5</v>
      </c>
      <c r="H25">
        <f t="shared" si="2"/>
        <v>6</v>
      </c>
      <c r="I25" t="str">
        <f t="shared" si="3"/>
        <v>+/-</v>
      </c>
      <c r="J25" t="str">
        <f t="shared" si="4"/>
        <v>5.0</v>
      </c>
      <c r="K25" s="2">
        <f t="shared" si="5"/>
        <v>3.0395136778115499</v>
      </c>
      <c r="L25" s="2">
        <f t="shared" si="6"/>
        <v>-9.3999999999999986</v>
      </c>
      <c r="M25" s="2">
        <f t="shared" si="7"/>
        <v>3.0492246088715991</v>
      </c>
      <c r="N25" s="2">
        <f t="shared" si="8"/>
        <v>-3.0827509304008198</v>
      </c>
      <c r="O25" t="s">
        <v>58</v>
      </c>
    </row>
    <row r="26" spans="1:15" x14ac:dyDescent="0.25">
      <c r="A26" s="16">
        <v>16</v>
      </c>
      <c r="B26" s="17" t="s">
        <v>41</v>
      </c>
      <c r="C26" s="18">
        <v>41.6</v>
      </c>
      <c r="D26" s="19" t="s">
        <v>190</v>
      </c>
      <c r="E26" s="20" t="str">
        <f t="shared" si="0"/>
        <v>Significantly Different</v>
      </c>
      <c r="G26">
        <f t="shared" si="1"/>
        <v>41.6</v>
      </c>
      <c r="H26">
        <f t="shared" si="2"/>
        <v>6</v>
      </c>
      <c r="I26" t="str">
        <f t="shared" si="3"/>
        <v>+/-</v>
      </c>
      <c r="J26" t="str">
        <f t="shared" si="4"/>
        <v>4.7</v>
      </c>
      <c r="K26" s="2">
        <f t="shared" si="5"/>
        <v>2.8571428571428572</v>
      </c>
      <c r="L26" s="2">
        <f t="shared" si="6"/>
        <v>-8.5</v>
      </c>
      <c r="M26" s="2">
        <f t="shared" si="7"/>
        <v>2.8674714687102139</v>
      </c>
      <c r="N26" s="2">
        <f t="shared" si="8"/>
        <v>-2.9642840714377856</v>
      </c>
      <c r="O26" t="s">
        <v>41</v>
      </c>
    </row>
    <row r="27" spans="1:15" x14ac:dyDescent="0.25">
      <c r="A27" s="16">
        <v>17</v>
      </c>
      <c r="B27" s="17" t="s">
        <v>46</v>
      </c>
      <c r="C27" s="18">
        <v>41.4</v>
      </c>
      <c r="D27" s="19" t="s">
        <v>188</v>
      </c>
      <c r="E27" s="20" t="str">
        <f t="shared" si="0"/>
        <v>Significantly Different</v>
      </c>
      <c r="G27">
        <f t="shared" si="1"/>
        <v>41.4</v>
      </c>
      <c r="H27">
        <f t="shared" si="2"/>
        <v>6</v>
      </c>
      <c r="I27" t="str">
        <f t="shared" si="3"/>
        <v>+/-</v>
      </c>
      <c r="J27" t="str">
        <f t="shared" si="4"/>
        <v>7.6</v>
      </c>
      <c r="K27" s="2">
        <f t="shared" si="5"/>
        <v>4.6200607902735555</v>
      </c>
      <c r="L27" s="2">
        <f t="shared" si="6"/>
        <v>-8.2999999999999972</v>
      </c>
      <c r="M27" s="2">
        <f t="shared" si="7"/>
        <v>4.6264553411405336</v>
      </c>
      <c r="N27" s="2">
        <f t="shared" si="8"/>
        <v>-1.7940300701041341</v>
      </c>
      <c r="O27" t="s">
        <v>59</v>
      </c>
    </row>
    <row r="28" spans="1:15" x14ac:dyDescent="0.25">
      <c r="A28" s="16">
        <v>18</v>
      </c>
      <c r="B28" s="17" t="s">
        <v>58</v>
      </c>
      <c r="C28" s="18">
        <v>41.3</v>
      </c>
      <c r="D28" s="19" t="s">
        <v>146</v>
      </c>
      <c r="E28" s="20" t="str">
        <f t="shared" si="0"/>
        <v>Significantly Different</v>
      </c>
      <c r="G28">
        <f t="shared" si="1"/>
        <v>41.3</v>
      </c>
      <c r="H28">
        <f t="shared" si="2"/>
        <v>6</v>
      </c>
      <c r="I28" t="str">
        <f t="shared" si="3"/>
        <v>+/-</v>
      </c>
      <c r="J28" t="str">
        <f t="shared" si="4"/>
        <v>3.0</v>
      </c>
      <c r="K28" s="2">
        <f t="shared" si="5"/>
        <v>1.8237082066869301</v>
      </c>
      <c r="L28" s="2">
        <f t="shared" si="6"/>
        <v>-8.1999999999999957</v>
      </c>
      <c r="M28" s="2">
        <f t="shared" si="7"/>
        <v>1.8398475319661467</v>
      </c>
      <c r="N28" s="2">
        <f t="shared" si="8"/>
        <v>-4.4568910507693502</v>
      </c>
      <c r="O28" t="s">
        <v>49</v>
      </c>
    </row>
    <row r="29" spans="1:15" x14ac:dyDescent="0.25">
      <c r="A29" s="16">
        <v>19</v>
      </c>
      <c r="B29" s="17" t="s">
        <v>65</v>
      </c>
      <c r="C29" s="18">
        <v>41</v>
      </c>
      <c r="D29" s="19" t="s">
        <v>140</v>
      </c>
      <c r="E29" s="20" t="str">
        <f t="shared" si="0"/>
        <v>Significantly Different</v>
      </c>
      <c r="G29">
        <f t="shared" si="1"/>
        <v>41</v>
      </c>
      <c r="H29">
        <f t="shared" si="2"/>
        <v>6</v>
      </c>
      <c r="I29" t="str">
        <f t="shared" si="3"/>
        <v>+/-</v>
      </c>
      <c r="J29" t="str">
        <f t="shared" si="4"/>
        <v>2.0</v>
      </c>
      <c r="K29" s="2">
        <f t="shared" si="5"/>
        <v>1.21580547112462</v>
      </c>
      <c r="L29" s="2">
        <f t="shared" si="6"/>
        <v>-7.8999999999999986</v>
      </c>
      <c r="M29" s="2">
        <f t="shared" si="7"/>
        <v>1.2398831643994612</v>
      </c>
      <c r="N29" s="2">
        <f t="shared" si="8"/>
        <v>-6.3715680854706758</v>
      </c>
      <c r="O29" t="s">
        <v>63</v>
      </c>
    </row>
    <row r="30" spans="1:15" x14ac:dyDescent="0.25">
      <c r="A30" s="16">
        <v>20</v>
      </c>
      <c r="B30" s="17" t="s">
        <v>85</v>
      </c>
      <c r="C30" s="18">
        <v>40.5</v>
      </c>
      <c r="D30" s="19" t="s">
        <v>161</v>
      </c>
      <c r="E30" s="20" t="str">
        <f t="shared" si="0"/>
        <v>Significantly Different</v>
      </c>
      <c r="G30">
        <f t="shared" si="1"/>
        <v>40.5</v>
      </c>
      <c r="H30">
        <f t="shared" si="2"/>
        <v>6</v>
      </c>
      <c r="I30" t="str">
        <f t="shared" si="3"/>
        <v>+/-</v>
      </c>
      <c r="J30" t="str">
        <f t="shared" si="4"/>
        <v>3.2</v>
      </c>
      <c r="K30" s="2">
        <f t="shared" si="5"/>
        <v>1.9452887537993921</v>
      </c>
      <c r="L30" s="2">
        <f t="shared" si="6"/>
        <v>-7.3999999999999986</v>
      </c>
      <c r="M30" s="2">
        <f t="shared" si="7"/>
        <v>1.9604274159996473</v>
      </c>
      <c r="N30" s="2">
        <f t="shared" si="8"/>
        <v>-3.7746870603860856</v>
      </c>
      <c r="O30" t="s">
        <v>28</v>
      </c>
    </row>
    <row r="31" spans="1:15" x14ac:dyDescent="0.25">
      <c r="A31" s="16">
        <v>21</v>
      </c>
      <c r="B31" s="17" t="s">
        <v>82</v>
      </c>
      <c r="C31" s="18">
        <v>40</v>
      </c>
      <c r="D31" s="19" t="s">
        <v>122</v>
      </c>
      <c r="E31" s="20" t="str">
        <f t="shared" si="0"/>
        <v>Significantly Different</v>
      </c>
      <c r="G31">
        <f t="shared" si="1"/>
        <v>40</v>
      </c>
      <c r="H31">
        <f t="shared" si="2"/>
        <v>6</v>
      </c>
      <c r="I31" t="str">
        <f t="shared" si="3"/>
        <v>+/-</v>
      </c>
      <c r="J31" t="str">
        <f t="shared" si="4"/>
        <v>2.5</v>
      </c>
      <c r="K31" s="2">
        <f t="shared" si="5"/>
        <v>1.519756838905775</v>
      </c>
      <c r="L31" s="2">
        <f t="shared" si="6"/>
        <v>-6.8999999999999986</v>
      </c>
      <c r="M31" s="2">
        <f t="shared" si="7"/>
        <v>1.5390867964950956</v>
      </c>
      <c r="N31" s="2">
        <f t="shared" si="8"/>
        <v>-4.4831779570282251</v>
      </c>
      <c r="O31" t="s">
        <v>66</v>
      </c>
    </row>
    <row r="32" spans="1:15" x14ac:dyDescent="0.25">
      <c r="A32" s="16">
        <v>22</v>
      </c>
      <c r="B32" s="17" t="s">
        <v>52</v>
      </c>
      <c r="C32" s="18">
        <v>36.200000000000003</v>
      </c>
      <c r="D32" s="19" t="s">
        <v>131</v>
      </c>
      <c r="E32" s="20" t="str">
        <f t="shared" si="0"/>
        <v>Significantly Different</v>
      </c>
      <c r="G32">
        <f t="shared" si="1"/>
        <v>36.200000000000003</v>
      </c>
      <c r="H32">
        <f t="shared" si="2"/>
        <v>6</v>
      </c>
      <c r="I32" t="str">
        <f t="shared" si="3"/>
        <v>+/-</v>
      </c>
      <c r="J32" t="str">
        <f t="shared" si="4"/>
        <v>2.1</v>
      </c>
      <c r="K32" s="2">
        <f t="shared" si="5"/>
        <v>1.2765957446808511</v>
      </c>
      <c r="L32" s="2">
        <f t="shared" si="6"/>
        <v>-3.1000000000000014</v>
      </c>
      <c r="M32" s="2">
        <f t="shared" si="7"/>
        <v>1.2995476186280821</v>
      </c>
      <c r="N32" s="2">
        <f t="shared" si="8"/>
        <v>-2.3854454854625771</v>
      </c>
      <c r="O32" t="s">
        <v>68</v>
      </c>
    </row>
    <row r="33" spans="1:15" x14ac:dyDescent="0.25">
      <c r="A33" s="16">
        <v>23</v>
      </c>
      <c r="B33" s="17" t="s">
        <v>77</v>
      </c>
      <c r="C33" s="18">
        <v>36.1</v>
      </c>
      <c r="D33" s="19" t="s">
        <v>190</v>
      </c>
      <c r="E33" s="20" t="str">
        <f t="shared" si="0"/>
        <v>Not Significantly Different</v>
      </c>
      <c r="G33">
        <f t="shared" si="1"/>
        <v>36.1</v>
      </c>
      <c r="H33">
        <f t="shared" si="2"/>
        <v>6</v>
      </c>
      <c r="I33" t="str">
        <f t="shared" si="3"/>
        <v>+/-</v>
      </c>
      <c r="J33" t="str">
        <f t="shared" si="4"/>
        <v>4.7</v>
      </c>
      <c r="K33" s="2">
        <f t="shared" si="5"/>
        <v>2.8571428571428572</v>
      </c>
      <c r="L33" s="2">
        <f t="shared" si="6"/>
        <v>-3</v>
      </c>
      <c r="M33" s="2">
        <f t="shared" si="7"/>
        <v>2.8674714687102139</v>
      </c>
      <c r="N33" s="2">
        <f t="shared" si="8"/>
        <v>-1.0462179075662774</v>
      </c>
      <c r="O33" t="s">
        <v>71</v>
      </c>
    </row>
    <row r="34" spans="1:15" x14ac:dyDescent="0.25">
      <c r="A34" s="16">
        <v>24</v>
      </c>
      <c r="B34" s="17" t="s">
        <v>42</v>
      </c>
      <c r="C34" s="18">
        <v>35.6</v>
      </c>
      <c r="D34" s="19" t="s">
        <v>142</v>
      </c>
      <c r="E34" s="20" t="str">
        <f t="shared" si="0"/>
        <v>Not Significantly Different</v>
      </c>
      <c r="G34">
        <f t="shared" si="1"/>
        <v>35.6</v>
      </c>
      <c r="H34">
        <f t="shared" si="2"/>
        <v>6</v>
      </c>
      <c r="I34" t="str">
        <f t="shared" si="3"/>
        <v>+/-</v>
      </c>
      <c r="J34" t="str">
        <f t="shared" si="4"/>
        <v>2.9</v>
      </c>
      <c r="K34" s="2">
        <f t="shared" si="5"/>
        <v>1.762917933130699</v>
      </c>
      <c r="L34" s="2">
        <f t="shared" si="6"/>
        <v>-2.5</v>
      </c>
      <c r="M34" s="2">
        <f t="shared" si="7"/>
        <v>1.7796086526813917</v>
      </c>
      <c r="N34" s="2">
        <f t="shared" si="8"/>
        <v>-1.4048032393151002</v>
      </c>
      <c r="O34" t="s">
        <v>62</v>
      </c>
    </row>
    <row r="35" spans="1:15" x14ac:dyDescent="0.25">
      <c r="A35" s="16">
        <v>24</v>
      </c>
      <c r="B35" s="17" t="s">
        <v>79</v>
      </c>
      <c r="C35" s="18">
        <v>35.6</v>
      </c>
      <c r="D35" s="19" t="s">
        <v>130</v>
      </c>
      <c r="E35" s="20" t="str">
        <f t="shared" si="0"/>
        <v>Significantly Different</v>
      </c>
      <c r="G35">
        <f t="shared" si="1"/>
        <v>35.6</v>
      </c>
      <c r="H35">
        <f t="shared" si="2"/>
        <v>6</v>
      </c>
      <c r="I35" t="str">
        <f t="shared" si="3"/>
        <v>+/-</v>
      </c>
      <c r="J35" t="str">
        <f t="shared" si="4"/>
        <v>1.2</v>
      </c>
      <c r="K35" s="2">
        <f t="shared" si="5"/>
        <v>0.72948328267477203</v>
      </c>
      <c r="L35" s="2">
        <f t="shared" si="6"/>
        <v>-2.5</v>
      </c>
      <c r="M35" s="2">
        <f t="shared" si="7"/>
        <v>0.76894289608957556</v>
      </c>
      <c r="N35" s="2">
        <f t="shared" si="8"/>
        <v>-3.251216719360615</v>
      </c>
      <c r="O35" t="s">
        <v>72</v>
      </c>
    </row>
    <row r="36" spans="1:15" x14ac:dyDescent="0.25">
      <c r="A36" s="16">
        <v>26</v>
      </c>
      <c r="B36" s="17" t="s">
        <v>51</v>
      </c>
      <c r="C36" s="18">
        <v>35.5</v>
      </c>
      <c r="D36" s="19" t="s">
        <v>151</v>
      </c>
      <c r="E36" s="20" t="str">
        <f t="shared" si="0"/>
        <v>Not Significantly Different</v>
      </c>
      <c r="G36">
        <f t="shared" si="1"/>
        <v>35.5</v>
      </c>
      <c r="H36">
        <f t="shared" si="2"/>
        <v>6</v>
      </c>
      <c r="I36" t="str">
        <f t="shared" si="3"/>
        <v>+/-</v>
      </c>
      <c r="J36" t="str">
        <f t="shared" si="4"/>
        <v>4.5</v>
      </c>
      <c r="K36" s="2">
        <f t="shared" si="5"/>
        <v>2.735562310030395</v>
      </c>
      <c r="L36" s="2">
        <f t="shared" si="6"/>
        <v>-2.3999999999999986</v>
      </c>
      <c r="M36" s="2">
        <f t="shared" si="7"/>
        <v>2.7463482062192139</v>
      </c>
      <c r="N36" s="2">
        <f t="shared" si="8"/>
        <v>-0.87388773010104981</v>
      </c>
      <c r="O36" t="s">
        <v>64</v>
      </c>
    </row>
    <row r="37" spans="1:15" x14ac:dyDescent="0.25">
      <c r="A37" s="16">
        <v>27</v>
      </c>
      <c r="B37" s="17" t="s">
        <v>43</v>
      </c>
      <c r="C37" s="18">
        <v>35.200000000000003</v>
      </c>
      <c r="D37" s="19" t="s">
        <v>191</v>
      </c>
      <c r="E37" s="20" t="str">
        <f t="shared" si="0"/>
        <v>Not Significantly Different</v>
      </c>
      <c r="G37">
        <f t="shared" si="1"/>
        <v>35.200000000000003</v>
      </c>
      <c r="H37">
        <f t="shared" si="2"/>
        <v>6</v>
      </c>
      <c r="I37" t="str">
        <f t="shared" si="3"/>
        <v>+/-</v>
      </c>
      <c r="J37" t="str">
        <f t="shared" si="4"/>
        <v>6.5</v>
      </c>
      <c r="K37" s="2">
        <f t="shared" si="5"/>
        <v>3.9513677811550152</v>
      </c>
      <c r="L37" s="2">
        <f t="shared" si="6"/>
        <v>-2.1000000000000014</v>
      </c>
      <c r="M37" s="2">
        <f t="shared" si="7"/>
        <v>3.9588425909215652</v>
      </c>
      <c r="N37" s="2">
        <f t="shared" si="8"/>
        <v>-0.53045806994593081</v>
      </c>
      <c r="O37" t="s">
        <v>45</v>
      </c>
    </row>
    <row r="38" spans="1:15" x14ac:dyDescent="0.25">
      <c r="A38" s="16">
        <v>28</v>
      </c>
      <c r="B38" s="17" t="s">
        <v>67</v>
      </c>
      <c r="C38" s="18">
        <v>35.1</v>
      </c>
      <c r="D38" s="19" t="s">
        <v>140</v>
      </c>
      <c r="E38" s="20" t="str">
        <f t="shared" si="0"/>
        <v>Not Significantly Different</v>
      </c>
      <c r="G38">
        <f t="shared" si="1"/>
        <v>35.1</v>
      </c>
      <c r="H38">
        <f t="shared" si="2"/>
        <v>6</v>
      </c>
      <c r="I38" t="str">
        <f t="shared" si="3"/>
        <v>+/-</v>
      </c>
      <c r="J38" t="str">
        <f t="shared" si="4"/>
        <v>2.0</v>
      </c>
      <c r="K38" s="2">
        <f t="shared" si="5"/>
        <v>1.21580547112462</v>
      </c>
      <c r="L38" s="2">
        <f t="shared" si="6"/>
        <v>-2</v>
      </c>
      <c r="M38" s="2">
        <f t="shared" si="7"/>
        <v>1.2398831643994612</v>
      </c>
      <c r="N38" s="2">
        <f t="shared" si="8"/>
        <v>-1.6130552115115637</v>
      </c>
      <c r="O38" t="s">
        <v>51</v>
      </c>
    </row>
    <row r="39" spans="1:15" x14ac:dyDescent="0.25">
      <c r="A39" s="16">
        <v>29</v>
      </c>
      <c r="B39" s="17" t="s">
        <v>84</v>
      </c>
      <c r="C39" s="18">
        <v>34.9</v>
      </c>
      <c r="D39" s="19" t="s">
        <v>141</v>
      </c>
      <c r="E39" s="20" t="str">
        <f t="shared" si="0"/>
        <v>Not Significantly Different</v>
      </c>
      <c r="G39">
        <f t="shared" si="1"/>
        <v>34.9</v>
      </c>
      <c r="H39">
        <f t="shared" si="2"/>
        <v>6</v>
      </c>
      <c r="I39" t="str">
        <f t="shared" si="3"/>
        <v>+/-</v>
      </c>
      <c r="J39" t="str">
        <f t="shared" si="4"/>
        <v>2.4</v>
      </c>
      <c r="K39" s="2">
        <f t="shared" si="5"/>
        <v>1.4589665653495441</v>
      </c>
      <c r="L39" s="2">
        <f t="shared" si="6"/>
        <v>-1.7999999999999972</v>
      </c>
      <c r="M39" s="2">
        <f t="shared" si="7"/>
        <v>1.4790911927776826</v>
      </c>
      <c r="N39" s="2">
        <f t="shared" si="8"/>
        <v>-1.2169635035279054</v>
      </c>
      <c r="O39" t="s">
        <v>74</v>
      </c>
    </row>
    <row r="40" spans="1:15" x14ac:dyDescent="0.25">
      <c r="A40" s="16">
        <v>30</v>
      </c>
      <c r="B40" s="17" t="s">
        <v>34</v>
      </c>
      <c r="C40" s="18">
        <v>34.299999999999997</v>
      </c>
      <c r="D40" s="19" t="s">
        <v>133</v>
      </c>
      <c r="E40" s="20" t="str">
        <f t="shared" si="0"/>
        <v>Not Significantly Different</v>
      </c>
      <c r="G40">
        <f t="shared" si="1"/>
        <v>34.299999999999997</v>
      </c>
      <c r="H40">
        <f t="shared" si="2"/>
        <v>6</v>
      </c>
      <c r="I40" t="str">
        <f t="shared" si="3"/>
        <v>+/-</v>
      </c>
      <c r="J40" t="str">
        <f t="shared" si="4"/>
        <v>2.3</v>
      </c>
      <c r="K40" s="2">
        <f t="shared" si="5"/>
        <v>1.3981762917933129</v>
      </c>
      <c r="L40" s="2">
        <f t="shared" si="6"/>
        <v>-1.1999999999999957</v>
      </c>
      <c r="M40" s="2">
        <f t="shared" si="7"/>
        <v>1.4191632255232525</v>
      </c>
      <c r="N40" s="2">
        <f t="shared" si="8"/>
        <v>-0.84556869739740459</v>
      </c>
      <c r="O40" t="s">
        <v>35</v>
      </c>
    </row>
    <row r="41" spans="1:15" x14ac:dyDescent="0.25">
      <c r="A41" s="16">
        <v>31</v>
      </c>
      <c r="B41" s="17" t="s">
        <v>71</v>
      </c>
      <c r="C41" s="18">
        <v>34</v>
      </c>
      <c r="D41" s="19" t="s">
        <v>140</v>
      </c>
      <c r="E41" s="20" t="str">
        <f t="shared" si="0"/>
        <v>Not Significantly Different</v>
      </c>
      <c r="G41">
        <f t="shared" si="1"/>
        <v>34</v>
      </c>
      <c r="H41">
        <f t="shared" si="2"/>
        <v>6</v>
      </c>
      <c r="I41" t="str">
        <f t="shared" si="3"/>
        <v>+/-</v>
      </c>
      <c r="J41" t="str">
        <f t="shared" si="4"/>
        <v>2.0</v>
      </c>
      <c r="K41" s="2">
        <f t="shared" si="5"/>
        <v>1.21580547112462</v>
      </c>
      <c r="L41" s="2">
        <f t="shared" si="6"/>
        <v>-0.89999999999999858</v>
      </c>
      <c r="M41" s="2">
        <f t="shared" si="7"/>
        <v>1.2398831643994612</v>
      </c>
      <c r="N41" s="2">
        <f t="shared" si="8"/>
        <v>-0.72587484518020262</v>
      </c>
      <c r="O41" t="s">
        <v>76</v>
      </c>
    </row>
    <row r="42" spans="1:15" x14ac:dyDescent="0.25">
      <c r="A42" s="16">
        <v>32</v>
      </c>
      <c r="B42" s="17" t="s">
        <v>28</v>
      </c>
      <c r="C42" s="18">
        <v>32.9</v>
      </c>
      <c r="D42" s="19" t="s">
        <v>192</v>
      </c>
      <c r="E42" s="20" t="str">
        <f t="shared" si="0"/>
        <v>Not Significantly Different</v>
      </c>
      <c r="G42">
        <f t="shared" si="1"/>
        <v>32.9</v>
      </c>
      <c r="H42">
        <f t="shared" si="2"/>
        <v>6</v>
      </c>
      <c r="I42" t="str">
        <f t="shared" si="3"/>
        <v>+/-</v>
      </c>
      <c r="J42" t="str">
        <f t="shared" si="4"/>
        <v>7.1</v>
      </c>
      <c r="K42" s="2">
        <f t="shared" si="5"/>
        <v>4.316109422492401</v>
      </c>
      <c r="L42" s="2">
        <f t="shared" si="6"/>
        <v>0.20000000000000284</v>
      </c>
      <c r="M42" s="2">
        <f t="shared" si="7"/>
        <v>4.3229536042701584</v>
      </c>
      <c r="N42" s="2">
        <f t="shared" si="8"/>
        <v>4.626466492780431E-2</v>
      </c>
      <c r="O42" t="s">
        <v>77</v>
      </c>
    </row>
    <row r="43" spans="1:15" x14ac:dyDescent="0.25">
      <c r="A43" s="16">
        <v>32</v>
      </c>
      <c r="B43" s="17" t="s">
        <v>55</v>
      </c>
      <c r="C43" s="18">
        <v>32.9</v>
      </c>
      <c r="D43" s="19" t="s">
        <v>134</v>
      </c>
      <c r="E43" s="20" t="str">
        <f t="shared" si="0"/>
        <v>Not Significantly Different</v>
      </c>
      <c r="G43">
        <f t="shared" si="1"/>
        <v>32.9</v>
      </c>
      <c r="H43">
        <f t="shared" si="2"/>
        <v>6</v>
      </c>
      <c r="I43" t="str">
        <f t="shared" si="3"/>
        <v>+/-</v>
      </c>
      <c r="J43" t="str">
        <f t="shared" si="4"/>
        <v>3.4</v>
      </c>
      <c r="K43" s="2">
        <f t="shared" si="5"/>
        <v>2.0668693009118542</v>
      </c>
      <c r="L43" s="2">
        <f t="shared" si="6"/>
        <v>0.20000000000000284</v>
      </c>
      <c r="M43" s="2">
        <f t="shared" si="7"/>
        <v>2.0811237408661025</v>
      </c>
      <c r="N43" s="2">
        <f t="shared" si="8"/>
        <v>9.6101926124185541E-2</v>
      </c>
      <c r="O43" t="s">
        <v>80</v>
      </c>
    </row>
    <row r="44" spans="1:15" x14ac:dyDescent="0.25">
      <c r="A44" s="16">
        <v>34</v>
      </c>
      <c r="B44" s="17" t="s">
        <v>44</v>
      </c>
      <c r="C44" s="18">
        <v>32.799999999999997</v>
      </c>
      <c r="D44" s="19" t="s">
        <v>160</v>
      </c>
      <c r="E44" s="20" t="str">
        <f t="shared" si="0"/>
        <v>Not Significantly Different</v>
      </c>
      <c r="G44">
        <f t="shared" si="1"/>
        <v>32.799999999999997</v>
      </c>
      <c r="H44">
        <f t="shared" si="2"/>
        <v>6</v>
      </c>
      <c r="I44" t="str">
        <f t="shared" si="3"/>
        <v>+/-</v>
      </c>
      <c r="J44" t="str">
        <f t="shared" si="4"/>
        <v>4.0</v>
      </c>
      <c r="K44" s="2">
        <f t="shared" si="5"/>
        <v>2.43161094224924</v>
      </c>
      <c r="L44" s="2">
        <f t="shared" si="6"/>
        <v>0.30000000000000426</v>
      </c>
      <c r="M44" s="2">
        <f t="shared" si="7"/>
        <v>2.4437387528561434</v>
      </c>
      <c r="N44" s="2">
        <f t="shared" si="8"/>
        <v>0.12276271334215916</v>
      </c>
      <c r="O44" t="s">
        <v>82</v>
      </c>
    </row>
    <row r="45" spans="1:15" x14ac:dyDescent="0.25">
      <c r="A45" s="16">
        <v>35</v>
      </c>
      <c r="B45" s="17" t="s">
        <v>31</v>
      </c>
      <c r="C45" s="18">
        <v>32.299999999999997</v>
      </c>
      <c r="D45" s="19" t="s">
        <v>193</v>
      </c>
      <c r="E45" s="20" t="str">
        <f t="shared" si="0"/>
        <v>Not Significantly Different</v>
      </c>
      <c r="G45">
        <f t="shared" si="1"/>
        <v>32.299999999999997</v>
      </c>
      <c r="H45">
        <f t="shared" si="2"/>
        <v>7</v>
      </c>
      <c r="I45" t="str">
        <f t="shared" si="3"/>
        <v>+/-</v>
      </c>
      <c r="J45" t="str">
        <f t="shared" si="4"/>
        <v>11.7</v>
      </c>
      <c r="K45" s="2">
        <f t="shared" si="5"/>
        <v>7.1124620060790269</v>
      </c>
      <c r="L45" s="2">
        <f t="shared" si="6"/>
        <v>0.80000000000000426</v>
      </c>
      <c r="M45" s="2">
        <f t="shared" si="7"/>
        <v>7.1166173921085818</v>
      </c>
      <c r="N45" s="2">
        <f t="shared" si="8"/>
        <v>0.11241295631364163</v>
      </c>
      <c r="O45" t="s">
        <v>53</v>
      </c>
    </row>
    <row r="46" spans="1:15" x14ac:dyDescent="0.25">
      <c r="A46" s="16">
        <v>36</v>
      </c>
      <c r="B46" s="17" t="s">
        <v>74</v>
      </c>
      <c r="C46" s="18">
        <v>31.4</v>
      </c>
      <c r="D46" s="19" t="s">
        <v>149</v>
      </c>
      <c r="E46" s="20" t="str">
        <f t="shared" si="0"/>
        <v>Not Significantly Different</v>
      </c>
      <c r="G46">
        <f t="shared" si="1"/>
        <v>31.4</v>
      </c>
      <c r="H46">
        <f t="shared" si="2"/>
        <v>6</v>
      </c>
      <c r="I46" t="str">
        <f t="shared" si="3"/>
        <v>+/-</v>
      </c>
      <c r="J46" t="str">
        <f t="shared" si="4"/>
        <v>3.5</v>
      </c>
      <c r="K46" s="2">
        <f t="shared" si="5"/>
        <v>2.1276595744680851</v>
      </c>
      <c r="L46" s="2">
        <f t="shared" si="6"/>
        <v>1.7000000000000028</v>
      </c>
      <c r="M46" s="2">
        <f t="shared" si="7"/>
        <v>2.1415094168764179</v>
      </c>
      <c r="N46" s="2">
        <f t="shared" si="8"/>
        <v>0.79383260545246825</v>
      </c>
      <c r="O46" t="s">
        <v>65</v>
      </c>
    </row>
    <row r="47" spans="1:15" x14ac:dyDescent="0.25">
      <c r="A47" s="16">
        <v>37</v>
      </c>
      <c r="B47" s="17" t="s">
        <v>57</v>
      </c>
      <c r="C47" s="18">
        <v>30.5</v>
      </c>
      <c r="D47" s="19" t="s">
        <v>138</v>
      </c>
      <c r="E47" s="20" t="str">
        <f t="shared" si="0"/>
        <v>Significantly Different</v>
      </c>
      <c r="G47">
        <f t="shared" si="1"/>
        <v>30.5</v>
      </c>
      <c r="H47">
        <f t="shared" si="2"/>
        <v>6</v>
      </c>
      <c r="I47" t="str">
        <f t="shared" si="3"/>
        <v>+/-</v>
      </c>
      <c r="J47" t="str">
        <f t="shared" si="4"/>
        <v>1.9</v>
      </c>
      <c r="K47" s="2">
        <f t="shared" si="5"/>
        <v>1.1550151975683889</v>
      </c>
      <c r="L47" s="2">
        <f t="shared" si="6"/>
        <v>2.6000000000000014</v>
      </c>
      <c r="M47" s="2">
        <f t="shared" si="7"/>
        <v>1.1803336072308568</v>
      </c>
      <c r="N47" s="2">
        <f t="shared" si="8"/>
        <v>2.2027670686254361</v>
      </c>
      <c r="O47" t="s">
        <v>81</v>
      </c>
    </row>
    <row r="48" spans="1:15" x14ac:dyDescent="0.25">
      <c r="A48" s="16">
        <v>38</v>
      </c>
      <c r="B48" s="17" t="s">
        <v>66</v>
      </c>
      <c r="C48" s="18">
        <v>29.2</v>
      </c>
      <c r="D48" s="19" t="s">
        <v>186</v>
      </c>
      <c r="E48" s="20" t="str">
        <f t="shared" si="0"/>
        <v>Significantly Different</v>
      </c>
      <c r="G48">
        <f t="shared" si="1"/>
        <v>29.2</v>
      </c>
      <c r="H48">
        <f t="shared" si="2"/>
        <v>6</v>
      </c>
      <c r="I48" t="str">
        <f t="shared" si="3"/>
        <v>+/-</v>
      </c>
      <c r="J48" t="str">
        <f t="shared" si="4"/>
        <v>2.8</v>
      </c>
      <c r="K48" s="2">
        <f t="shared" si="5"/>
        <v>1.7021276595744679</v>
      </c>
      <c r="L48" s="2">
        <f t="shared" si="6"/>
        <v>3.9000000000000021</v>
      </c>
      <c r="M48" s="2">
        <f t="shared" si="7"/>
        <v>1.7194085864718478</v>
      </c>
      <c r="N48" s="2">
        <f t="shared" si="8"/>
        <v>2.2682217773511493</v>
      </c>
      <c r="O48" t="s">
        <v>60</v>
      </c>
    </row>
    <row r="49" spans="1:15" x14ac:dyDescent="0.25">
      <c r="A49" s="16">
        <v>39</v>
      </c>
      <c r="B49" s="17" t="s">
        <v>35</v>
      </c>
      <c r="C49" s="18">
        <v>28.8</v>
      </c>
      <c r="D49" s="19" t="s">
        <v>139</v>
      </c>
      <c r="E49" s="20" t="str">
        <f t="shared" si="0"/>
        <v>Not Significantly Different</v>
      </c>
      <c r="G49">
        <f t="shared" si="1"/>
        <v>28.8</v>
      </c>
      <c r="H49">
        <f t="shared" si="2"/>
        <v>6</v>
      </c>
      <c r="I49" t="str">
        <f t="shared" si="3"/>
        <v>+/-</v>
      </c>
      <c r="J49" t="str">
        <f t="shared" si="4"/>
        <v>5.8</v>
      </c>
      <c r="K49" s="2">
        <f t="shared" si="5"/>
        <v>3.525835866261398</v>
      </c>
      <c r="L49" s="2">
        <f t="shared" si="6"/>
        <v>4.3000000000000007</v>
      </c>
      <c r="M49" s="2">
        <f t="shared" si="7"/>
        <v>3.5342107851060502</v>
      </c>
      <c r="N49" s="2">
        <f t="shared" si="8"/>
        <v>1.2166789876034436</v>
      </c>
      <c r="O49" t="s">
        <v>67</v>
      </c>
    </row>
    <row r="50" spans="1:15" x14ac:dyDescent="0.25">
      <c r="A50" s="16">
        <v>40</v>
      </c>
      <c r="B50" s="17" t="s">
        <v>75</v>
      </c>
      <c r="C50" s="18">
        <v>28.3</v>
      </c>
      <c r="D50" s="19" t="s">
        <v>141</v>
      </c>
      <c r="E50" s="20" t="str">
        <f t="shared" si="0"/>
        <v>Significantly Different</v>
      </c>
      <c r="G50">
        <f t="shared" si="1"/>
        <v>28.3</v>
      </c>
      <c r="H50">
        <f t="shared" si="2"/>
        <v>6</v>
      </c>
      <c r="I50" t="str">
        <f t="shared" si="3"/>
        <v>+/-</v>
      </c>
      <c r="J50" t="str">
        <f t="shared" si="4"/>
        <v>2.4</v>
      </c>
      <c r="K50" s="2">
        <f t="shared" si="5"/>
        <v>1.4589665653495441</v>
      </c>
      <c r="L50" s="2">
        <f t="shared" si="6"/>
        <v>4.8000000000000007</v>
      </c>
      <c r="M50" s="2">
        <f t="shared" si="7"/>
        <v>1.4790911927776826</v>
      </c>
      <c r="N50" s="2">
        <f t="shared" si="8"/>
        <v>3.2452360094077535</v>
      </c>
      <c r="O50" t="s">
        <v>69</v>
      </c>
    </row>
    <row r="51" spans="1:15" x14ac:dyDescent="0.25">
      <c r="A51" s="16">
        <v>41</v>
      </c>
      <c r="B51" s="17" t="s">
        <v>50</v>
      </c>
      <c r="C51" s="18">
        <v>28</v>
      </c>
      <c r="D51" s="19" t="s">
        <v>129</v>
      </c>
      <c r="E51" s="20" t="str">
        <f t="shared" si="0"/>
        <v>Significantly Different</v>
      </c>
      <c r="G51">
        <f t="shared" si="1"/>
        <v>28</v>
      </c>
      <c r="H51">
        <f t="shared" si="2"/>
        <v>6</v>
      </c>
      <c r="I51" t="str">
        <f t="shared" si="3"/>
        <v>+/-</v>
      </c>
      <c r="J51" t="str">
        <f t="shared" si="4"/>
        <v>1.4</v>
      </c>
      <c r="K51" s="2">
        <f t="shared" si="5"/>
        <v>0.85106382978723394</v>
      </c>
      <c r="L51" s="2">
        <f t="shared" si="6"/>
        <v>5.1000000000000014</v>
      </c>
      <c r="M51" s="2">
        <f t="shared" si="7"/>
        <v>0.88511974337757049</v>
      </c>
      <c r="N51" s="2">
        <f t="shared" si="8"/>
        <v>5.7619322562376354</v>
      </c>
      <c r="O51" t="s">
        <v>85</v>
      </c>
    </row>
    <row r="52" spans="1:15" x14ac:dyDescent="0.25">
      <c r="A52" s="16">
        <v>42</v>
      </c>
      <c r="B52" s="17" t="s">
        <v>62</v>
      </c>
      <c r="C52" s="18">
        <v>27.3</v>
      </c>
      <c r="D52" s="19" t="s">
        <v>152</v>
      </c>
      <c r="E52" s="20" t="str">
        <f t="shared" si="0"/>
        <v>Significantly Different</v>
      </c>
      <c r="G52">
        <f t="shared" si="1"/>
        <v>27.3</v>
      </c>
      <c r="H52">
        <f t="shared" si="2"/>
        <v>6</v>
      </c>
      <c r="I52" t="str">
        <f t="shared" si="3"/>
        <v>+/-</v>
      </c>
      <c r="J52" t="str">
        <f t="shared" si="4"/>
        <v>3.1</v>
      </c>
      <c r="K52" s="2">
        <f t="shared" si="5"/>
        <v>1.884498480243161</v>
      </c>
      <c r="L52" s="2">
        <f t="shared" si="6"/>
        <v>5.8000000000000007</v>
      </c>
      <c r="M52" s="2">
        <f t="shared" si="7"/>
        <v>1.9001215328982106</v>
      </c>
      <c r="N52" s="2">
        <f t="shared" si="8"/>
        <v>3.0524363308242695</v>
      </c>
      <c r="O52" t="s">
        <v>56</v>
      </c>
    </row>
    <row r="53" spans="1:15" x14ac:dyDescent="0.25">
      <c r="A53" s="16">
        <v>43</v>
      </c>
      <c r="B53" s="17" t="s">
        <v>69</v>
      </c>
      <c r="C53" s="18">
        <v>27.2</v>
      </c>
      <c r="D53" s="19" t="s">
        <v>194</v>
      </c>
      <c r="E53" s="20" t="str">
        <f t="shared" si="0"/>
        <v>Not Significantly Different</v>
      </c>
      <c r="G53">
        <f t="shared" si="1"/>
        <v>27.2</v>
      </c>
      <c r="H53">
        <f t="shared" si="2"/>
        <v>6</v>
      </c>
      <c r="I53" t="str">
        <f t="shared" si="3"/>
        <v>+/-</v>
      </c>
      <c r="J53" t="str">
        <f t="shared" si="4"/>
        <v>8.0</v>
      </c>
      <c r="K53" s="2">
        <f t="shared" si="5"/>
        <v>4.86322188449848</v>
      </c>
      <c r="L53" s="2">
        <f t="shared" si="6"/>
        <v>5.9000000000000021</v>
      </c>
      <c r="M53" s="2">
        <f t="shared" si="7"/>
        <v>4.8692971172038382</v>
      </c>
      <c r="N53" s="2">
        <f t="shared" si="8"/>
        <v>1.2116738531223656</v>
      </c>
      <c r="O53" t="s">
        <v>73</v>
      </c>
    </row>
    <row r="54" spans="1:15" x14ac:dyDescent="0.25">
      <c r="A54" s="16">
        <v>44</v>
      </c>
      <c r="B54" s="17" t="s">
        <v>80</v>
      </c>
      <c r="C54" s="18">
        <v>25.9</v>
      </c>
      <c r="D54" s="19" t="s">
        <v>132</v>
      </c>
      <c r="E54" s="20" t="str">
        <f t="shared" si="0"/>
        <v>Significantly Different</v>
      </c>
      <c r="G54">
        <f t="shared" si="1"/>
        <v>25.9</v>
      </c>
      <c r="H54">
        <f t="shared" si="2"/>
        <v>6</v>
      </c>
      <c r="I54" t="str">
        <f t="shared" si="3"/>
        <v>+/-</v>
      </c>
      <c r="J54" t="str">
        <f t="shared" si="4"/>
        <v>1.5</v>
      </c>
      <c r="K54" s="2">
        <f t="shared" si="5"/>
        <v>0.91185410334346506</v>
      </c>
      <c r="L54" s="2">
        <f t="shared" si="6"/>
        <v>7.2000000000000028</v>
      </c>
      <c r="M54" s="2">
        <f t="shared" si="7"/>
        <v>0.94371882652036621</v>
      </c>
      <c r="N54" s="2">
        <f t="shared" si="8"/>
        <v>7.629391083091444</v>
      </c>
      <c r="O54" t="s">
        <v>79</v>
      </c>
    </row>
    <row r="55" spans="1:15" x14ac:dyDescent="0.25">
      <c r="A55" s="16">
        <v>45</v>
      </c>
      <c r="B55" s="17" t="s">
        <v>48</v>
      </c>
      <c r="C55" s="18">
        <v>24.8</v>
      </c>
      <c r="D55" s="19" t="s">
        <v>192</v>
      </c>
      <c r="E55" s="20" t="str">
        <f t="shared" si="0"/>
        <v>Significantly Different</v>
      </c>
      <c r="G55">
        <f t="shared" si="1"/>
        <v>24.8</v>
      </c>
      <c r="H55">
        <f t="shared" si="2"/>
        <v>6</v>
      </c>
      <c r="I55" t="str">
        <f t="shared" si="3"/>
        <v>+/-</v>
      </c>
      <c r="J55" t="str">
        <f t="shared" si="4"/>
        <v>7.1</v>
      </c>
      <c r="K55" s="2">
        <f t="shared" si="5"/>
        <v>4.316109422492401</v>
      </c>
      <c r="L55" s="2">
        <f t="shared" si="6"/>
        <v>8.3000000000000007</v>
      </c>
      <c r="M55" s="2">
        <f t="shared" si="7"/>
        <v>4.3229536042701584</v>
      </c>
      <c r="N55" s="2">
        <f t="shared" si="8"/>
        <v>1.9199835945038519</v>
      </c>
      <c r="O55" t="s">
        <v>47</v>
      </c>
    </row>
    <row r="56" spans="1:15" x14ac:dyDescent="0.25">
      <c r="A56" s="16">
        <v>45</v>
      </c>
      <c r="B56" s="17" t="s">
        <v>60</v>
      </c>
      <c r="C56" s="18">
        <v>24.8</v>
      </c>
      <c r="D56" s="19" t="s">
        <v>125</v>
      </c>
      <c r="E56" s="20" t="str">
        <f t="shared" si="0"/>
        <v>Significantly Different</v>
      </c>
      <c r="G56">
        <f t="shared" si="1"/>
        <v>24.8</v>
      </c>
      <c r="H56">
        <f t="shared" si="2"/>
        <v>6</v>
      </c>
      <c r="I56" t="str">
        <f t="shared" si="3"/>
        <v>+/-</v>
      </c>
      <c r="J56" t="str">
        <f t="shared" si="4"/>
        <v>3.7</v>
      </c>
      <c r="K56" s="2">
        <f t="shared" si="5"/>
        <v>2.2492401215805473</v>
      </c>
      <c r="L56" s="2">
        <f t="shared" si="6"/>
        <v>8.3000000000000007</v>
      </c>
      <c r="M56" s="2">
        <f t="shared" si="7"/>
        <v>2.2623457830915985</v>
      </c>
      <c r="N56" s="2">
        <f t="shared" si="8"/>
        <v>3.6687583578217087</v>
      </c>
      <c r="O56" t="s">
        <v>31</v>
      </c>
    </row>
    <row r="57" spans="1:15" x14ac:dyDescent="0.25">
      <c r="A57" s="16">
        <v>47</v>
      </c>
      <c r="B57" s="17" t="s">
        <v>76</v>
      </c>
      <c r="C57" s="18">
        <v>23.1</v>
      </c>
      <c r="D57" s="19" t="s">
        <v>126</v>
      </c>
      <c r="E57" s="20" t="str">
        <f t="shared" si="0"/>
        <v>Significantly Different</v>
      </c>
      <c r="G57">
        <f t="shared" si="1"/>
        <v>23.1</v>
      </c>
      <c r="H57">
        <f t="shared" si="2"/>
        <v>6</v>
      </c>
      <c r="I57" t="str">
        <f t="shared" si="3"/>
        <v>+/-</v>
      </c>
      <c r="J57" t="str">
        <f t="shared" si="4"/>
        <v>2.2</v>
      </c>
      <c r="K57" s="2">
        <f t="shared" si="5"/>
        <v>1.3373860182370823</v>
      </c>
      <c r="L57" s="2">
        <f t="shared" si="6"/>
        <v>10</v>
      </c>
      <c r="M57" s="2">
        <f t="shared" si="7"/>
        <v>1.3593118404254041</v>
      </c>
      <c r="N57" s="2">
        <f t="shared" si="8"/>
        <v>7.356663645974308</v>
      </c>
      <c r="O57" t="s">
        <v>84</v>
      </c>
    </row>
    <row r="58" spans="1:15" x14ac:dyDescent="0.25">
      <c r="A58" s="16">
        <v>48</v>
      </c>
      <c r="B58" s="17" t="s">
        <v>68</v>
      </c>
      <c r="C58" s="18">
        <v>22.4</v>
      </c>
      <c r="D58" s="19" t="s">
        <v>131</v>
      </c>
      <c r="E58" s="20" t="str">
        <f t="shared" si="0"/>
        <v>Significantly Different</v>
      </c>
      <c r="G58">
        <f t="shared" si="1"/>
        <v>22.4</v>
      </c>
      <c r="H58">
        <f t="shared" si="2"/>
        <v>6</v>
      </c>
      <c r="I58" t="str">
        <f t="shared" si="3"/>
        <v>+/-</v>
      </c>
      <c r="J58" t="str">
        <f t="shared" si="4"/>
        <v>2.1</v>
      </c>
      <c r="K58" s="2">
        <f t="shared" si="5"/>
        <v>1.2765957446808511</v>
      </c>
      <c r="L58" s="2">
        <f t="shared" si="6"/>
        <v>10.700000000000003</v>
      </c>
      <c r="M58" s="2">
        <f t="shared" si="7"/>
        <v>1.2995476186280821</v>
      </c>
      <c r="N58" s="2">
        <f t="shared" si="8"/>
        <v>8.2336344175643781</v>
      </c>
      <c r="O58" t="s">
        <v>75</v>
      </c>
    </row>
    <row r="59" spans="1:15" x14ac:dyDescent="0.25">
      <c r="A59" s="16">
        <v>48</v>
      </c>
      <c r="B59" s="17" t="s">
        <v>47</v>
      </c>
      <c r="C59" s="18">
        <v>22.4</v>
      </c>
      <c r="D59" s="19" t="s">
        <v>119</v>
      </c>
      <c r="E59" s="20" t="str">
        <f t="shared" si="0"/>
        <v>Significantly Different</v>
      </c>
      <c r="G59">
        <f t="shared" si="1"/>
        <v>22.4</v>
      </c>
      <c r="H59">
        <f t="shared" si="2"/>
        <v>6</v>
      </c>
      <c r="I59" t="str">
        <f t="shared" si="3"/>
        <v>+/-</v>
      </c>
      <c r="J59" t="str">
        <f t="shared" si="4"/>
        <v>3.3</v>
      </c>
      <c r="K59" s="2">
        <f t="shared" si="5"/>
        <v>2.0060790273556228</v>
      </c>
      <c r="L59" s="2">
        <f t="shared" si="6"/>
        <v>10.700000000000003</v>
      </c>
      <c r="M59" s="2">
        <f t="shared" si="7"/>
        <v>2.0207623268808099</v>
      </c>
      <c r="N59" s="2">
        <f t="shared" si="8"/>
        <v>5.2950314134746428</v>
      </c>
      <c r="O59" t="s">
        <v>33</v>
      </c>
    </row>
    <row r="60" spans="1:15" x14ac:dyDescent="0.25">
      <c r="A60" s="16">
        <v>50</v>
      </c>
      <c r="B60" s="17" t="s">
        <v>40</v>
      </c>
      <c r="C60" s="18">
        <v>21.5</v>
      </c>
      <c r="D60" s="19" t="s">
        <v>70</v>
      </c>
      <c r="E60" s="20" t="str">
        <f t="shared" si="0"/>
        <v>Significantly Different</v>
      </c>
      <c r="G60">
        <f t="shared" si="1"/>
        <v>21.5</v>
      </c>
      <c r="H60">
        <f t="shared" si="2"/>
        <v>6</v>
      </c>
      <c r="I60" t="str">
        <f t="shared" si="3"/>
        <v>+/-</v>
      </c>
      <c r="J60" t="str">
        <f t="shared" si="4"/>
        <v>0.8</v>
      </c>
      <c r="K60" s="2">
        <f t="shared" si="5"/>
        <v>0.48632218844984804</v>
      </c>
      <c r="L60" s="2">
        <f t="shared" si="6"/>
        <v>11.600000000000001</v>
      </c>
      <c r="M60" s="2">
        <f t="shared" si="7"/>
        <v>0.54372473617016159</v>
      </c>
      <c r="N60" s="2">
        <f t="shared" si="8"/>
        <v>21.334324573325496</v>
      </c>
      <c r="O60" t="s">
        <v>55</v>
      </c>
    </row>
    <row r="61" spans="1:15" x14ac:dyDescent="0.25">
      <c r="A61" s="16">
        <v>51</v>
      </c>
      <c r="B61" s="17" t="s">
        <v>54</v>
      </c>
      <c r="C61" s="18">
        <v>18.399999999999999</v>
      </c>
      <c r="D61" s="19" t="s">
        <v>195</v>
      </c>
      <c r="E61" s="20" t="str">
        <f t="shared" si="0"/>
        <v>Significantly Different</v>
      </c>
      <c r="G61">
        <f t="shared" si="1"/>
        <v>18.399999999999999</v>
      </c>
      <c r="H61">
        <f t="shared" si="2"/>
        <v>6</v>
      </c>
      <c r="I61" t="str">
        <f t="shared" si="3"/>
        <v>+/-</v>
      </c>
      <c r="J61" t="str">
        <f t="shared" si="4"/>
        <v>3.9</v>
      </c>
      <c r="K61" s="2">
        <f t="shared" si="5"/>
        <v>2.3708206686930091</v>
      </c>
      <c r="L61" s="2">
        <f t="shared" si="6"/>
        <v>14.700000000000003</v>
      </c>
      <c r="M61" s="2">
        <f t="shared" si="7"/>
        <v>2.3832578460684086</v>
      </c>
      <c r="N61" s="2">
        <f t="shared" si="8"/>
        <v>6.1680275276341447</v>
      </c>
      <c r="O61" t="s">
        <v>38</v>
      </c>
    </row>
    <row r="62" spans="1:15" ht="15.75" thickBot="1" x14ac:dyDescent="0.3">
      <c r="A62" s="22"/>
      <c r="B62" s="23" t="s">
        <v>86</v>
      </c>
      <c r="C62" s="24">
        <v>32.200000000000003</v>
      </c>
      <c r="D62" s="25" t="s">
        <v>161</v>
      </c>
      <c r="E62" s="26" t="str">
        <f t="shared" si="0"/>
        <v>Not Significantly Different</v>
      </c>
      <c r="G62">
        <f t="shared" si="1"/>
        <v>32.200000000000003</v>
      </c>
      <c r="H62">
        <f t="shared" si="2"/>
        <v>6</v>
      </c>
      <c r="I62" t="str">
        <f t="shared" si="3"/>
        <v>+/-</v>
      </c>
      <c r="J62" t="str">
        <f t="shared" si="4"/>
        <v>3.2</v>
      </c>
      <c r="K62" s="2">
        <f t="shared" si="5"/>
        <v>1.9452887537993921</v>
      </c>
      <c r="L62" s="2">
        <f t="shared" si="6"/>
        <v>0.89999999999999858</v>
      </c>
      <c r="M62" s="2">
        <f t="shared" si="7"/>
        <v>1.9604274159996473</v>
      </c>
      <c r="N62" s="2">
        <f t="shared" si="8"/>
        <v>0.45908356139830708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95" priority="5" operator="equal">
      <formula>"State Selected"</formula>
    </cfRule>
    <cfRule type="cellIs" dxfId="394" priority="6" operator="equal">
      <formula>"Not Significantly Different"</formula>
    </cfRule>
  </conditionalFormatting>
  <conditionalFormatting sqref="E10:E62">
    <cfRule type="cellIs" dxfId="393" priority="1" operator="equal">
      <formula>"OTHER ERROR"</formula>
    </cfRule>
    <cfRule type="cellIs" dxfId="392" priority="2" operator="equal">
      <formula>"Statistical Test not applicable"</formula>
    </cfRule>
    <cfRule type="cellIs" dxfId="391" priority="3" operator="equal">
      <formula>"Geography Selected"</formula>
    </cfRule>
    <cfRule type="cellIs" dxfId="39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3ADAEE1-33C2-49A9-859B-0E4587B09513}">
      <formula1>$O$10:$O$62</formula1>
    </dataValidation>
  </dataValidation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74FE-F4DE-4737-A21B-1E271C5CE98D}">
  <sheetPr codeName="Sheet13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196</v>
      </c>
    </row>
    <row r="2" spans="1:16" x14ac:dyDescent="0.25">
      <c r="A2" s="3" t="s">
        <v>2</v>
      </c>
      <c r="B2" t="s">
        <v>197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47.5</v>
      </c>
      <c r="C6" t="s">
        <v>9</v>
      </c>
      <c r="H6" s="8" t="s">
        <v>10</v>
      </c>
      <c r="I6">
        <f>VLOOKUP($B$4,$B$9:$K$62,6,FALSE)</f>
        <v>47.5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47.5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47.5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47</v>
      </c>
      <c r="C11" s="18">
        <v>60.5</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60.5</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-13</v>
      </c>
      <c r="M11" s="2">
        <f t="shared" ref="M11:M62" si="7">IF(AND(ISNUMBER(K11),ISNUMBER($I$7)),SQRT(K11^2+($I$7)^2),"N/A")</f>
        <v>0.49010685399991183</v>
      </c>
      <c r="N11" s="2">
        <f>IF(AND(ISNUMBER(L11),ISNUMBER(M11),M11&lt;&gt;0),L11/M11,"NA")</f>
        <v>-26.524827991902228</v>
      </c>
      <c r="O11" t="s">
        <v>30</v>
      </c>
    </row>
    <row r="12" spans="1:16" x14ac:dyDescent="0.25">
      <c r="A12" s="16">
        <v>2</v>
      </c>
      <c r="B12" s="17" t="s">
        <v>43</v>
      </c>
      <c r="C12" s="18">
        <v>54.5</v>
      </c>
      <c r="D12" s="19" t="s">
        <v>130</v>
      </c>
      <c r="E12" s="20" t="str">
        <f t="shared" si="0"/>
        <v>Significantly Different</v>
      </c>
      <c r="G12">
        <f t="shared" si="1"/>
        <v>54.5</v>
      </c>
      <c r="H12">
        <f t="shared" si="2"/>
        <v>6</v>
      </c>
      <c r="I12" t="str">
        <f t="shared" si="3"/>
        <v>+/-</v>
      </c>
      <c r="J12" t="str">
        <f t="shared" si="4"/>
        <v>1.2</v>
      </c>
      <c r="K12" s="2">
        <f t="shared" si="5"/>
        <v>0.72948328267477203</v>
      </c>
      <c r="L12" s="2">
        <f t="shared" si="6"/>
        <v>-7</v>
      </c>
      <c r="M12" s="2">
        <f t="shared" si="7"/>
        <v>0.73201182849801194</v>
      </c>
      <c r="N12" s="2">
        <f t="shared" ref="N12:N62" si="8">IF(AND(ISNUMBER(L12),ISNUMBER(M12),M12&lt;&gt;0),L12/M12,"NA")</f>
        <v>-9.5626870051581569</v>
      </c>
      <c r="O12" t="s">
        <v>32</v>
      </c>
    </row>
    <row r="13" spans="1:16" x14ac:dyDescent="0.25">
      <c r="A13" s="16">
        <v>3</v>
      </c>
      <c r="B13" s="17" t="s">
        <v>38</v>
      </c>
      <c r="C13" s="18">
        <v>53</v>
      </c>
      <c r="D13" s="19" t="s">
        <v>132</v>
      </c>
      <c r="E13" s="20" t="str">
        <f t="shared" si="0"/>
        <v>Significantly Different</v>
      </c>
      <c r="G13">
        <f t="shared" si="1"/>
        <v>53</v>
      </c>
      <c r="H13">
        <f t="shared" si="2"/>
        <v>6</v>
      </c>
      <c r="I13" t="str">
        <f t="shared" si="3"/>
        <v>+/-</v>
      </c>
      <c r="J13" t="str">
        <f t="shared" si="4"/>
        <v>1.5</v>
      </c>
      <c r="K13" s="2">
        <f t="shared" si="5"/>
        <v>0.91185410334346506</v>
      </c>
      <c r="L13" s="2">
        <f t="shared" si="6"/>
        <v>-5.5</v>
      </c>
      <c r="M13" s="2">
        <f t="shared" si="7"/>
        <v>0.91387819929318592</v>
      </c>
      <c r="N13" s="2">
        <f t="shared" si="8"/>
        <v>-6.0183074771384462</v>
      </c>
      <c r="O13" t="s">
        <v>34</v>
      </c>
    </row>
    <row r="14" spans="1:16" x14ac:dyDescent="0.25">
      <c r="A14" s="16">
        <v>4</v>
      </c>
      <c r="B14" s="17" t="s">
        <v>76</v>
      </c>
      <c r="C14" s="18">
        <v>50.7</v>
      </c>
      <c r="D14" s="19" t="s">
        <v>39</v>
      </c>
      <c r="E14" s="20" t="str">
        <f t="shared" si="0"/>
        <v>Significantly Different</v>
      </c>
      <c r="G14">
        <f t="shared" si="1"/>
        <v>50.7</v>
      </c>
      <c r="H14">
        <f t="shared" si="2"/>
        <v>6</v>
      </c>
      <c r="I14" t="str">
        <f t="shared" si="3"/>
        <v>+/-</v>
      </c>
      <c r="J14" t="str">
        <f t="shared" si="4"/>
        <v>0.5</v>
      </c>
      <c r="K14" s="2">
        <f t="shared" si="5"/>
        <v>0.303951367781155</v>
      </c>
      <c r="L14" s="2">
        <f t="shared" si="6"/>
        <v>-3.2000000000000028</v>
      </c>
      <c r="M14" s="2">
        <f t="shared" si="7"/>
        <v>0.30997079109986531</v>
      </c>
      <c r="N14" s="2">
        <f t="shared" si="8"/>
        <v>-10.323553353674018</v>
      </c>
      <c r="O14" t="s">
        <v>37</v>
      </c>
    </row>
    <row r="15" spans="1:16" x14ac:dyDescent="0.25">
      <c r="A15" s="16">
        <v>5</v>
      </c>
      <c r="B15" s="17" t="s">
        <v>35</v>
      </c>
      <c r="C15" s="18">
        <v>50.6</v>
      </c>
      <c r="D15" s="19" t="s">
        <v>128</v>
      </c>
      <c r="E15" s="20" t="str">
        <f t="shared" si="0"/>
        <v>Significantly Different</v>
      </c>
      <c r="G15">
        <f t="shared" si="1"/>
        <v>50.6</v>
      </c>
      <c r="H15">
        <f t="shared" si="2"/>
        <v>6</v>
      </c>
      <c r="I15" t="str">
        <f t="shared" si="3"/>
        <v>+/-</v>
      </c>
      <c r="J15" t="str">
        <f t="shared" si="4"/>
        <v>1.1</v>
      </c>
      <c r="K15" s="2">
        <f t="shared" si="5"/>
        <v>0.66869300911854113</v>
      </c>
      <c r="L15" s="2">
        <f t="shared" si="6"/>
        <v>-3.1000000000000014</v>
      </c>
      <c r="M15" s="2">
        <f t="shared" si="7"/>
        <v>0.67145051776214359</v>
      </c>
      <c r="N15" s="2">
        <f t="shared" si="8"/>
        <v>-4.6168703694382343</v>
      </c>
      <c r="O15" t="s">
        <v>40</v>
      </c>
    </row>
    <row r="16" spans="1:16" x14ac:dyDescent="0.25">
      <c r="A16" s="16">
        <v>6</v>
      </c>
      <c r="B16" s="17" t="s">
        <v>51</v>
      </c>
      <c r="C16" s="18">
        <v>50.4</v>
      </c>
      <c r="D16" s="19" t="s">
        <v>70</v>
      </c>
      <c r="E16" s="20" t="str">
        <f t="shared" si="0"/>
        <v>Significantly Different</v>
      </c>
      <c r="G16">
        <f t="shared" si="1"/>
        <v>50.4</v>
      </c>
      <c r="H16">
        <f t="shared" si="2"/>
        <v>6</v>
      </c>
      <c r="I16" t="str">
        <f t="shared" si="3"/>
        <v>+/-</v>
      </c>
      <c r="J16" t="str">
        <f t="shared" si="4"/>
        <v>0.8</v>
      </c>
      <c r="K16" s="2">
        <f t="shared" si="5"/>
        <v>0.48632218844984804</v>
      </c>
      <c r="L16" s="2">
        <f t="shared" si="6"/>
        <v>-2.8999999999999986</v>
      </c>
      <c r="M16" s="2">
        <f t="shared" si="7"/>
        <v>0.49010685399991183</v>
      </c>
      <c r="N16" s="2">
        <f t="shared" si="8"/>
        <v>-5.9170770135781865</v>
      </c>
      <c r="O16" t="s">
        <v>42</v>
      </c>
    </row>
    <row r="17" spans="1:15" x14ac:dyDescent="0.25">
      <c r="A17" s="16">
        <v>7</v>
      </c>
      <c r="B17" s="17" t="s">
        <v>59</v>
      </c>
      <c r="C17" s="18">
        <v>50.2</v>
      </c>
      <c r="D17" s="19" t="s">
        <v>83</v>
      </c>
      <c r="E17" s="20" t="str">
        <f t="shared" si="0"/>
        <v>Significantly Different</v>
      </c>
      <c r="G17">
        <f t="shared" si="1"/>
        <v>50.2</v>
      </c>
      <c r="H17">
        <f t="shared" si="2"/>
        <v>6</v>
      </c>
      <c r="I17" t="str">
        <f t="shared" si="3"/>
        <v>+/-</v>
      </c>
      <c r="J17" t="str">
        <f t="shared" si="4"/>
        <v>0.6</v>
      </c>
      <c r="K17" s="2">
        <f t="shared" si="5"/>
        <v>0.36474164133738601</v>
      </c>
      <c r="L17" s="2">
        <f t="shared" si="6"/>
        <v>-2.7000000000000028</v>
      </c>
      <c r="M17" s="2">
        <f t="shared" si="7"/>
        <v>0.36977279819442066</v>
      </c>
      <c r="N17" s="2">
        <f t="shared" si="8"/>
        <v>-7.3017810211674519</v>
      </c>
      <c r="O17" t="s">
        <v>44</v>
      </c>
    </row>
    <row r="18" spans="1:15" x14ac:dyDescent="0.25">
      <c r="A18" s="16">
        <v>7</v>
      </c>
      <c r="B18" s="17" t="s">
        <v>56</v>
      </c>
      <c r="C18" s="18">
        <v>50.2</v>
      </c>
      <c r="D18" s="19" t="s">
        <v>120</v>
      </c>
      <c r="E18" s="20" t="str">
        <f t="shared" si="0"/>
        <v>Significantly Different</v>
      </c>
      <c r="G18">
        <f t="shared" si="1"/>
        <v>50.2</v>
      </c>
      <c r="H18">
        <f t="shared" si="2"/>
        <v>6</v>
      </c>
      <c r="I18" t="str">
        <f t="shared" si="3"/>
        <v>+/-</v>
      </c>
      <c r="J18" t="str">
        <f t="shared" si="4"/>
        <v>1.3</v>
      </c>
      <c r="K18" s="2">
        <f t="shared" si="5"/>
        <v>0.79027355623100304</v>
      </c>
      <c r="L18" s="2">
        <f t="shared" si="6"/>
        <v>-2.7000000000000028</v>
      </c>
      <c r="M18" s="2">
        <f t="shared" si="7"/>
        <v>0.79260819516141623</v>
      </c>
      <c r="N18" s="2">
        <f t="shared" si="8"/>
        <v>-3.4064749979655997</v>
      </c>
      <c r="O18" t="s">
        <v>46</v>
      </c>
    </row>
    <row r="19" spans="1:15" x14ac:dyDescent="0.25">
      <c r="A19" s="16">
        <v>9</v>
      </c>
      <c r="B19" s="17" t="s">
        <v>42</v>
      </c>
      <c r="C19" s="18">
        <v>50</v>
      </c>
      <c r="D19" s="19" t="s">
        <v>83</v>
      </c>
      <c r="E19" s="20" t="str">
        <f t="shared" si="0"/>
        <v>Significantly Different</v>
      </c>
      <c r="G19">
        <f t="shared" si="1"/>
        <v>50</v>
      </c>
      <c r="H19">
        <f t="shared" si="2"/>
        <v>6</v>
      </c>
      <c r="I19" t="str">
        <f t="shared" si="3"/>
        <v>+/-</v>
      </c>
      <c r="J19" t="str">
        <f t="shared" si="4"/>
        <v>0.6</v>
      </c>
      <c r="K19" s="2">
        <f t="shared" si="5"/>
        <v>0.36474164133738601</v>
      </c>
      <c r="L19" s="2">
        <f t="shared" si="6"/>
        <v>-2.5</v>
      </c>
      <c r="M19" s="2">
        <f t="shared" si="7"/>
        <v>0.36977279819442066</v>
      </c>
      <c r="N19" s="2">
        <f t="shared" si="8"/>
        <v>-6.7609083529328187</v>
      </c>
      <c r="O19" t="s">
        <v>48</v>
      </c>
    </row>
    <row r="20" spans="1:15" x14ac:dyDescent="0.25">
      <c r="A20" s="16">
        <v>10</v>
      </c>
      <c r="B20" s="17" t="s">
        <v>54</v>
      </c>
      <c r="C20" s="18">
        <v>49.9</v>
      </c>
      <c r="D20" s="21" t="s">
        <v>124</v>
      </c>
      <c r="E20" s="20" t="str">
        <f t="shared" si="0"/>
        <v>Significantly Different</v>
      </c>
      <c r="G20">
        <f t="shared" si="1"/>
        <v>49.9</v>
      </c>
      <c r="H20">
        <f t="shared" si="2"/>
        <v>6</v>
      </c>
      <c r="I20" t="str">
        <f t="shared" si="3"/>
        <v>+/-</v>
      </c>
      <c r="J20" t="str">
        <f t="shared" si="4"/>
        <v>1.0</v>
      </c>
      <c r="K20" s="2">
        <f t="shared" si="5"/>
        <v>0.60790273556231</v>
      </c>
      <c r="L20" s="2">
        <f t="shared" si="6"/>
        <v>-2.3999999999999986</v>
      </c>
      <c r="M20" s="2">
        <f t="shared" si="7"/>
        <v>0.61093468821403585</v>
      </c>
      <c r="N20" s="2">
        <f t="shared" si="8"/>
        <v>-3.9284068269490349</v>
      </c>
      <c r="O20" t="s">
        <v>50</v>
      </c>
    </row>
    <row r="21" spans="1:15" x14ac:dyDescent="0.25">
      <c r="A21" s="16">
        <v>11</v>
      </c>
      <c r="B21" s="17" t="s">
        <v>84</v>
      </c>
      <c r="C21" s="18">
        <v>49.8</v>
      </c>
      <c r="D21" s="19" t="s">
        <v>39</v>
      </c>
      <c r="E21" s="20" t="str">
        <f t="shared" si="0"/>
        <v>Significantly Different</v>
      </c>
      <c r="G21">
        <f t="shared" si="1"/>
        <v>49.8</v>
      </c>
      <c r="H21">
        <f t="shared" si="2"/>
        <v>6</v>
      </c>
      <c r="I21" t="str">
        <f t="shared" si="3"/>
        <v>+/-</v>
      </c>
      <c r="J21" t="str">
        <f t="shared" si="4"/>
        <v>0.5</v>
      </c>
      <c r="K21" s="2">
        <f t="shared" si="5"/>
        <v>0.303951367781155</v>
      </c>
      <c r="L21" s="2">
        <f t="shared" si="6"/>
        <v>-2.2999999999999972</v>
      </c>
      <c r="M21" s="2">
        <f t="shared" si="7"/>
        <v>0.30997079109986531</v>
      </c>
      <c r="N21" s="2">
        <f t="shared" si="8"/>
        <v>-7.4200539729531849</v>
      </c>
      <c r="O21" t="s">
        <v>52</v>
      </c>
    </row>
    <row r="22" spans="1:15" x14ac:dyDescent="0.25">
      <c r="A22" s="16">
        <v>12</v>
      </c>
      <c r="B22" s="17" t="s">
        <v>79</v>
      </c>
      <c r="C22" s="18">
        <v>49.6</v>
      </c>
      <c r="D22" s="19" t="s">
        <v>29</v>
      </c>
      <c r="E22" s="20" t="str">
        <f t="shared" si="0"/>
        <v>Significantly Different</v>
      </c>
      <c r="G22">
        <f t="shared" si="1"/>
        <v>49.6</v>
      </c>
      <c r="H22">
        <f t="shared" si="2"/>
        <v>6</v>
      </c>
      <c r="I22" t="str">
        <f t="shared" si="3"/>
        <v>+/-</v>
      </c>
      <c r="J22" t="str">
        <f t="shared" si="4"/>
        <v>0.2</v>
      </c>
      <c r="K22" s="2">
        <f t="shared" si="5"/>
        <v>0.12158054711246201</v>
      </c>
      <c r="L22" s="2">
        <f t="shared" si="6"/>
        <v>-2.1000000000000014</v>
      </c>
      <c r="M22" s="2">
        <f t="shared" si="7"/>
        <v>0.1359311840425404</v>
      </c>
      <c r="N22" s="2">
        <f t="shared" si="8"/>
        <v>-15.448993656546058</v>
      </c>
      <c r="O22" t="s">
        <v>54</v>
      </c>
    </row>
    <row r="23" spans="1:15" x14ac:dyDescent="0.25">
      <c r="A23" s="16">
        <v>13</v>
      </c>
      <c r="B23" s="17" t="s">
        <v>62</v>
      </c>
      <c r="C23" s="18">
        <v>49.5</v>
      </c>
      <c r="D23" s="19" t="s">
        <v>61</v>
      </c>
      <c r="E23" s="20" t="str">
        <f t="shared" si="0"/>
        <v>Significantly Different</v>
      </c>
      <c r="G23">
        <f t="shared" si="1"/>
        <v>49.5</v>
      </c>
      <c r="H23">
        <f t="shared" si="2"/>
        <v>6</v>
      </c>
      <c r="I23" t="str">
        <f t="shared" si="3"/>
        <v>+/-</v>
      </c>
      <c r="J23" t="str">
        <f t="shared" si="4"/>
        <v>0.4</v>
      </c>
      <c r="K23" s="2">
        <f t="shared" si="5"/>
        <v>0.24316109422492402</v>
      </c>
      <c r="L23" s="2">
        <f t="shared" si="6"/>
        <v>-2</v>
      </c>
      <c r="M23" s="2">
        <f t="shared" si="7"/>
        <v>0.25064471888253259</v>
      </c>
      <c r="N23" s="2">
        <f t="shared" si="8"/>
        <v>-7.9794220636953535</v>
      </c>
      <c r="O23" t="s">
        <v>43</v>
      </c>
    </row>
    <row r="24" spans="1:15" x14ac:dyDescent="0.25">
      <c r="A24" s="16">
        <v>14</v>
      </c>
      <c r="B24" s="17" t="s">
        <v>32</v>
      </c>
      <c r="C24" s="18">
        <v>49.4</v>
      </c>
      <c r="D24" s="19" t="s">
        <v>130</v>
      </c>
      <c r="E24" s="20" t="str">
        <f t="shared" si="0"/>
        <v>Significantly Different</v>
      </c>
      <c r="G24">
        <f t="shared" si="1"/>
        <v>49.4</v>
      </c>
      <c r="H24">
        <f t="shared" si="2"/>
        <v>6</v>
      </c>
      <c r="I24" t="str">
        <f t="shared" si="3"/>
        <v>+/-</v>
      </c>
      <c r="J24" t="str">
        <f t="shared" si="4"/>
        <v>1.2</v>
      </c>
      <c r="K24" s="2">
        <f t="shared" si="5"/>
        <v>0.72948328267477203</v>
      </c>
      <c r="L24" s="2">
        <f t="shared" si="6"/>
        <v>-1.8999999999999986</v>
      </c>
      <c r="M24" s="2">
        <f t="shared" si="7"/>
        <v>0.73201182849801194</v>
      </c>
      <c r="N24" s="2">
        <f t="shared" si="8"/>
        <v>-2.5955864728286406</v>
      </c>
      <c r="O24" t="s">
        <v>57</v>
      </c>
    </row>
    <row r="25" spans="1:15" x14ac:dyDescent="0.25">
      <c r="A25" s="16">
        <v>14</v>
      </c>
      <c r="B25" s="17" t="s">
        <v>75</v>
      </c>
      <c r="C25" s="18">
        <v>49.4</v>
      </c>
      <c r="D25" s="19" t="s">
        <v>39</v>
      </c>
      <c r="E25" s="20" t="str">
        <f t="shared" si="0"/>
        <v>Significantly Different</v>
      </c>
      <c r="G25">
        <f t="shared" si="1"/>
        <v>49.4</v>
      </c>
      <c r="H25">
        <f t="shared" si="2"/>
        <v>6</v>
      </c>
      <c r="I25" t="str">
        <f t="shared" si="3"/>
        <v>+/-</v>
      </c>
      <c r="J25" t="str">
        <f t="shared" si="4"/>
        <v>0.5</v>
      </c>
      <c r="K25" s="2">
        <f t="shared" si="5"/>
        <v>0.303951367781155</v>
      </c>
      <c r="L25" s="2">
        <f t="shared" si="6"/>
        <v>-1.8999999999999986</v>
      </c>
      <c r="M25" s="2">
        <f t="shared" si="7"/>
        <v>0.30997079109986531</v>
      </c>
      <c r="N25" s="2">
        <f t="shared" si="8"/>
        <v>-6.1296098037439384</v>
      </c>
      <c r="O25" t="s">
        <v>58</v>
      </c>
    </row>
    <row r="26" spans="1:15" x14ac:dyDescent="0.25">
      <c r="A26" s="16">
        <v>16</v>
      </c>
      <c r="B26" s="17" t="s">
        <v>40</v>
      </c>
      <c r="C26" s="18">
        <v>49.3</v>
      </c>
      <c r="D26" s="19" t="s">
        <v>29</v>
      </c>
      <c r="E26" s="20" t="str">
        <f t="shared" si="0"/>
        <v>Significantly Different</v>
      </c>
      <c r="G26">
        <f t="shared" si="1"/>
        <v>49.3</v>
      </c>
      <c r="H26">
        <f t="shared" si="2"/>
        <v>6</v>
      </c>
      <c r="I26" t="str">
        <f t="shared" si="3"/>
        <v>+/-</v>
      </c>
      <c r="J26" t="str">
        <f t="shared" si="4"/>
        <v>0.2</v>
      </c>
      <c r="K26" s="2">
        <f t="shared" si="5"/>
        <v>0.12158054711246201</v>
      </c>
      <c r="L26" s="2">
        <f t="shared" si="6"/>
        <v>-1.7999999999999972</v>
      </c>
      <c r="M26" s="2">
        <f t="shared" si="7"/>
        <v>0.1359311840425404</v>
      </c>
      <c r="N26" s="2">
        <f t="shared" si="8"/>
        <v>-13.241994562753735</v>
      </c>
      <c r="O26" t="s">
        <v>41</v>
      </c>
    </row>
    <row r="27" spans="1:15" x14ac:dyDescent="0.25">
      <c r="A27" s="16">
        <v>17</v>
      </c>
      <c r="B27" s="17" t="s">
        <v>41</v>
      </c>
      <c r="C27" s="18">
        <v>48.9</v>
      </c>
      <c r="D27" s="19" t="s">
        <v>78</v>
      </c>
      <c r="E27" s="20" t="str">
        <f t="shared" si="0"/>
        <v>Significantly Different</v>
      </c>
      <c r="G27">
        <f t="shared" si="1"/>
        <v>48.9</v>
      </c>
      <c r="H27">
        <f t="shared" si="2"/>
        <v>6</v>
      </c>
      <c r="I27" t="str">
        <f t="shared" si="3"/>
        <v>+/-</v>
      </c>
      <c r="J27" t="str">
        <f t="shared" si="4"/>
        <v>0.7</v>
      </c>
      <c r="K27" s="2">
        <f t="shared" si="5"/>
        <v>0.42553191489361697</v>
      </c>
      <c r="L27" s="2">
        <f t="shared" si="6"/>
        <v>-1.3999999999999986</v>
      </c>
      <c r="M27" s="2">
        <f t="shared" si="7"/>
        <v>0.42985214661796195</v>
      </c>
      <c r="N27" s="2">
        <f t="shared" si="8"/>
        <v>-3.2569338341452352</v>
      </c>
      <c r="O27" t="s">
        <v>59</v>
      </c>
    </row>
    <row r="28" spans="1:15" x14ac:dyDescent="0.25">
      <c r="A28" s="16">
        <v>18</v>
      </c>
      <c r="B28" s="17" t="s">
        <v>45</v>
      </c>
      <c r="C28" s="18">
        <v>48.8</v>
      </c>
      <c r="D28" s="19" t="s">
        <v>128</v>
      </c>
      <c r="E28" s="20" t="str">
        <f t="shared" si="0"/>
        <v>Significantly Different</v>
      </c>
      <c r="G28">
        <f t="shared" si="1"/>
        <v>48.8</v>
      </c>
      <c r="H28">
        <f t="shared" si="2"/>
        <v>6</v>
      </c>
      <c r="I28" t="str">
        <f t="shared" si="3"/>
        <v>+/-</v>
      </c>
      <c r="J28" t="str">
        <f t="shared" si="4"/>
        <v>1.1</v>
      </c>
      <c r="K28" s="2">
        <f t="shared" si="5"/>
        <v>0.66869300911854113</v>
      </c>
      <c r="L28" s="2">
        <f t="shared" si="6"/>
        <v>-1.2999999999999972</v>
      </c>
      <c r="M28" s="2">
        <f t="shared" si="7"/>
        <v>0.67145051776214359</v>
      </c>
      <c r="N28" s="2">
        <f t="shared" si="8"/>
        <v>-1.9361069291192543</v>
      </c>
      <c r="O28" t="s">
        <v>49</v>
      </c>
    </row>
    <row r="29" spans="1:15" x14ac:dyDescent="0.25">
      <c r="A29" s="16">
        <v>19</v>
      </c>
      <c r="B29" s="17" t="s">
        <v>33</v>
      </c>
      <c r="C29" s="18">
        <v>48.4</v>
      </c>
      <c r="D29" s="19" t="s">
        <v>128</v>
      </c>
      <c r="E29" s="20" t="str">
        <f t="shared" si="0"/>
        <v>Not Significantly Different</v>
      </c>
      <c r="G29">
        <f t="shared" si="1"/>
        <v>48.4</v>
      </c>
      <c r="H29">
        <f t="shared" si="2"/>
        <v>6</v>
      </c>
      <c r="I29" t="str">
        <f t="shared" si="3"/>
        <v>+/-</v>
      </c>
      <c r="J29" t="str">
        <f t="shared" si="4"/>
        <v>1.1</v>
      </c>
      <c r="K29" s="2">
        <f t="shared" si="5"/>
        <v>0.66869300911854113</v>
      </c>
      <c r="L29" s="2">
        <f t="shared" si="6"/>
        <v>-0.89999999999999858</v>
      </c>
      <c r="M29" s="2">
        <f t="shared" si="7"/>
        <v>0.67145051776214359</v>
      </c>
      <c r="N29" s="2">
        <f t="shared" si="8"/>
        <v>-1.3403817201594845</v>
      </c>
      <c r="O29" t="s">
        <v>63</v>
      </c>
    </row>
    <row r="30" spans="1:15" x14ac:dyDescent="0.25">
      <c r="A30" s="16">
        <v>20</v>
      </c>
      <c r="B30" s="17" t="s">
        <v>73</v>
      </c>
      <c r="C30" s="18">
        <v>48</v>
      </c>
      <c r="D30" s="19" t="s">
        <v>83</v>
      </c>
      <c r="E30" s="20" t="str">
        <f t="shared" si="0"/>
        <v>Not Significantly Different</v>
      </c>
      <c r="G30">
        <f t="shared" si="1"/>
        <v>48</v>
      </c>
      <c r="H30">
        <f t="shared" si="2"/>
        <v>6</v>
      </c>
      <c r="I30" t="str">
        <f t="shared" si="3"/>
        <v>+/-</v>
      </c>
      <c r="J30" t="str">
        <f t="shared" si="4"/>
        <v>0.6</v>
      </c>
      <c r="K30" s="2">
        <f t="shared" si="5"/>
        <v>0.36474164133738601</v>
      </c>
      <c r="L30" s="2">
        <f t="shared" si="6"/>
        <v>-0.5</v>
      </c>
      <c r="M30" s="2">
        <f t="shared" si="7"/>
        <v>0.36977279819442066</v>
      </c>
      <c r="N30" s="2">
        <f t="shared" si="8"/>
        <v>-1.3521816705865637</v>
      </c>
      <c r="O30" t="s">
        <v>28</v>
      </c>
    </row>
    <row r="31" spans="1:15" x14ac:dyDescent="0.25">
      <c r="A31" s="16">
        <v>21</v>
      </c>
      <c r="B31" s="17" t="s">
        <v>55</v>
      </c>
      <c r="C31" s="18">
        <v>47.8</v>
      </c>
      <c r="D31" s="19" t="s">
        <v>61</v>
      </c>
      <c r="E31" s="20" t="str">
        <f t="shared" si="0"/>
        <v>Not Significantly Different</v>
      </c>
      <c r="G31">
        <f t="shared" si="1"/>
        <v>47.8</v>
      </c>
      <c r="H31">
        <f t="shared" si="2"/>
        <v>6</v>
      </c>
      <c r="I31" t="str">
        <f t="shared" si="3"/>
        <v>+/-</v>
      </c>
      <c r="J31" t="str">
        <f t="shared" si="4"/>
        <v>0.4</v>
      </c>
      <c r="K31" s="2">
        <f t="shared" si="5"/>
        <v>0.24316109422492402</v>
      </c>
      <c r="L31" s="2">
        <f t="shared" si="6"/>
        <v>-0.29999999999999716</v>
      </c>
      <c r="M31" s="2">
        <f t="shared" si="7"/>
        <v>0.25064471888253259</v>
      </c>
      <c r="N31" s="2">
        <f t="shared" si="8"/>
        <v>-1.1969133095542916</v>
      </c>
      <c r="O31" t="s">
        <v>66</v>
      </c>
    </row>
    <row r="32" spans="1:15" x14ac:dyDescent="0.25">
      <c r="A32" s="16">
        <v>22</v>
      </c>
      <c r="B32" s="17" t="s">
        <v>81</v>
      </c>
      <c r="C32" s="18">
        <v>47.7</v>
      </c>
      <c r="D32" s="19" t="s">
        <v>39</v>
      </c>
      <c r="E32" s="20" t="str">
        <f t="shared" si="0"/>
        <v>Not Significantly Different</v>
      </c>
      <c r="G32">
        <f t="shared" si="1"/>
        <v>47.7</v>
      </c>
      <c r="H32">
        <f t="shared" si="2"/>
        <v>6</v>
      </c>
      <c r="I32" t="str">
        <f t="shared" si="3"/>
        <v>+/-</v>
      </c>
      <c r="J32" t="str">
        <f t="shared" si="4"/>
        <v>0.5</v>
      </c>
      <c r="K32" s="2">
        <f t="shared" si="5"/>
        <v>0.303951367781155</v>
      </c>
      <c r="L32" s="2">
        <f t="shared" si="6"/>
        <v>-0.20000000000000284</v>
      </c>
      <c r="M32" s="2">
        <f t="shared" si="7"/>
        <v>0.30997079109986531</v>
      </c>
      <c r="N32" s="2">
        <f t="shared" si="8"/>
        <v>-0.6452220846046347</v>
      </c>
      <c r="O32" t="s">
        <v>68</v>
      </c>
    </row>
    <row r="33" spans="1:15" x14ac:dyDescent="0.25">
      <c r="A33" s="16">
        <v>23</v>
      </c>
      <c r="B33" s="17" t="s">
        <v>34</v>
      </c>
      <c r="C33" s="18">
        <v>47.6</v>
      </c>
      <c r="D33" s="19" t="s">
        <v>39</v>
      </c>
      <c r="E33" s="20" t="str">
        <f t="shared" si="0"/>
        <v>Not Significantly Different</v>
      </c>
      <c r="G33">
        <f t="shared" si="1"/>
        <v>47.6</v>
      </c>
      <c r="H33">
        <f t="shared" si="2"/>
        <v>6</v>
      </c>
      <c r="I33" t="str">
        <f t="shared" si="3"/>
        <v>+/-</v>
      </c>
      <c r="J33" t="str">
        <f t="shared" si="4"/>
        <v>0.5</v>
      </c>
      <c r="K33" s="2">
        <f t="shared" si="5"/>
        <v>0.303951367781155</v>
      </c>
      <c r="L33" s="2">
        <f t="shared" si="6"/>
        <v>-0.10000000000000142</v>
      </c>
      <c r="M33" s="2">
        <f t="shared" si="7"/>
        <v>0.30997079109986531</v>
      </c>
      <c r="N33" s="2">
        <f t="shared" si="8"/>
        <v>-0.32261104230231735</v>
      </c>
      <c r="O33" t="s">
        <v>71</v>
      </c>
    </row>
    <row r="34" spans="1:15" x14ac:dyDescent="0.25">
      <c r="A34" s="16">
        <v>23</v>
      </c>
      <c r="B34" s="17" t="s">
        <v>82</v>
      </c>
      <c r="C34" s="18">
        <v>47.6</v>
      </c>
      <c r="D34" s="19" t="s">
        <v>39</v>
      </c>
      <c r="E34" s="20" t="str">
        <f t="shared" si="0"/>
        <v>Not Significantly Different</v>
      </c>
      <c r="G34">
        <f t="shared" si="1"/>
        <v>47.6</v>
      </c>
      <c r="H34">
        <f t="shared" si="2"/>
        <v>6</v>
      </c>
      <c r="I34" t="str">
        <f t="shared" si="3"/>
        <v>+/-</v>
      </c>
      <c r="J34" t="str">
        <f t="shared" si="4"/>
        <v>0.5</v>
      </c>
      <c r="K34" s="2">
        <f t="shared" si="5"/>
        <v>0.303951367781155</v>
      </c>
      <c r="L34" s="2">
        <f t="shared" si="6"/>
        <v>-0.10000000000000142</v>
      </c>
      <c r="M34" s="2">
        <f t="shared" si="7"/>
        <v>0.30997079109986531</v>
      </c>
      <c r="N34" s="2">
        <f t="shared" si="8"/>
        <v>-0.32261104230231735</v>
      </c>
      <c r="O34" t="s">
        <v>62</v>
      </c>
    </row>
    <row r="35" spans="1:15" x14ac:dyDescent="0.25">
      <c r="A35" s="16">
        <v>25</v>
      </c>
      <c r="B35" s="17" t="s">
        <v>37</v>
      </c>
      <c r="C35" s="18">
        <v>47.5</v>
      </c>
      <c r="D35" s="19" t="s">
        <v>70</v>
      </c>
      <c r="E35" s="20" t="str">
        <f t="shared" si="0"/>
        <v>Not Significantly Different</v>
      </c>
      <c r="G35">
        <f t="shared" si="1"/>
        <v>47.5</v>
      </c>
      <c r="H35">
        <f t="shared" si="2"/>
        <v>6</v>
      </c>
      <c r="I35" t="str">
        <f t="shared" si="3"/>
        <v>+/-</v>
      </c>
      <c r="J35" t="str">
        <f t="shared" si="4"/>
        <v>0.8</v>
      </c>
      <c r="K35" s="2">
        <f t="shared" si="5"/>
        <v>0.48632218844984804</v>
      </c>
      <c r="L35" s="2">
        <f t="shared" si="6"/>
        <v>0</v>
      </c>
      <c r="M35" s="2">
        <f t="shared" si="7"/>
        <v>0.49010685399991183</v>
      </c>
      <c r="N35" s="2">
        <f t="shared" si="8"/>
        <v>0</v>
      </c>
      <c r="O35" t="s">
        <v>72</v>
      </c>
    </row>
    <row r="36" spans="1:15" x14ac:dyDescent="0.25">
      <c r="A36" s="16">
        <v>25</v>
      </c>
      <c r="B36" s="17" t="s">
        <v>49</v>
      </c>
      <c r="C36" s="18">
        <v>47.5</v>
      </c>
      <c r="D36" s="19" t="s">
        <v>83</v>
      </c>
      <c r="E36" s="20" t="str">
        <f t="shared" si="0"/>
        <v>Not Significantly Different</v>
      </c>
      <c r="G36">
        <f t="shared" si="1"/>
        <v>47.5</v>
      </c>
      <c r="H36">
        <f t="shared" si="2"/>
        <v>6</v>
      </c>
      <c r="I36" t="str">
        <f t="shared" si="3"/>
        <v>+/-</v>
      </c>
      <c r="J36" t="str">
        <f t="shared" si="4"/>
        <v>0.6</v>
      </c>
      <c r="K36" s="2">
        <f t="shared" si="5"/>
        <v>0.36474164133738601</v>
      </c>
      <c r="L36" s="2">
        <f t="shared" si="6"/>
        <v>0</v>
      </c>
      <c r="M36" s="2">
        <f t="shared" si="7"/>
        <v>0.36977279819442066</v>
      </c>
      <c r="N36" s="2">
        <f t="shared" si="8"/>
        <v>0</v>
      </c>
      <c r="O36" t="s">
        <v>64</v>
      </c>
    </row>
    <row r="37" spans="1:15" x14ac:dyDescent="0.25">
      <c r="A37" s="16">
        <v>27</v>
      </c>
      <c r="B37" s="17" t="s">
        <v>46</v>
      </c>
      <c r="C37" s="18">
        <v>47.3</v>
      </c>
      <c r="D37" s="19" t="s">
        <v>120</v>
      </c>
      <c r="E37" s="20" t="str">
        <f t="shared" si="0"/>
        <v>Not Significantly Different</v>
      </c>
      <c r="G37">
        <f t="shared" si="1"/>
        <v>47.3</v>
      </c>
      <c r="H37">
        <f t="shared" si="2"/>
        <v>6</v>
      </c>
      <c r="I37" t="str">
        <f t="shared" si="3"/>
        <v>+/-</v>
      </c>
      <c r="J37" t="str">
        <f t="shared" si="4"/>
        <v>1.3</v>
      </c>
      <c r="K37" s="2">
        <f t="shared" si="5"/>
        <v>0.79027355623100304</v>
      </c>
      <c r="L37" s="2">
        <f t="shared" si="6"/>
        <v>0.20000000000000284</v>
      </c>
      <c r="M37" s="2">
        <f t="shared" si="7"/>
        <v>0.79260819516141623</v>
      </c>
      <c r="N37" s="2">
        <f t="shared" si="8"/>
        <v>0.25233148133078848</v>
      </c>
      <c r="O37" t="s">
        <v>45</v>
      </c>
    </row>
    <row r="38" spans="1:15" x14ac:dyDescent="0.25">
      <c r="A38" s="16">
        <v>27</v>
      </c>
      <c r="B38" s="17" t="s">
        <v>60</v>
      </c>
      <c r="C38" s="18">
        <v>47.3</v>
      </c>
      <c r="D38" s="19" t="s">
        <v>83</v>
      </c>
      <c r="E38" s="20" t="str">
        <f t="shared" si="0"/>
        <v>Not Significantly Different</v>
      </c>
      <c r="G38">
        <f t="shared" si="1"/>
        <v>47.3</v>
      </c>
      <c r="H38">
        <f t="shared" si="2"/>
        <v>6</v>
      </c>
      <c r="I38" t="str">
        <f t="shared" si="3"/>
        <v>+/-</v>
      </c>
      <c r="J38" t="str">
        <f t="shared" si="4"/>
        <v>0.6</v>
      </c>
      <c r="K38" s="2">
        <f t="shared" si="5"/>
        <v>0.36474164133738601</v>
      </c>
      <c r="L38" s="2">
        <f t="shared" si="6"/>
        <v>0.20000000000000284</v>
      </c>
      <c r="M38" s="2">
        <f t="shared" si="7"/>
        <v>0.36977279819442066</v>
      </c>
      <c r="N38" s="2">
        <f t="shared" si="8"/>
        <v>0.5408726682346332</v>
      </c>
      <c r="O38" t="s">
        <v>51</v>
      </c>
    </row>
    <row r="39" spans="1:15" x14ac:dyDescent="0.25">
      <c r="A39" s="16">
        <v>29</v>
      </c>
      <c r="B39" s="17" t="s">
        <v>44</v>
      </c>
      <c r="C39" s="18">
        <v>47.2</v>
      </c>
      <c r="D39" s="19" t="s">
        <v>83</v>
      </c>
      <c r="E39" s="20" t="str">
        <f t="shared" si="0"/>
        <v>Not Significantly Different</v>
      </c>
      <c r="G39">
        <f t="shared" si="1"/>
        <v>47.2</v>
      </c>
      <c r="H39">
        <f t="shared" si="2"/>
        <v>6</v>
      </c>
      <c r="I39" t="str">
        <f t="shared" si="3"/>
        <v>+/-</v>
      </c>
      <c r="J39" t="str">
        <f t="shared" si="4"/>
        <v>0.6</v>
      </c>
      <c r="K39" s="2">
        <f t="shared" si="5"/>
        <v>0.36474164133738601</v>
      </c>
      <c r="L39" s="2">
        <f t="shared" si="6"/>
        <v>0.29999999999999716</v>
      </c>
      <c r="M39" s="2">
        <f t="shared" si="7"/>
        <v>0.36977279819442066</v>
      </c>
      <c r="N39" s="2">
        <f t="shared" si="8"/>
        <v>0.81130900235193049</v>
      </c>
      <c r="O39" t="s">
        <v>74</v>
      </c>
    </row>
    <row r="40" spans="1:15" x14ac:dyDescent="0.25">
      <c r="A40" s="16">
        <v>29</v>
      </c>
      <c r="B40" s="17" t="s">
        <v>66</v>
      </c>
      <c r="C40" s="18">
        <v>47.2</v>
      </c>
      <c r="D40" s="19" t="s">
        <v>83</v>
      </c>
      <c r="E40" s="20" t="str">
        <f t="shared" si="0"/>
        <v>Not Significantly Different</v>
      </c>
      <c r="G40">
        <f t="shared" si="1"/>
        <v>47.2</v>
      </c>
      <c r="H40">
        <f t="shared" si="2"/>
        <v>6</v>
      </c>
      <c r="I40" t="str">
        <f t="shared" si="3"/>
        <v>+/-</v>
      </c>
      <c r="J40" t="str">
        <f t="shared" si="4"/>
        <v>0.6</v>
      </c>
      <c r="K40" s="2">
        <f t="shared" si="5"/>
        <v>0.36474164133738601</v>
      </c>
      <c r="L40" s="2">
        <f t="shared" si="6"/>
        <v>0.29999999999999716</v>
      </c>
      <c r="M40" s="2">
        <f t="shared" si="7"/>
        <v>0.36977279819442066</v>
      </c>
      <c r="N40" s="2">
        <f t="shared" si="8"/>
        <v>0.81130900235193049</v>
      </c>
      <c r="O40" t="s">
        <v>35</v>
      </c>
    </row>
    <row r="41" spans="1:15" x14ac:dyDescent="0.25">
      <c r="A41" s="16">
        <v>29</v>
      </c>
      <c r="B41" s="17" t="s">
        <v>64</v>
      </c>
      <c r="C41" s="18">
        <v>47.2</v>
      </c>
      <c r="D41" s="19" t="s">
        <v>39</v>
      </c>
      <c r="E41" s="20" t="str">
        <f t="shared" si="0"/>
        <v>Not Significantly Different</v>
      </c>
      <c r="G41">
        <f t="shared" si="1"/>
        <v>47.2</v>
      </c>
      <c r="H41">
        <f t="shared" si="2"/>
        <v>6</v>
      </c>
      <c r="I41" t="str">
        <f t="shared" si="3"/>
        <v>+/-</v>
      </c>
      <c r="J41" t="str">
        <f t="shared" si="4"/>
        <v>0.5</v>
      </c>
      <c r="K41" s="2">
        <f t="shared" si="5"/>
        <v>0.303951367781155</v>
      </c>
      <c r="L41" s="2">
        <f t="shared" si="6"/>
        <v>0.29999999999999716</v>
      </c>
      <c r="M41" s="2">
        <f t="shared" si="7"/>
        <v>0.30997079109986531</v>
      </c>
      <c r="N41" s="2">
        <f t="shared" si="8"/>
        <v>0.96783312690692913</v>
      </c>
      <c r="O41" t="s">
        <v>76</v>
      </c>
    </row>
    <row r="42" spans="1:15" x14ac:dyDescent="0.25">
      <c r="A42" s="16">
        <v>32</v>
      </c>
      <c r="B42" s="17" t="s">
        <v>30</v>
      </c>
      <c r="C42" s="18">
        <v>47</v>
      </c>
      <c r="D42" s="19" t="s">
        <v>78</v>
      </c>
      <c r="E42" s="20" t="str">
        <f t="shared" si="0"/>
        <v>Not Significantly Different</v>
      </c>
      <c r="G42">
        <f t="shared" si="1"/>
        <v>47</v>
      </c>
      <c r="H42">
        <f t="shared" si="2"/>
        <v>6</v>
      </c>
      <c r="I42" t="str">
        <f t="shared" si="3"/>
        <v>+/-</v>
      </c>
      <c r="J42" t="str">
        <f t="shared" si="4"/>
        <v>0.7</v>
      </c>
      <c r="K42" s="2">
        <f t="shared" si="5"/>
        <v>0.42553191489361697</v>
      </c>
      <c r="L42" s="2">
        <f t="shared" si="6"/>
        <v>0.5</v>
      </c>
      <c r="M42" s="2">
        <f t="shared" si="7"/>
        <v>0.42985214661796195</v>
      </c>
      <c r="N42" s="2">
        <f t="shared" si="8"/>
        <v>1.1631906550518709</v>
      </c>
      <c r="O42" t="s">
        <v>77</v>
      </c>
    </row>
    <row r="43" spans="1:15" x14ac:dyDescent="0.25">
      <c r="A43" s="16">
        <v>32</v>
      </c>
      <c r="B43" s="17" t="s">
        <v>58</v>
      </c>
      <c r="C43" s="18">
        <v>47</v>
      </c>
      <c r="D43" s="19" t="s">
        <v>39</v>
      </c>
      <c r="E43" s="20" t="str">
        <f t="shared" si="0"/>
        <v>Not Significantly Different</v>
      </c>
      <c r="G43">
        <f t="shared" si="1"/>
        <v>47</v>
      </c>
      <c r="H43">
        <f t="shared" si="2"/>
        <v>6</v>
      </c>
      <c r="I43" t="str">
        <f t="shared" si="3"/>
        <v>+/-</v>
      </c>
      <c r="J43" t="str">
        <f t="shared" si="4"/>
        <v>0.5</v>
      </c>
      <c r="K43" s="2">
        <f t="shared" si="5"/>
        <v>0.303951367781155</v>
      </c>
      <c r="L43" s="2">
        <f t="shared" si="6"/>
        <v>0.5</v>
      </c>
      <c r="M43" s="2">
        <f t="shared" si="7"/>
        <v>0.30997079109986531</v>
      </c>
      <c r="N43" s="2">
        <f t="shared" si="8"/>
        <v>1.6130552115115637</v>
      </c>
      <c r="O43" t="s">
        <v>80</v>
      </c>
    </row>
    <row r="44" spans="1:15" x14ac:dyDescent="0.25">
      <c r="A44" s="16">
        <v>32</v>
      </c>
      <c r="B44" s="17" t="s">
        <v>53</v>
      </c>
      <c r="C44" s="18">
        <v>47</v>
      </c>
      <c r="D44" s="19" t="s">
        <v>132</v>
      </c>
      <c r="E44" s="20" t="str">
        <f t="shared" si="0"/>
        <v>Not Significantly Different</v>
      </c>
      <c r="G44">
        <f t="shared" si="1"/>
        <v>47</v>
      </c>
      <c r="H44">
        <f t="shared" si="2"/>
        <v>6</v>
      </c>
      <c r="I44" t="str">
        <f t="shared" si="3"/>
        <v>+/-</v>
      </c>
      <c r="J44" t="str">
        <f t="shared" si="4"/>
        <v>1.5</v>
      </c>
      <c r="K44" s="2">
        <f t="shared" si="5"/>
        <v>0.91185410334346506</v>
      </c>
      <c r="L44" s="2">
        <f t="shared" si="6"/>
        <v>0.5</v>
      </c>
      <c r="M44" s="2">
        <f t="shared" si="7"/>
        <v>0.91387819929318592</v>
      </c>
      <c r="N44" s="2">
        <f t="shared" si="8"/>
        <v>0.54711886155804057</v>
      </c>
      <c r="O44" t="s">
        <v>82</v>
      </c>
    </row>
    <row r="45" spans="1:15" x14ac:dyDescent="0.25">
      <c r="A45" s="16">
        <v>32</v>
      </c>
      <c r="B45" s="17" t="s">
        <v>85</v>
      </c>
      <c r="C45" s="18">
        <v>47</v>
      </c>
      <c r="D45" s="19" t="s">
        <v>78</v>
      </c>
      <c r="E45" s="20" t="str">
        <f t="shared" si="0"/>
        <v>Not Significantly Different</v>
      </c>
      <c r="G45">
        <f t="shared" si="1"/>
        <v>47</v>
      </c>
      <c r="H45">
        <f t="shared" si="2"/>
        <v>6</v>
      </c>
      <c r="I45" t="str">
        <f t="shared" si="3"/>
        <v>+/-</v>
      </c>
      <c r="J45" t="str">
        <f t="shared" si="4"/>
        <v>0.7</v>
      </c>
      <c r="K45" s="2">
        <f t="shared" si="5"/>
        <v>0.42553191489361697</v>
      </c>
      <c r="L45" s="2">
        <f t="shared" si="6"/>
        <v>0.5</v>
      </c>
      <c r="M45" s="2">
        <f t="shared" si="7"/>
        <v>0.42985214661796195</v>
      </c>
      <c r="N45" s="2">
        <f t="shared" si="8"/>
        <v>1.1631906550518709</v>
      </c>
      <c r="O45" t="s">
        <v>53</v>
      </c>
    </row>
    <row r="46" spans="1:15" x14ac:dyDescent="0.25">
      <c r="A46" s="16">
        <v>36</v>
      </c>
      <c r="B46" s="17" t="s">
        <v>52</v>
      </c>
      <c r="C46" s="18">
        <v>46.8</v>
      </c>
      <c r="D46" s="19" t="s">
        <v>39</v>
      </c>
      <c r="E46" s="20" t="str">
        <f t="shared" si="0"/>
        <v>Significantly Different</v>
      </c>
      <c r="G46">
        <f t="shared" si="1"/>
        <v>46.8</v>
      </c>
      <c r="H46">
        <f t="shared" si="2"/>
        <v>6</v>
      </c>
      <c r="I46" t="str">
        <f t="shared" si="3"/>
        <v>+/-</v>
      </c>
      <c r="J46" t="str">
        <f t="shared" si="4"/>
        <v>0.5</v>
      </c>
      <c r="K46" s="2">
        <f t="shared" si="5"/>
        <v>0.303951367781155</v>
      </c>
      <c r="L46" s="2">
        <f t="shared" si="6"/>
        <v>0.70000000000000284</v>
      </c>
      <c r="M46" s="2">
        <f t="shared" si="7"/>
        <v>0.30997079109986531</v>
      </c>
      <c r="N46" s="2">
        <f t="shared" si="8"/>
        <v>2.2582772961161983</v>
      </c>
      <c r="O46" t="s">
        <v>65</v>
      </c>
    </row>
    <row r="47" spans="1:15" x14ac:dyDescent="0.25">
      <c r="A47" s="16">
        <v>36</v>
      </c>
      <c r="B47" s="17" t="s">
        <v>28</v>
      </c>
      <c r="C47" s="18">
        <v>46.8</v>
      </c>
      <c r="D47" s="19" t="s">
        <v>128</v>
      </c>
      <c r="E47" s="20" t="str">
        <f t="shared" si="0"/>
        <v>Not Significantly Different</v>
      </c>
      <c r="G47">
        <f t="shared" si="1"/>
        <v>46.8</v>
      </c>
      <c r="H47">
        <f t="shared" si="2"/>
        <v>6</v>
      </c>
      <c r="I47" t="str">
        <f t="shared" si="3"/>
        <v>+/-</v>
      </c>
      <c r="J47" t="str">
        <f t="shared" si="4"/>
        <v>1.1</v>
      </c>
      <c r="K47" s="2">
        <f t="shared" si="5"/>
        <v>0.66869300911854113</v>
      </c>
      <c r="L47" s="2">
        <f t="shared" si="6"/>
        <v>0.70000000000000284</v>
      </c>
      <c r="M47" s="2">
        <f t="shared" si="7"/>
        <v>0.67145051776214359</v>
      </c>
      <c r="N47" s="2">
        <f t="shared" si="8"/>
        <v>1.042519115679605</v>
      </c>
      <c r="O47" t="s">
        <v>81</v>
      </c>
    </row>
    <row r="48" spans="1:15" x14ac:dyDescent="0.25">
      <c r="A48" s="16">
        <v>38</v>
      </c>
      <c r="B48" s="17" t="s">
        <v>68</v>
      </c>
      <c r="C48" s="18">
        <v>46.7</v>
      </c>
      <c r="D48" s="19" t="s">
        <v>39</v>
      </c>
      <c r="E48" s="20" t="str">
        <f t="shared" si="0"/>
        <v>Significantly Different</v>
      </c>
      <c r="G48">
        <f t="shared" si="1"/>
        <v>46.7</v>
      </c>
      <c r="H48">
        <f t="shared" si="2"/>
        <v>6</v>
      </c>
      <c r="I48" t="str">
        <f t="shared" si="3"/>
        <v>+/-</v>
      </c>
      <c r="J48" t="str">
        <f t="shared" si="4"/>
        <v>0.5</v>
      </c>
      <c r="K48" s="2">
        <f t="shared" si="5"/>
        <v>0.303951367781155</v>
      </c>
      <c r="L48" s="2">
        <f t="shared" si="6"/>
        <v>0.79999999999999716</v>
      </c>
      <c r="M48" s="2">
        <f t="shared" si="7"/>
        <v>0.30997079109986531</v>
      </c>
      <c r="N48" s="2">
        <f t="shared" si="8"/>
        <v>2.5808883384184931</v>
      </c>
      <c r="O48" t="s">
        <v>60</v>
      </c>
    </row>
    <row r="49" spans="1:15" x14ac:dyDescent="0.25">
      <c r="A49" s="16">
        <v>39</v>
      </c>
      <c r="B49" s="17" t="s">
        <v>50</v>
      </c>
      <c r="C49" s="18">
        <v>46.4</v>
      </c>
      <c r="D49" s="19" t="s">
        <v>36</v>
      </c>
      <c r="E49" s="20" t="str">
        <f t="shared" si="0"/>
        <v>Significantly Different</v>
      </c>
      <c r="G49">
        <f t="shared" si="1"/>
        <v>46.4</v>
      </c>
      <c r="H49">
        <f t="shared" si="2"/>
        <v>6</v>
      </c>
      <c r="I49" t="str">
        <f t="shared" si="3"/>
        <v>+/-</v>
      </c>
      <c r="J49" t="str">
        <f t="shared" si="4"/>
        <v>0.3</v>
      </c>
      <c r="K49" s="2">
        <f t="shared" si="5"/>
        <v>0.18237082066869301</v>
      </c>
      <c r="L49" s="2">
        <f t="shared" si="6"/>
        <v>1.1000000000000014</v>
      </c>
      <c r="M49" s="2">
        <f t="shared" si="7"/>
        <v>0.19223572402239389</v>
      </c>
      <c r="N49" s="2">
        <f t="shared" si="8"/>
        <v>5.7221414260746899</v>
      </c>
      <c r="O49" t="s">
        <v>67</v>
      </c>
    </row>
    <row r="50" spans="1:15" x14ac:dyDescent="0.25">
      <c r="A50" s="16">
        <v>39</v>
      </c>
      <c r="B50" s="17" t="s">
        <v>67</v>
      </c>
      <c r="C50" s="18">
        <v>46.4</v>
      </c>
      <c r="D50" s="19" t="s">
        <v>36</v>
      </c>
      <c r="E50" s="20" t="str">
        <f t="shared" si="0"/>
        <v>Significantly Different</v>
      </c>
      <c r="G50">
        <f t="shared" si="1"/>
        <v>46.4</v>
      </c>
      <c r="H50">
        <f t="shared" si="2"/>
        <v>6</v>
      </c>
      <c r="I50" t="str">
        <f t="shared" si="3"/>
        <v>+/-</v>
      </c>
      <c r="J50" t="str">
        <f t="shared" si="4"/>
        <v>0.3</v>
      </c>
      <c r="K50" s="2">
        <f t="shared" si="5"/>
        <v>0.18237082066869301</v>
      </c>
      <c r="L50" s="2">
        <f t="shared" si="6"/>
        <v>1.1000000000000014</v>
      </c>
      <c r="M50" s="2">
        <f t="shared" si="7"/>
        <v>0.19223572402239389</v>
      </c>
      <c r="N50" s="2">
        <f t="shared" si="8"/>
        <v>5.7221414260746899</v>
      </c>
      <c r="O50" t="s">
        <v>69</v>
      </c>
    </row>
    <row r="51" spans="1:15" x14ac:dyDescent="0.25">
      <c r="A51" s="16">
        <v>41</v>
      </c>
      <c r="B51" s="17" t="s">
        <v>57</v>
      </c>
      <c r="C51" s="18">
        <v>46.3</v>
      </c>
      <c r="D51" s="19" t="s">
        <v>36</v>
      </c>
      <c r="E51" s="20" t="str">
        <f t="shared" si="0"/>
        <v>Significantly Different</v>
      </c>
      <c r="G51">
        <f t="shared" si="1"/>
        <v>46.3</v>
      </c>
      <c r="H51">
        <f t="shared" si="2"/>
        <v>6</v>
      </c>
      <c r="I51" t="str">
        <f t="shared" si="3"/>
        <v>+/-</v>
      </c>
      <c r="J51" t="str">
        <f t="shared" si="4"/>
        <v>0.3</v>
      </c>
      <c r="K51" s="2">
        <f t="shared" si="5"/>
        <v>0.18237082066869301</v>
      </c>
      <c r="L51" s="2">
        <f t="shared" si="6"/>
        <v>1.2000000000000028</v>
      </c>
      <c r="M51" s="2">
        <f t="shared" si="7"/>
        <v>0.19223572402239389</v>
      </c>
      <c r="N51" s="2">
        <f t="shared" si="8"/>
        <v>6.2423361011723957</v>
      </c>
      <c r="O51" t="s">
        <v>85</v>
      </c>
    </row>
    <row r="52" spans="1:15" x14ac:dyDescent="0.25">
      <c r="A52" s="16">
        <v>42</v>
      </c>
      <c r="B52" s="17" t="s">
        <v>31</v>
      </c>
      <c r="C52" s="18">
        <v>46.1</v>
      </c>
      <c r="D52" s="19" t="s">
        <v>129</v>
      </c>
      <c r="E52" s="20" t="str">
        <f t="shared" si="0"/>
        <v>Not Significantly Different</v>
      </c>
      <c r="G52">
        <f t="shared" si="1"/>
        <v>46.1</v>
      </c>
      <c r="H52">
        <f t="shared" si="2"/>
        <v>6</v>
      </c>
      <c r="I52" t="str">
        <f t="shared" si="3"/>
        <v>+/-</v>
      </c>
      <c r="J52" t="str">
        <f t="shared" si="4"/>
        <v>1.4</v>
      </c>
      <c r="K52" s="2">
        <f t="shared" si="5"/>
        <v>0.85106382978723394</v>
      </c>
      <c r="L52" s="2">
        <f t="shared" si="6"/>
        <v>1.3999999999999986</v>
      </c>
      <c r="M52" s="2">
        <f t="shared" si="7"/>
        <v>0.85323214879137987</v>
      </c>
      <c r="N52" s="2">
        <f t="shared" si="8"/>
        <v>1.6408195612215575</v>
      </c>
      <c r="O52" t="s">
        <v>56</v>
      </c>
    </row>
    <row r="53" spans="1:15" x14ac:dyDescent="0.25">
      <c r="A53" s="16">
        <v>43</v>
      </c>
      <c r="B53" s="17" t="s">
        <v>71</v>
      </c>
      <c r="C53" s="18">
        <v>46</v>
      </c>
      <c r="D53" s="19" t="s">
        <v>36</v>
      </c>
      <c r="E53" s="20" t="str">
        <f t="shared" si="0"/>
        <v>Significantly Different</v>
      </c>
      <c r="G53">
        <f t="shared" si="1"/>
        <v>46</v>
      </c>
      <c r="H53">
        <f t="shared" si="2"/>
        <v>6</v>
      </c>
      <c r="I53" t="str">
        <f t="shared" si="3"/>
        <v>+/-</v>
      </c>
      <c r="J53" t="str">
        <f t="shared" si="4"/>
        <v>0.3</v>
      </c>
      <c r="K53" s="2">
        <f t="shared" si="5"/>
        <v>0.18237082066869301</v>
      </c>
      <c r="L53" s="2">
        <f t="shared" si="6"/>
        <v>1.5</v>
      </c>
      <c r="M53" s="2">
        <f t="shared" si="7"/>
        <v>0.19223572402239389</v>
      </c>
      <c r="N53" s="2">
        <f t="shared" si="8"/>
        <v>7.8029201264654757</v>
      </c>
      <c r="O53" t="s">
        <v>73</v>
      </c>
    </row>
    <row r="54" spans="1:15" x14ac:dyDescent="0.25">
      <c r="A54" s="16">
        <v>44</v>
      </c>
      <c r="B54" s="17" t="s">
        <v>65</v>
      </c>
      <c r="C54" s="18">
        <v>45</v>
      </c>
      <c r="D54" s="19" t="s">
        <v>61</v>
      </c>
      <c r="E54" s="20" t="str">
        <f t="shared" si="0"/>
        <v>Significantly Different</v>
      </c>
      <c r="G54">
        <f t="shared" si="1"/>
        <v>45</v>
      </c>
      <c r="H54">
        <f t="shared" si="2"/>
        <v>6</v>
      </c>
      <c r="I54" t="str">
        <f t="shared" si="3"/>
        <v>+/-</v>
      </c>
      <c r="J54" t="str">
        <f t="shared" si="4"/>
        <v>0.4</v>
      </c>
      <c r="K54" s="2">
        <f t="shared" si="5"/>
        <v>0.24316109422492402</v>
      </c>
      <c r="L54" s="2">
        <f t="shared" si="6"/>
        <v>2.5</v>
      </c>
      <c r="M54" s="2">
        <f t="shared" si="7"/>
        <v>0.25064471888253259</v>
      </c>
      <c r="N54" s="2">
        <f t="shared" si="8"/>
        <v>9.9742775796191925</v>
      </c>
      <c r="O54" t="s">
        <v>79</v>
      </c>
    </row>
    <row r="55" spans="1:15" x14ac:dyDescent="0.25">
      <c r="A55" s="16">
        <v>45</v>
      </c>
      <c r="B55" s="17" t="s">
        <v>74</v>
      </c>
      <c r="C55" s="18">
        <v>44.3</v>
      </c>
      <c r="D55" s="19" t="s">
        <v>78</v>
      </c>
      <c r="E55" s="20" t="str">
        <f t="shared" si="0"/>
        <v>Significantly Different</v>
      </c>
      <c r="G55">
        <f t="shared" si="1"/>
        <v>44.3</v>
      </c>
      <c r="H55">
        <f t="shared" si="2"/>
        <v>6</v>
      </c>
      <c r="I55" t="str">
        <f t="shared" si="3"/>
        <v>+/-</v>
      </c>
      <c r="J55" t="str">
        <f t="shared" si="4"/>
        <v>0.7</v>
      </c>
      <c r="K55" s="2">
        <f t="shared" si="5"/>
        <v>0.42553191489361697</v>
      </c>
      <c r="L55" s="2">
        <f t="shared" si="6"/>
        <v>3.2000000000000028</v>
      </c>
      <c r="M55" s="2">
        <f t="shared" si="7"/>
        <v>0.42985214661796195</v>
      </c>
      <c r="N55" s="2">
        <f t="shared" si="8"/>
        <v>7.4444201923319806</v>
      </c>
      <c r="O55" t="s">
        <v>47</v>
      </c>
    </row>
    <row r="56" spans="1:15" x14ac:dyDescent="0.25">
      <c r="A56" s="16">
        <v>46</v>
      </c>
      <c r="B56" s="17" t="s">
        <v>69</v>
      </c>
      <c r="C56" s="18">
        <v>44.2</v>
      </c>
      <c r="D56" s="19" t="s">
        <v>128</v>
      </c>
      <c r="E56" s="20" t="str">
        <f t="shared" si="0"/>
        <v>Significantly Different</v>
      </c>
      <c r="G56">
        <f t="shared" si="1"/>
        <v>44.2</v>
      </c>
      <c r="H56">
        <f t="shared" si="2"/>
        <v>6</v>
      </c>
      <c r="I56" t="str">
        <f t="shared" si="3"/>
        <v>+/-</v>
      </c>
      <c r="J56" t="str">
        <f t="shared" si="4"/>
        <v>1.1</v>
      </c>
      <c r="K56" s="2">
        <f t="shared" si="5"/>
        <v>0.66869300911854113</v>
      </c>
      <c r="L56" s="2">
        <f t="shared" si="6"/>
        <v>3.2999999999999972</v>
      </c>
      <c r="M56" s="2">
        <f t="shared" si="7"/>
        <v>0.67145051776214359</v>
      </c>
      <c r="N56" s="2">
        <f t="shared" si="8"/>
        <v>4.914732973918114</v>
      </c>
      <c r="O56" t="s">
        <v>31</v>
      </c>
    </row>
    <row r="57" spans="1:15" x14ac:dyDescent="0.25">
      <c r="A57" s="16">
        <v>47</v>
      </c>
      <c r="B57" s="17" t="s">
        <v>72</v>
      </c>
      <c r="C57" s="18">
        <v>43.8</v>
      </c>
      <c r="D57" s="19" t="s">
        <v>114</v>
      </c>
      <c r="E57" s="20" t="str">
        <f t="shared" si="0"/>
        <v>Significantly Different</v>
      </c>
      <c r="G57">
        <f t="shared" si="1"/>
        <v>43.8</v>
      </c>
      <c r="H57">
        <f t="shared" si="2"/>
        <v>6</v>
      </c>
      <c r="I57" t="str">
        <f t="shared" si="3"/>
        <v>+/-</v>
      </c>
      <c r="J57" t="str">
        <f t="shared" si="4"/>
        <v>0.9</v>
      </c>
      <c r="K57" s="2">
        <f t="shared" si="5"/>
        <v>0.54711246200607899</v>
      </c>
      <c r="L57" s="2">
        <f t="shared" si="6"/>
        <v>3.7000000000000028</v>
      </c>
      <c r="M57" s="2">
        <f t="shared" si="7"/>
        <v>0.55047933970440222</v>
      </c>
      <c r="N57" s="2">
        <f t="shared" si="8"/>
        <v>6.7214148345455405</v>
      </c>
      <c r="O57" t="s">
        <v>84</v>
      </c>
    </row>
    <row r="58" spans="1:15" x14ac:dyDescent="0.25">
      <c r="A58" s="16">
        <v>48</v>
      </c>
      <c r="B58" s="17" t="s">
        <v>80</v>
      </c>
      <c r="C58" s="18">
        <v>43.3</v>
      </c>
      <c r="D58" s="19" t="s">
        <v>36</v>
      </c>
      <c r="E58" s="20" t="str">
        <f t="shared" si="0"/>
        <v>Significantly Different</v>
      </c>
      <c r="G58">
        <f t="shared" si="1"/>
        <v>43.3</v>
      </c>
      <c r="H58">
        <f t="shared" si="2"/>
        <v>6</v>
      </c>
      <c r="I58" t="str">
        <f t="shared" si="3"/>
        <v>+/-</v>
      </c>
      <c r="J58" t="str">
        <f t="shared" si="4"/>
        <v>0.3</v>
      </c>
      <c r="K58" s="2">
        <f t="shared" si="5"/>
        <v>0.18237082066869301</v>
      </c>
      <c r="L58" s="2">
        <f t="shared" si="6"/>
        <v>4.2000000000000028</v>
      </c>
      <c r="M58" s="2">
        <f t="shared" si="7"/>
        <v>0.19223572402239389</v>
      </c>
      <c r="N58" s="2">
        <f t="shared" si="8"/>
        <v>21.848176354103348</v>
      </c>
      <c r="O58" t="s">
        <v>75</v>
      </c>
    </row>
    <row r="59" spans="1:15" x14ac:dyDescent="0.25">
      <c r="A59" s="16">
        <v>49</v>
      </c>
      <c r="B59" s="17" t="s">
        <v>63</v>
      </c>
      <c r="C59" s="18">
        <v>42.3</v>
      </c>
      <c r="D59" s="19" t="s">
        <v>83</v>
      </c>
      <c r="E59" s="20" t="str">
        <f t="shared" si="0"/>
        <v>Significantly Different</v>
      </c>
      <c r="G59">
        <f t="shared" si="1"/>
        <v>42.3</v>
      </c>
      <c r="H59">
        <f t="shared" si="2"/>
        <v>6</v>
      </c>
      <c r="I59" t="str">
        <f t="shared" si="3"/>
        <v>+/-</v>
      </c>
      <c r="J59" t="str">
        <f t="shared" si="4"/>
        <v>0.6</v>
      </c>
      <c r="K59" s="2">
        <f t="shared" si="5"/>
        <v>0.36474164133738601</v>
      </c>
      <c r="L59" s="2">
        <f t="shared" si="6"/>
        <v>5.2000000000000028</v>
      </c>
      <c r="M59" s="2">
        <f t="shared" si="7"/>
        <v>0.36977279819442066</v>
      </c>
      <c r="N59" s="2">
        <f t="shared" si="8"/>
        <v>14.06268937410027</v>
      </c>
      <c r="O59" t="s">
        <v>33</v>
      </c>
    </row>
    <row r="60" spans="1:15" x14ac:dyDescent="0.25">
      <c r="A60" s="16">
        <v>50</v>
      </c>
      <c r="B60" s="17" t="s">
        <v>77</v>
      </c>
      <c r="C60" s="18">
        <v>41.8</v>
      </c>
      <c r="D60" s="19" t="s">
        <v>114</v>
      </c>
      <c r="E60" s="20" t="str">
        <f t="shared" si="0"/>
        <v>Significantly Different</v>
      </c>
      <c r="G60">
        <f t="shared" si="1"/>
        <v>41.8</v>
      </c>
      <c r="H60">
        <f t="shared" si="2"/>
        <v>6</v>
      </c>
      <c r="I60" t="str">
        <f t="shared" si="3"/>
        <v>+/-</v>
      </c>
      <c r="J60" t="str">
        <f t="shared" si="4"/>
        <v>0.9</v>
      </c>
      <c r="K60" s="2">
        <f t="shared" si="5"/>
        <v>0.54711246200607899</v>
      </c>
      <c r="L60" s="2">
        <f t="shared" si="6"/>
        <v>5.7000000000000028</v>
      </c>
      <c r="M60" s="2">
        <f t="shared" si="7"/>
        <v>0.55047933970440222</v>
      </c>
      <c r="N60" s="2">
        <f t="shared" si="8"/>
        <v>10.354612042407991</v>
      </c>
      <c r="O60" t="s">
        <v>55</v>
      </c>
    </row>
    <row r="61" spans="1:15" x14ac:dyDescent="0.25">
      <c r="A61" s="16">
        <v>51</v>
      </c>
      <c r="B61" s="17" t="s">
        <v>48</v>
      </c>
      <c r="C61" s="18">
        <v>26.9</v>
      </c>
      <c r="D61" s="19" t="s">
        <v>120</v>
      </c>
      <c r="E61" s="20" t="str">
        <f t="shared" si="0"/>
        <v>Significantly Different</v>
      </c>
      <c r="G61">
        <f t="shared" si="1"/>
        <v>26.9</v>
      </c>
      <c r="H61">
        <f t="shared" si="2"/>
        <v>6</v>
      </c>
      <c r="I61" t="str">
        <f t="shared" si="3"/>
        <v>+/-</v>
      </c>
      <c r="J61" t="str">
        <f t="shared" si="4"/>
        <v>1.3</v>
      </c>
      <c r="K61" s="2">
        <f t="shared" si="5"/>
        <v>0.79027355623100304</v>
      </c>
      <c r="L61" s="2">
        <f t="shared" si="6"/>
        <v>20.6</v>
      </c>
      <c r="M61" s="2">
        <f t="shared" si="7"/>
        <v>0.79260819516141623</v>
      </c>
      <c r="N61" s="2">
        <f t="shared" si="8"/>
        <v>25.990142577070845</v>
      </c>
      <c r="O61" t="s">
        <v>38</v>
      </c>
    </row>
    <row r="62" spans="1:15" ht="15.75" thickBot="1" x14ac:dyDescent="0.3">
      <c r="A62" s="22"/>
      <c r="B62" s="23" t="s">
        <v>86</v>
      </c>
      <c r="C62" s="24">
        <v>36.799999999999997</v>
      </c>
      <c r="D62" s="25" t="s">
        <v>114</v>
      </c>
      <c r="E62" s="26" t="str">
        <f t="shared" si="0"/>
        <v>Significantly Different</v>
      </c>
      <c r="G62">
        <f t="shared" si="1"/>
        <v>36.799999999999997</v>
      </c>
      <c r="H62">
        <f t="shared" si="2"/>
        <v>6</v>
      </c>
      <c r="I62" t="str">
        <f t="shared" si="3"/>
        <v>+/-</v>
      </c>
      <c r="J62" t="str">
        <f t="shared" si="4"/>
        <v>0.9</v>
      </c>
      <c r="K62" s="2">
        <f t="shared" si="5"/>
        <v>0.54711246200607899</v>
      </c>
      <c r="L62" s="2">
        <f t="shared" si="6"/>
        <v>10.700000000000003</v>
      </c>
      <c r="M62" s="2">
        <f t="shared" si="7"/>
        <v>0.55047933970440222</v>
      </c>
      <c r="N62" s="2">
        <f t="shared" si="8"/>
        <v>19.437605062064119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89" priority="5" operator="equal">
      <formula>"State Selected"</formula>
    </cfRule>
    <cfRule type="cellIs" dxfId="388" priority="6" operator="equal">
      <formula>"Not Significantly Different"</formula>
    </cfRule>
  </conditionalFormatting>
  <conditionalFormatting sqref="E10:E62">
    <cfRule type="cellIs" dxfId="387" priority="1" operator="equal">
      <formula>"OTHER ERROR"</formula>
    </cfRule>
    <cfRule type="cellIs" dxfId="386" priority="2" operator="equal">
      <formula>"Statistical Test not applicable"</formula>
    </cfRule>
    <cfRule type="cellIs" dxfId="385" priority="3" operator="equal">
      <formula>"Geography Selected"</formula>
    </cfRule>
    <cfRule type="cellIs" dxfId="38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36119BE-AC75-44EB-8CED-09453A3FC281}">
      <formula1>$O$10:$O$62</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3B82-EE4E-49F6-9F38-B5B719E1D5EA}">
  <sheetPr codeName="Sheet12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198</v>
      </c>
    </row>
    <row r="2" spans="1:16" x14ac:dyDescent="0.25">
      <c r="A2" s="3" t="s">
        <v>2</v>
      </c>
      <c r="B2" t="s">
        <v>199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18</v>
      </c>
      <c r="C6" t="s">
        <v>9</v>
      </c>
      <c r="H6" s="8" t="s">
        <v>10</v>
      </c>
      <c r="I6">
        <f>VLOOKUP($B$4,$B$9:$K$62,6,FALSE)</f>
        <v>18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47</v>
      </c>
      <c r="C11" s="18">
        <v>29</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29</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-11</v>
      </c>
      <c r="M11" s="2">
        <f t="shared" ref="M11:M62" si="7">IF(AND(ISNUMBER(K11),ISNUMBER($I$7)),SQRT(K11^2+($I$7)^2),"N/A")</f>
        <v>0.36977279819442066</v>
      </c>
      <c r="N11" s="2">
        <f>IF(AND(ISNUMBER(L11),ISNUMBER(M11),M11&lt;&gt;0),L11/M11,"NA")</f>
        <v>-29.747996752904399</v>
      </c>
      <c r="O11" t="s">
        <v>30</v>
      </c>
    </row>
    <row r="12" spans="1:16" x14ac:dyDescent="0.25">
      <c r="A12" s="16">
        <v>2</v>
      </c>
      <c r="B12" s="17" t="s">
        <v>43</v>
      </c>
      <c r="C12" s="18">
        <v>22.1</v>
      </c>
      <c r="D12" s="19" t="s">
        <v>114</v>
      </c>
      <c r="E12" s="20" t="str">
        <f t="shared" si="0"/>
        <v>Significantly Different</v>
      </c>
      <c r="G12">
        <f t="shared" si="1"/>
        <v>22.1</v>
      </c>
      <c r="H12">
        <f t="shared" si="2"/>
        <v>6</v>
      </c>
      <c r="I12" t="str">
        <f t="shared" si="3"/>
        <v>+/-</v>
      </c>
      <c r="J12" t="str">
        <f t="shared" si="4"/>
        <v>0.9</v>
      </c>
      <c r="K12" s="2">
        <f t="shared" si="5"/>
        <v>0.54711246200607899</v>
      </c>
      <c r="L12" s="2">
        <f t="shared" si="6"/>
        <v>-4.1000000000000014</v>
      </c>
      <c r="M12" s="2">
        <f t="shared" si="7"/>
        <v>0.55047933970440222</v>
      </c>
      <c r="N12" s="2">
        <f t="shared" ref="N12:N62" si="8">IF(AND(ISNUMBER(L12),ISNUMBER(M12),M12&lt;&gt;0),L12/M12,"NA")</f>
        <v>-7.4480542761180279</v>
      </c>
      <c r="O12" t="s">
        <v>32</v>
      </c>
    </row>
    <row r="13" spans="1:16" x14ac:dyDescent="0.25">
      <c r="A13" s="16">
        <v>3</v>
      </c>
      <c r="B13" s="17" t="s">
        <v>79</v>
      </c>
      <c r="C13" s="18">
        <v>21.6</v>
      </c>
      <c r="D13" s="19" t="s">
        <v>29</v>
      </c>
      <c r="E13" s="20" t="str">
        <f t="shared" si="0"/>
        <v>Significantly Different</v>
      </c>
      <c r="G13">
        <f t="shared" si="1"/>
        <v>21.6</v>
      </c>
      <c r="H13">
        <f t="shared" si="2"/>
        <v>6</v>
      </c>
      <c r="I13" t="str">
        <f t="shared" si="3"/>
        <v>+/-</v>
      </c>
      <c r="J13" t="str">
        <f t="shared" si="4"/>
        <v>0.2</v>
      </c>
      <c r="K13" s="2">
        <f t="shared" si="5"/>
        <v>0.12158054711246201</v>
      </c>
      <c r="L13" s="2">
        <f t="shared" si="6"/>
        <v>-3.6000000000000014</v>
      </c>
      <c r="M13" s="2">
        <f t="shared" si="7"/>
        <v>0.1359311840425404</v>
      </c>
      <c r="N13" s="2">
        <f t="shared" si="8"/>
        <v>-26.48398912550752</v>
      </c>
      <c r="O13" t="s">
        <v>34</v>
      </c>
    </row>
    <row r="14" spans="1:16" x14ac:dyDescent="0.25">
      <c r="A14" s="16">
        <v>4</v>
      </c>
      <c r="B14" s="17" t="s">
        <v>51</v>
      </c>
      <c r="C14" s="18">
        <v>20.9</v>
      </c>
      <c r="D14" s="19" t="s">
        <v>39</v>
      </c>
      <c r="E14" s="20" t="str">
        <f t="shared" si="0"/>
        <v>Significantly Different</v>
      </c>
      <c r="G14">
        <f t="shared" si="1"/>
        <v>20.9</v>
      </c>
      <c r="H14">
        <f t="shared" si="2"/>
        <v>6</v>
      </c>
      <c r="I14" t="str">
        <f t="shared" si="3"/>
        <v>+/-</v>
      </c>
      <c r="J14" t="str">
        <f t="shared" si="4"/>
        <v>0.5</v>
      </c>
      <c r="K14" s="2">
        <f t="shared" si="5"/>
        <v>0.303951367781155</v>
      </c>
      <c r="L14" s="2">
        <f t="shared" si="6"/>
        <v>-2.8999999999999986</v>
      </c>
      <c r="M14" s="2">
        <f t="shared" si="7"/>
        <v>0.30997079109986531</v>
      </c>
      <c r="N14" s="2">
        <f t="shared" si="8"/>
        <v>-9.3557202267670654</v>
      </c>
      <c r="O14" t="s">
        <v>37</v>
      </c>
    </row>
    <row r="15" spans="1:16" x14ac:dyDescent="0.25">
      <c r="A15" s="16">
        <v>5</v>
      </c>
      <c r="B15" s="17" t="s">
        <v>76</v>
      </c>
      <c r="C15" s="18">
        <v>20.7</v>
      </c>
      <c r="D15" s="19" t="s">
        <v>61</v>
      </c>
      <c r="E15" s="20" t="str">
        <f t="shared" si="0"/>
        <v>Significantly Different</v>
      </c>
      <c r="G15">
        <f t="shared" si="1"/>
        <v>20.7</v>
      </c>
      <c r="H15">
        <f t="shared" si="2"/>
        <v>6</v>
      </c>
      <c r="I15" t="str">
        <f t="shared" si="3"/>
        <v>+/-</v>
      </c>
      <c r="J15" t="str">
        <f t="shared" si="4"/>
        <v>0.4</v>
      </c>
      <c r="K15" s="2">
        <f t="shared" si="5"/>
        <v>0.24316109422492402</v>
      </c>
      <c r="L15" s="2">
        <f t="shared" si="6"/>
        <v>-2.6999999999999993</v>
      </c>
      <c r="M15" s="2">
        <f t="shared" si="7"/>
        <v>0.25064471888253259</v>
      </c>
      <c r="N15" s="2">
        <f t="shared" si="8"/>
        <v>-10.772219785988725</v>
      </c>
      <c r="O15" t="s">
        <v>40</v>
      </c>
    </row>
    <row r="16" spans="1:16" x14ac:dyDescent="0.25">
      <c r="A16" s="16">
        <v>6</v>
      </c>
      <c r="B16" s="17" t="s">
        <v>40</v>
      </c>
      <c r="C16" s="18">
        <v>20.6</v>
      </c>
      <c r="D16" s="19" t="s">
        <v>29</v>
      </c>
      <c r="E16" s="20" t="str">
        <f t="shared" si="0"/>
        <v>Significantly Different</v>
      </c>
      <c r="G16">
        <f t="shared" si="1"/>
        <v>20.6</v>
      </c>
      <c r="H16">
        <f t="shared" si="2"/>
        <v>6</v>
      </c>
      <c r="I16" t="str">
        <f t="shared" si="3"/>
        <v>+/-</v>
      </c>
      <c r="J16" t="str">
        <f t="shared" si="4"/>
        <v>0.2</v>
      </c>
      <c r="K16" s="2">
        <f t="shared" si="5"/>
        <v>0.12158054711246201</v>
      </c>
      <c r="L16" s="2">
        <f t="shared" si="6"/>
        <v>-2.6000000000000014</v>
      </c>
      <c r="M16" s="2">
        <f t="shared" si="7"/>
        <v>0.1359311840425404</v>
      </c>
      <c r="N16" s="2">
        <f t="shared" si="8"/>
        <v>-19.127325479533212</v>
      </c>
      <c r="O16" t="s">
        <v>42</v>
      </c>
    </row>
    <row r="17" spans="1:15" x14ac:dyDescent="0.25">
      <c r="A17" s="16">
        <v>7</v>
      </c>
      <c r="B17" s="17" t="s">
        <v>32</v>
      </c>
      <c r="C17" s="18">
        <v>20.5</v>
      </c>
      <c r="D17" s="19" t="s">
        <v>130</v>
      </c>
      <c r="E17" s="20" t="str">
        <f t="shared" si="0"/>
        <v>Significantly Different</v>
      </c>
      <c r="G17">
        <f t="shared" si="1"/>
        <v>20.5</v>
      </c>
      <c r="H17">
        <f t="shared" si="2"/>
        <v>6</v>
      </c>
      <c r="I17" t="str">
        <f t="shared" si="3"/>
        <v>+/-</v>
      </c>
      <c r="J17" t="str">
        <f t="shared" si="4"/>
        <v>1.2</v>
      </c>
      <c r="K17" s="2">
        <f t="shared" si="5"/>
        <v>0.72948328267477203</v>
      </c>
      <c r="L17" s="2">
        <f t="shared" si="6"/>
        <v>-2.5</v>
      </c>
      <c r="M17" s="2">
        <f t="shared" si="7"/>
        <v>0.73201182849801194</v>
      </c>
      <c r="N17" s="2">
        <f t="shared" si="8"/>
        <v>-3.415245358985056</v>
      </c>
      <c r="O17" t="s">
        <v>44</v>
      </c>
    </row>
    <row r="18" spans="1:15" x14ac:dyDescent="0.25">
      <c r="A18" s="16">
        <v>8</v>
      </c>
      <c r="B18" s="17" t="s">
        <v>42</v>
      </c>
      <c r="C18" s="18">
        <v>19.8</v>
      </c>
      <c r="D18" s="19" t="s">
        <v>61</v>
      </c>
      <c r="E18" s="20" t="str">
        <f t="shared" si="0"/>
        <v>Significantly Different</v>
      </c>
      <c r="G18">
        <f t="shared" si="1"/>
        <v>19.8</v>
      </c>
      <c r="H18">
        <f t="shared" si="2"/>
        <v>6</v>
      </c>
      <c r="I18" t="str">
        <f t="shared" si="3"/>
        <v>+/-</v>
      </c>
      <c r="J18" t="str">
        <f t="shared" si="4"/>
        <v>0.4</v>
      </c>
      <c r="K18" s="2">
        <f t="shared" si="5"/>
        <v>0.24316109422492402</v>
      </c>
      <c r="L18" s="2">
        <f t="shared" si="6"/>
        <v>-1.8000000000000007</v>
      </c>
      <c r="M18" s="2">
        <f t="shared" si="7"/>
        <v>0.25064471888253259</v>
      </c>
      <c r="N18" s="2">
        <f t="shared" si="8"/>
        <v>-7.1814798573258214</v>
      </c>
      <c r="O18" t="s">
        <v>46</v>
      </c>
    </row>
    <row r="19" spans="1:15" x14ac:dyDescent="0.25">
      <c r="A19" s="16">
        <v>9</v>
      </c>
      <c r="B19" s="17" t="s">
        <v>59</v>
      </c>
      <c r="C19" s="18">
        <v>19.600000000000001</v>
      </c>
      <c r="D19" s="19" t="s">
        <v>61</v>
      </c>
      <c r="E19" s="20" t="str">
        <f t="shared" si="0"/>
        <v>Significantly Different</v>
      </c>
      <c r="G19">
        <f t="shared" si="1"/>
        <v>19.600000000000001</v>
      </c>
      <c r="H19">
        <f t="shared" si="2"/>
        <v>6</v>
      </c>
      <c r="I19" t="str">
        <f t="shared" si="3"/>
        <v>+/-</v>
      </c>
      <c r="J19" t="str">
        <f t="shared" si="4"/>
        <v>0.4</v>
      </c>
      <c r="K19" s="2">
        <f t="shared" si="5"/>
        <v>0.24316109422492402</v>
      </c>
      <c r="L19" s="2">
        <f t="shared" si="6"/>
        <v>-1.6000000000000014</v>
      </c>
      <c r="M19" s="2">
        <f t="shared" si="7"/>
        <v>0.25064471888253259</v>
      </c>
      <c r="N19" s="2">
        <f t="shared" si="8"/>
        <v>-6.3835376509562884</v>
      </c>
      <c r="O19" t="s">
        <v>48</v>
      </c>
    </row>
    <row r="20" spans="1:15" x14ac:dyDescent="0.25">
      <c r="A20" s="16">
        <v>10</v>
      </c>
      <c r="B20" s="17" t="s">
        <v>53</v>
      </c>
      <c r="C20" s="18">
        <v>19.5</v>
      </c>
      <c r="D20" s="21" t="s">
        <v>124</v>
      </c>
      <c r="E20" s="20" t="str">
        <f t="shared" si="0"/>
        <v>Significantly Different</v>
      </c>
      <c r="G20">
        <f t="shared" si="1"/>
        <v>19.5</v>
      </c>
      <c r="H20">
        <f t="shared" si="2"/>
        <v>6</v>
      </c>
      <c r="I20" t="str">
        <f t="shared" si="3"/>
        <v>+/-</v>
      </c>
      <c r="J20" t="str">
        <f t="shared" si="4"/>
        <v>1.0</v>
      </c>
      <c r="K20" s="2">
        <f t="shared" si="5"/>
        <v>0.60790273556231</v>
      </c>
      <c r="L20" s="2">
        <f t="shared" si="6"/>
        <v>-1.5</v>
      </c>
      <c r="M20" s="2">
        <f t="shared" si="7"/>
        <v>0.61093468821403585</v>
      </c>
      <c r="N20" s="2">
        <f t="shared" si="8"/>
        <v>-2.4552542668431485</v>
      </c>
      <c r="O20" t="s">
        <v>50</v>
      </c>
    </row>
    <row r="21" spans="1:15" x14ac:dyDescent="0.25">
      <c r="A21" s="16">
        <v>11</v>
      </c>
      <c r="B21" s="17" t="s">
        <v>84</v>
      </c>
      <c r="C21" s="18">
        <v>19.3</v>
      </c>
      <c r="D21" s="19" t="s">
        <v>36</v>
      </c>
      <c r="E21" s="20" t="str">
        <f t="shared" si="0"/>
        <v>Significantly Different</v>
      </c>
      <c r="G21">
        <f t="shared" si="1"/>
        <v>19.3</v>
      </c>
      <c r="H21">
        <f t="shared" si="2"/>
        <v>6</v>
      </c>
      <c r="I21" t="str">
        <f t="shared" si="3"/>
        <v>+/-</v>
      </c>
      <c r="J21" t="str">
        <f t="shared" si="4"/>
        <v>0.3</v>
      </c>
      <c r="K21" s="2">
        <f t="shared" si="5"/>
        <v>0.18237082066869301</v>
      </c>
      <c r="L21" s="2">
        <f t="shared" si="6"/>
        <v>-1.3000000000000007</v>
      </c>
      <c r="M21" s="2">
        <f t="shared" si="7"/>
        <v>0.19223572402239389</v>
      </c>
      <c r="N21" s="2">
        <f t="shared" si="8"/>
        <v>-6.7625307762700828</v>
      </c>
      <c r="O21" t="s">
        <v>52</v>
      </c>
    </row>
    <row r="22" spans="1:15" x14ac:dyDescent="0.25">
      <c r="A22" s="16">
        <v>11</v>
      </c>
      <c r="B22" s="17" t="s">
        <v>75</v>
      </c>
      <c r="C22" s="18">
        <v>19.3</v>
      </c>
      <c r="D22" s="19" t="s">
        <v>61</v>
      </c>
      <c r="E22" s="20" t="str">
        <f t="shared" si="0"/>
        <v>Significantly Different</v>
      </c>
      <c r="G22">
        <f t="shared" si="1"/>
        <v>19.3</v>
      </c>
      <c r="H22">
        <f t="shared" si="2"/>
        <v>6</v>
      </c>
      <c r="I22" t="str">
        <f t="shared" si="3"/>
        <v>+/-</v>
      </c>
      <c r="J22" t="str">
        <f t="shared" si="4"/>
        <v>0.4</v>
      </c>
      <c r="K22" s="2">
        <f t="shared" si="5"/>
        <v>0.24316109422492402</v>
      </c>
      <c r="L22" s="2">
        <f t="shared" si="6"/>
        <v>-1.3000000000000007</v>
      </c>
      <c r="M22" s="2">
        <f t="shared" si="7"/>
        <v>0.25064471888253259</v>
      </c>
      <c r="N22" s="2">
        <f t="shared" si="8"/>
        <v>-5.1866243414019824</v>
      </c>
      <c r="O22" t="s">
        <v>54</v>
      </c>
    </row>
    <row r="23" spans="1:15" x14ac:dyDescent="0.25">
      <c r="A23" s="16">
        <v>13</v>
      </c>
      <c r="B23" s="17" t="s">
        <v>62</v>
      </c>
      <c r="C23" s="18">
        <v>19.2</v>
      </c>
      <c r="D23" s="19" t="s">
        <v>36</v>
      </c>
      <c r="E23" s="20" t="str">
        <f t="shared" si="0"/>
        <v>Significantly Different</v>
      </c>
      <c r="G23">
        <f t="shared" si="1"/>
        <v>19.2</v>
      </c>
      <c r="H23">
        <f t="shared" si="2"/>
        <v>6</v>
      </c>
      <c r="I23" t="str">
        <f t="shared" si="3"/>
        <v>+/-</v>
      </c>
      <c r="J23" t="str">
        <f t="shared" si="4"/>
        <v>0.3</v>
      </c>
      <c r="K23" s="2">
        <f t="shared" si="5"/>
        <v>0.18237082066869301</v>
      </c>
      <c r="L23" s="2">
        <f t="shared" si="6"/>
        <v>-1.1999999999999993</v>
      </c>
      <c r="M23" s="2">
        <f t="shared" si="7"/>
        <v>0.19223572402239389</v>
      </c>
      <c r="N23" s="2">
        <f t="shared" si="8"/>
        <v>-6.242336101172377</v>
      </c>
      <c r="O23" t="s">
        <v>43</v>
      </c>
    </row>
    <row r="24" spans="1:15" x14ac:dyDescent="0.25">
      <c r="A24" s="16">
        <v>13</v>
      </c>
      <c r="B24" s="17" t="s">
        <v>38</v>
      </c>
      <c r="C24" s="18">
        <v>19.2</v>
      </c>
      <c r="D24" s="19" t="s">
        <v>130</v>
      </c>
      <c r="E24" s="20" t="str">
        <f t="shared" si="0"/>
        <v>Not Significantly Different</v>
      </c>
      <c r="G24">
        <f t="shared" si="1"/>
        <v>19.2</v>
      </c>
      <c r="H24">
        <f t="shared" si="2"/>
        <v>6</v>
      </c>
      <c r="I24" t="str">
        <f t="shared" si="3"/>
        <v>+/-</v>
      </c>
      <c r="J24" t="str">
        <f t="shared" si="4"/>
        <v>1.2</v>
      </c>
      <c r="K24" s="2">
        <f t="shared" si="5"/>
        <v>0.72948328267477203</v>
      </c>
      <c r="L24" s="2">
        <f t="shared" si="6"/>
        <v>-1.1999999999999993</v>
      </c>
      <c r="M24" s="2">
        <f t="shared" si="7"/>
        <v>0.73201182849801194</v>
      </c>
      <c r="N24" s="2">
        <f t="shared" si="8"/>
        <v>-1.6393177723128258</v>
      </c>
      <c r="O24" t="s">
        <v>57</v>
      </c>
    </row>
    <row r="25" spans="1:15" x14ac:dyDescent="0.25">
      <c r="A25" s="16">
        <v>15</v>
      </c>
      <c r="B25" s="17" t="s">
        <v>56</v>
      </c>
      <c r="C25" s="18">
        <v>19.100000000000001</v>
      </c>
      <c r="D25" s="19" t="s">
        <v>114</v>
      </c>
      <c r="E25" s="20" t="str">
        <f t="shared" si="0"/>
        <v>Significantly Different</v>
      </c>
      <c r="G25">
        <f t="shared" si="1"/>
        <v>19.100000000000001</v>
      </c>
      <c r="H25">
        <f t="shared" si="2"/>
        <v>6</v>
      </c>
      <c r="I25" t="str">
        <f t="shared" si="3"/>
        <v>+/-</v>
      </c>
      <c r="J25" t="str">
        <f t="shared" si="4"/>
        <v>0.9</v>
      </c>
      <c r="K25" s="2">
        <f t="shared" si="5"/>
        <v>0.54711246200607899</v>
      </c>
      <c r="L25" s="2">
        <f t="shared" si="6"/>
        <v>-1.1000000000000014</v>
      </c>
      <c r="M25" s="2">
        <f t="shared" si="7"/>
        <v>0.55047933970440222</v>
      </c>
      <c r="N25" s="2">
        <f t="shared" si="8"/>
        <v>-1.9982584643243508</v>
      </c>
      <c r="O25" t="s">
        <v>58</v>
      </c>
    </row>
    <row r="26" spans="1:15" x14ac:dyDescent="0.25">
      <c r="A26" s="16">
        <v>16</v>
      </c>
      <c r="B26" s="17" t="s">
        <v>66</v>
      </c>
      <c r="C26" s="18">
        <v>18.8</v>
      </c>
      <c r="D26" s="19" t="s">
        <v>61</v>
      </c>
      <c r="E26" s="20" t="str">
        <f t="shared" si="0"/>
        <v>Significantly Different</v>
      </c>
      <c r="G26">
        <f t="shared" si="1"/>
        <v>18.8</v>
      </c>
      <c r="H26">
        <f t="shared" si="2"/>
        <v>6</v>
      </c>
      <c r="I26" t="str">
        <f t="shared" si="3"/>
        <v>+/-</v>
      </c>
      <c r="J26" t="str">
        <f t="shared" si="4"/>
        <v>0.4</v>
      </c>
      <c r="K26" s="2">
        <f t="shared" si="5"/>
        <v>0.24316109422492402</v>
      </c>
      <c r="L26" s="2">
        <f t="shared" si="6"/>
        <v>-0.80000000000000071</v>
      </c>
      <c r="M26" s="2">
        <f t="shared" si="7"/>
        <v>0.25064471888253259</v>
      </c>
      <c r="N26" s="2">
        <f t="shared" si="8"/>
        <v>-3.1917688254781442</v>
      </c>
      <c r="O26" t="s">
        <v>41</v>
      </c>
    </row>
    <row r="27" spans="1:15" x14ac:dyDescent="0.25">
      <c r="A27" s="16">
        <v>17</v>
      </c>
      <c r="B27" s="17" t="s">
        <v>41</v>
      </c>
      <c r="C27" s="18">
        <v>18.399999999999999</v>
      </c>
      <c r="D27" s="19" t="s">
        <v>61</v>
      </c>
      <c r="E27" s="20" t="str">
        <f t="shared" si="0"/>
        <v>Not Significantly Different</v>
      </c>
      <c r="G27">
        <f t="shared" si="1"/>
        <v>18.399999999999999</v>
      </c>
      <c r="H27">
        <f t="shared" si="2"/>
        <v>6</v>
      </c>
      <c r="I27" t="str">
        <f t="shared" si="3"/>
        <v>+/-</v>
      </c>
      <c r="J27" t="str">
        <f t="shared" si="4"/>
        <v>0.4</v>
      </c>
      <c r="K27" s="2">
        <f t="shared" si="5"/>
        <v>0.24316109422492402</v>
      </c>
      <c r="L27" s="2">
        <f t="shared" si="6"/>
        <v>-0.39999999999999858</v>
      </c>
      <c r="M27" s="2">
        <f t="shared" si="7"/>
        <v>0.25064471888253259</v>
      </c>
      <c r="N27" s="2">
        <f t="shared" si="8"/>
        <v>-1.595884412739065</v>
      </c>
      <c r="O27" t="s">
        <v>59</v>
      </c>
    </row>
    <row r="28" spans="1:15" x14ac:dyDescent="0.25">
      <c r="A28" s="16">
        <v>18</v>
      </c>
      <c r="B28" s="17" t="s">
        <v>52</v>
      </c>
      <c r="C28" s="18">
        <v>18.3</v>
      </c>
      <c r="D28" s="19" t="s">
        <v>61</v>
      </c>
      <c r="E28" s="20" t="str">
        <f t="shared" si="0"/>
        <v>Not Significantly Different</v>
      </c>
      <c r="G28">
        <f t="shared" si="1"/>
        <v>18.3</v>
      </c>
      <c r="H28">
        <f t="shared" si="2"/>
        <v>6</v>
      </c>
      <c r="I28" t="str">
        <f t="shared" si="3"/>
        <v>+/-</v>
      </c>
      <c r="J28" t="str">
        <f t="shared" si="4"/>
        <v>0.4</v>
      </c>
      <c r="K28" s="2">
        <f t="shared" si="5"/>
        <v>0.24316109422492402</v>
      </c>
      <c r="L28" s="2">
        <f t="shared" si="6"/>
        <v>-0.30000000000000071</v>
      </c>
      <c r="M28" s="2">
        <f t="shared" si="7"/>
        <v>0.25064471888253259</v>
      </c>
      <c r="N28" s="2">
        <f t="shared" si="8"/>
        <v>-1.1969133095543059</v>
      </c>
      <c r="O28" t="s">
        <v>49</v>
      </c>
    </row>
    <row r="29" spans="1:15" x14ac:dyDescent="0.25">
      <c r="A29" s="16">
        <v>18</v>
      </c>
      <c r="B29" s="17" t="s">
        <v>81</v>
      </c>
      <c r="C29" s="18">
        <v>18.3</v>
      </c>
      <c r="D29" s="19" t="s">
        <v>61</v>
      </c>
      <c r="E29" s="20" t="str">
        <f t="shared" si="0"/>
        <v>Not Significantly Different</v>
      </c>
      <c r="G29">
        <f t="shared" si="1"/>
        <v>18.3</v>
      </c>
      <c r="H29">
        <f t="shared" si="2"/>
        <v>6</v>
      </c>
      <c r="I29" t="str">
        <f t="shared" si="3"/>
        <v>+/-</v>
      </c>
      <c r="J29" t="str">
        <f t="shared" si="4"/>
        <v>0.4</v>
      </c>
      <c r="K29" s="2">
        <f t="shared" si="5"/>
        <v>0.24316109422492402</v>
      </c>
      <c r="L29" s="2">
        <f t="shared" si="6"/>
        <v>-0.30000000000000071</v>
      </c>
      <c r="M29" s="2">
        <f t="shared" si="7"/>
        <v>0.25064471888253259</v>
      </c>
      <c r="N29" s="2">
        <f t="shared" si="8"/>
        <v>-1.1969133095543059</v>
      </c>
      <c r="O29" t="s">
        <v>63</v>
      </c>
    </row>
    <row r="30" spans="1:15" x14ac:dyDescent="0.25">
      <c r="A30" s="16">
        <v>20</v>
      </c>
      <c r="B30" s="17" t="s">
        <v>57</v>
      </c>
      <c r="C30" s="18">
        <v>17.899999999999999</v>
      </c>
      <c r="D30" s="19" t="s">
        <v>29</v>
      </c>
      <c r="E30" s="20" t="str">
        <f t="shared" si="0"/>
        <v>Not Significantly Different</v>
      </c>
      <c r="G30">
        <f t="shared" si="1"/>
        <v>17.899999999999999</v>
      </c>
      <c r="H30">
        <f t="shared" si="2"/>
        <v>6</v>
      </c>
      <c r="I30" t="str">
        <f t="shared" si="3"/>
        <v>+/-</v>
      </c>
      <c r="J30" t="str">
        <f t="shared" si="4"/>
        <v>0.2</v>
      </c>
      <c r="K30" s="2">
        <f t="shared" si="5"/>
        <v>0.12158054711246201</v>
      </c>
      <c r="L30" s="2">
        <f t="shared" si="6"/>
        <v>0.10000000000000142</v>
      </c>
      <c r="M30" s="2">
        <f t="shared" si="7"/>
        <v>0.1359311840425404</v>
      </c>
      <c r="N30" s="2">
        <f t="shared" si="8"/>
        <v>0.73566636459744128</v>
      </c>
      <c r="O30" t="s">
        <v>28</v>
      </c>
    </row>
    <row r="31" spans="1:15" x14ac:dyDescent="0.25">
      <c r="A31" s="16">
        <v>21</v>
      </c>
      <c r="B31" s="17" t="s">
        <v>68</v>
      </c>
      <c r="C31" s="18">
        <v>17.7</v>
      </c>
      <c r="D31" s="19" t="s">
        <v>61</v>
      </c>
      <c r="E31" s="20" t="str">
        <f t="shared" si="0"/>
        <v>Not Significantly Different</v>
      </c>
      <c r="G31">
        <f t="shared" si="1"/>
        <v>17.7</v>
      </c>
      <c r="H31">
        <f t="shared" si="2"/>
        <v>6</v>
      </c>
      <c r="I31" t="str">
        <f t="shared" si="3"/>
        <v>+/-</v>
      </c>
      <c r="J31" t="str">
        <f t="shared" si="4"/>
        <v>0.4</v>
      </c>
      <c r="K31" s="2">
        <f t="shared" si="5"/>
        <v>0.24316109422492402</v>
      </c>
      <c r="L31" s="2">
        <f t="shared" si="6"/>
        <v>0.30000000000000071</v>
      </c>
      <c r="M31" s="2">
        <f t="shared" si="7"/>
        <v>0.25064471888253259</v>
      </c>
      <c r="N31" s="2">
        <f t="shared" si="8"/>
        <v>1.1969133095543059</v>
      </c>
      <c r="O31" t="s">
        <v>66</v>
      </c>
    </row>
    <row r="32" spans="1:15" x14ac:dyDescent="0.25">
      <c r="A32" s="16">
        <v>22</v>
      </c>
      <c r="B32" s="17" t="s">
        <v>58</v>
      </c>
      <c r="C32" s="18">
        <v>17.3</v>
      </c>
      <c r="D32" s="19" t="s">
        <v>61</v>
      </c>
      <c r="E32" s="20" t="str">
        <f t="shared" si="0"/>
        <v>Significantly Different</v>
      </c>
      <c r="G32">
        <f t="shared" si="1"/>
        <v>17.3</v>
      </c>
      <c r="H32">
        <f t="shared" si="2"/>
        <v>6</v>
      </c>
      <c r="I32" t="str">
        <f t="shared" si="3"/>
        <v>+/-</v>
      </c>
      <c r="J32" t="str">
        <f t="shared" si="4"/>
        <v>0.4</v>
      </c>
      <c r="K32" s="2">
        <f t="shared" si="5"/>
        <v>0.24316109422492402</v>
      </c>
      <c r="L32" s="2">
        <f t="shared" si="6"/>
        <v>0.69999999999999929</v>
      </c>
      <c r="M32" s="2">
        <f t="shared" si="7"/>
        <v>0.25064471888253259</v>
      </c>
      <c r="N32" s="2">
        <f t="shared" si="8"/>
        <v>2.7927977222933711</v>
      </c>
      <c r="O32" t="s">
        <v>68</v>
      </c>
    </row>
    <row r="33" spans="1:15" x14ac:dyDescent="0.25">
      <c r="A33" s="16">
        <v>22</v>
      </c>
      <c r="B33" s="17" t="s">
        <v>82</v>
      </c>
      <c r="C33" s="18">
        <v>17.3</v>
      </c>
      <c r="D33" s="19" t="s">
        <v>36</v>
      </c>
      <c r="E33" s="20" t="str">
        <f t="shared" si="0"/>
        <v>Significantly Different</v>
      </c>
      <c r="G33">
        <f t="shared" si="1"/>
        <v>17.3</v>
      </c>
      <c r="H33">
        <f t="shared" si="2"/>
        <v>6</v>
      </c>
      <c r="I33" t="str">
        <f t="shared" si="3"/>
        <v>+/-</v>
      </c>
      <c r="J33" t="str">
        <f t="shared" si="4"/>
        <v>0.3</v>
      </c>
      <c r="K33" s="2">
        <f t="shared" si="5"/>
        <v>0.18237082066869301</v>
      </c>
      <c r="L33" s="2">
        <f t="shared" si="6"/>
        <v>0.69999999999999929</v>
      </c>
      <c r="M33" s="2">
        <f t="shared" si="7"/>
        <v>0.19223572402239389</v>
      </c>
      <c r="N33" s="2">
        <f t="shared" si="8"/>
        <v>3.641362725683885</v>
      </c>
      <c r="O33" t="s">
        <v>71</v>
      </c>
    </row>
    <row r="34" spans="1:15" x14ac:dyDescent="0.25">
      <c r="A34" s="16">
        <v>24</v>
      </c>
      <c r="B34" s="17" t="s">
        <v>37</v>
      </c>
      <c r="C34" s="18">
        <v>17.2</v>
      </c>
      <c r="D34" s="19" t="s">
        <v>39</v>
      </c>
      <c r="E34" s="20" t="str">
        <f t="shared" si="0"/>
        <v>Significantly Different</v>
      </c>
      <c r="G34">
        <f t="shared" si="1"/>
        <v>17.2</v>
      </c>
      <c r="H34">
        <f t="shared" si="2"/>
        <v>6</v>
      </c>
      <c r="I34" t="str">
        <f t="shared" si="3"/>
        <v>+/-</v>
      </c>
      <c r="J34" t="str">
        <f t="shared" si="4"/>
        <v>0.5</v>
      </c>
      <c r="K34" s="2">
        <f t="shared" si="5"/>
        <v>0.303951367781155</v>
      </c>
      <c r="L34" s="2">
        <f t="shared" si="6"/>
        <v>0.80000000000000071</v>
      </c>
      <c r="M34" s="2">
        <f t="shared" si="7"/>
        <v>0.30997079109986531</v>
      </c>
      <c r="N34" s="2">
        <f t="shared" si="8"/>
        <v>2.5808883384185046</v>
      </c>
      <c r="O34" t="s">
        <v>62</v>
      </c>
    </row>
    <row r="35" spans="1:15" x14ac:dyDescent="0.25">
      <c r="A35" s="16">
        <v>24</v>
      </c>
      <c r="B35" s="17" t="s">
        <v>44</v>
      </c>
      <c r="C35" s="18">
        <v>17.2</v>
      </c>
      <c r="D35" s="19" t="s">
        <v>61</v>
      </c>
      <c r="E35" s="20" t="str">
        <f t="shared" si="0"/>
        <v>Significantly Different</v>
      </c>
      <c r="G35">
        <f t="shared" si="1"/>
        <v>17.2</v>
      </c>
      <c r="H35">
        <f t="shared" si="2"/>
        <v>6</v>
      </c>
      <c r="I35" t="str">
        <f t="shared" si="3"/>
        <v>+/-</v>
      </c>
      <c r="J35" t="str">
        <f t="shared" si="4"/>
        <v>0.4</v>
      </c>
      <c r="K35" s="2">
        <f t="shared" si="5"/>
        <v>0.24316109422492402</v>
      </c>
      <c r="L35" s="2">
        <f t="shared" si="6"/>
        <v>0.80000000000000071</v>
      </c>
      <c r="M35" s="2">
        <f t="shared" si="7"/>
        <v>0.25064471888253259</v>
      </c>
      <c r="N35" s="2">
        <f t="shared" si="8"/>
        <v>3.1917688254781442</v>
      </c>
      <c r="O35" t="s">
        <v>72</v>
      </c>
    </row>
    <row r="36" spans="1:15" x14ac:dyDescent="0.25">
      <c r="A36" s="16">
        <v>24</v>
      </c>
      <c r="B36" s="17" t="s">
        <v>54</v>
      </c>
      <c r="C36" s="18">
        <v>17.2</v>
      </c>
      <c r="D36" s="19" t="s">
        <v>70</v>
      </c>
      <c r="E36" s="20" t="str">
        <f t="shared" si="0"/>
        <v>Not Significantly Different</v>
      </c>
      <c r="G36">
        <f t="shared" si="1"/>
        <v>17.2</v>
      </c>
      <c r="H36">
        <f t="shared" si="2"/>
        <v>6</v>
      </c>
      <c r="I36" t="str">
        <f t="shared" si="3"/>
        <v>+/-</v>
      </c>
      <c r="J36" t="str">
        <f t="shared" si="4"/>
        <v>0.8</v>
      </c>
      <c r="K36" s="2">
        <f t="shared" si="5"/>
        <v>0.48632218844984804</v>
      </c>
      <c r="L36" s="2">
        <f t="shared" si="6"/>
        <v>0.80000000000000071</v>
      </c>
      <c r="M36" s="2">
        <f t="shared" si="7"/>
        <v>0.49010685399991183</v>
      </c>
      <c r="N36" s="2">
        <f t="shared" si="8"/>
        <v>1.6322971071939847</v>
      </c>
      <c r="O36" t="s">
        <v>64</v>
      </c>
    </row>
    <row r="37" spans="1:15" x14ac:dyDescent="0.25">
      <c r="A37" s="16">
        <v>24</v>
      </c>
      <c r="B37" s="17" t="s">
        <v>49</v>
      </c>
      <c r="C37" s="18">
        <v>17.2</v>
      </c>
      <c r="D37" s="19" t="s">
        <v>61</v>
      </c>
      <c r="E37" s="20" t="str">
        <f t="shared" si="0"/>
        <v>Significantly Different</v>
      </c>
      <c r="G37">
        <f t="shared" si="1"/>
        <v>17.2</v>
      </c>
      <c r="H37">
        <f t="shared" si="2"/>
        <v>6</v>
      </c>
      <c r="I37" t="str">
        <f t="shared" si="3"/>
        <v>+/-</v>
      </c>
      <c r="J37" t="str">
        <f t="shared" si="4"/>
        <v>0.4</v>
      </c>
      <c r="K37" s="2">
        <f t="shared" si="5"/>
        <v>0.24316109422492402</v>
      </c>
      <c r="L37" s="2">
        <f t="shared" si="6"/>
        <v>0.80000000000000071</v>
      </c>
      <c r="M37" s="2">
        <f t="shared" si="7"/>
        <v>0.25064471888253259</v>
      </c>
      <c r="N37" s="2">
        <f t="shared" si="8"/>
        <v>3.1917688254781442</v>
      </c>
      <c r="O37" t="s">
        <v>45</v>
      </c>
    </row>
    <row r="38" spans="1:15" x14ac:dyDescent="0.25">
      <c r="A38" s="16">
        <v>28</v>
      </c>
      <c r="B38" s="17" t="s">
        <v>64</v>
      </c>
      <c r="C38" s="18">
        <v>17.100000000000001</v>
      </c>
      <c r="D38" s="19" t="s">
        <v>36</v>
      </c>
      <c r="E38" s="20" t="str">
        <f t="shared" si="0"/>
        <v>Significantly Different</v>
      </c>
      <c r="G38">
        <f t="shared" si="1"/>
        <v>17.100000000000001</v>
      </c>
      <c r="H38">
        <f t="shared" si="2"/>
        <v>6</v>
      </c>
      <c r="I38" t="str">
        <f t="shared" si="3"/>
        <v>+/-</v>
      </c>
      <c r="J38" t="str">
        <f t="shared" si="4"/>
        <v>0.3</v>
      </c>
      <c r="K38" s="2">
        <f t="shared" si="5"/>
        <v>0.18237082066869301</v>
      </c>
      <c r="L38" s="2">
        <f t="shared" si="6"/>
        <v>0.89999999999999858</v>
      </c>
      <c r="M38" s="2">
        <f t="shared" si="7"/>
        <v>0.19223572402239389</v>
      </c>
      <c r="N38" s="2">
        <f t="shared" si="8"/>
        <v>4.6817520758792783</v>
      </c>
      <c r="O38" t="s">
        <v>51</v>
      </c>
    </row>
    <row r="39" spans="1:15" x14ac:dyDescent="0.25">
      <c r="A39" s="16">
        <v>29</v>
      </c>
      <c r="B39" s="17" t="s">
        <v>34</v>
      </c>
      <c r="C39" s="18">
        <v>17</v>
      </c>
      <c r="D39" s="19" t="s">
        <v>61</v>
      </c>
      <c r="E39" s="20" t="str">
        <f t="shared" si="0"/>
        <v>Significantly Different</v>
      </c>
      <c r="G39">
        <f t="shared" si="1"/>
        <v>17</v>
      </c>
      <c r="H39">
        <f t="shared" si="2"/>
        <v>6</v>
      </c>
      <c r="I39" t="str">
        <f t="shared" si="3"/>
        <v>+/-</v>
      </c>
      <c r="J39" t="str">
        <f t="shared" si="4"/>
        <v>0.4</v>
      </c>
      <c r="K39" s="2">
        <f t="shared" si="5"/>
        <v>0.24316109422492402</v>
      </c>
      <c r="L39" s="2">
        <f t="shared" si="6"/>
        <v>1</v>
      </c>
      <c r="M39" s="2">
        <f t="shared" si="7"/>
        <v>0.25064471888253259</v>
      </c>
      <c r="N39" s="2">
        <f t="shared" si="8"/>
        <v>3.9897110318476767</v>
      </c>
      <c r="O39" t="s">
        <v>74</v>
      </c>
    </row>
    <row r="40" spans="1:15" x14ac:dyDescent="0.25">
      <c r="A40" s="16">
        <v>29</v>
      </c>
      <c r="B40" s="17" t="s">
        <v>55</v>
      </c>
      <c r="C40" s="18">
        <v>17</v>
      </c>
      <c r="D40" s="19" t="s">
        <v>36</v>
      </c>
      <c r="E40" s="20" t="str">
        <f t="shared" si="0"/>
        <v>Significantly Different</v>
      </c>
      <c r="G40">
        <f t="shared" si="1"/>
        <v>17</v>
      </c>
      <c r="H40">
        <f t="shared" si="2"/>
        <v>6</v>
      </c>
      <c r="I40" t="str">
        <f t="shared" si="3"/>
        <v>+/-</v>
      </c>
      <c r="J40" t="str">
        <f t="shared" si="4"/>
        <v>0.3</v>
      </c>
      <c r="K40" s="2">
        <f t="shared" si="5"/>
        <v>0.18237082066869301</v>
      </c>
      <c r="L40" s="2">
        <f t="shared" si="6"/>
        <v>1</v>
      </c>
      <c r="M40" s="2">
        <f t="shared" si="7"/>
        <v>0.19223572402239389</v>
      </c>
      <c r="N40" s="2">
        <f t="shared" si="8"/>
        <v>5.2019467509769841</v>
      </c>
      <c r="O40" t="s">
        <v>35</v>
      </c>
    </row>
    <row r="41" spans="1:15" x14ac:dyDescent="0.25">
      <c r="A41" s="16">
        <v>31</v>
      </c>
      <c r="B41" s="17" t="s">
        <v>60</v>
      </c>
      <c r="C41" s="18">
        <v>16.8</v>
      </c>
      <c r="D41" s="19" t="s">
        <v>39</v>
      </c>
      <c r="E41" s="20" t="str">
        <f t="shared" si="0"/>
        <v>Significantly Different</v>
      </c>
      <c r="G41">
        <f t="shared" si="1"/>
        <v>16.8</v>
      </c>
      <c r="H41">
        <f t="shared" si="2"/>
        <v>6</v>
      </c>
      <c r="I41" t="str">
        <f t="shared" si="3"/>
        <v>+/-</v>
      </c>
      <c r="J41" t="str">
        <f t="shared" si="4"/>
        <v>0.5</v>
      </c>
      <c r="K41" s="2">
        <f t="shared" si="5"/>
        <v>0.303951367781155</v>
      </c>
      <c r="L41" s="2">
        <f t="shared" si="6"/>
        <v>1.1999999999999993</v>
      </c>
      <c r="M41" s="2">
        <f t="shared" si="7"/>
        <v>0.30997079109986531</v>
      </c>
      <c r="N41" s="2">
        <f t="shared" si="8"/>
        <v>3.8713325076277507</v>
      </c>
      <c r="O41" t="s">
        <v>76</v>
      </c>
    </row>
    <row r="42" spans="1:15" x14ac:dyDescent="0.25">
      <c r="A42" s="16">
        <v>31</v>
      </c>
      <c r="B42" s="17" t="s">
        <v>73</v>
      </c>
      <c r="C42" s="18">
        <v>16.8</v>
      </c>
      <c r="D42" s="19" t="s">
        <v>61</v>
      </c>
      <c r="E42" s="20" t="str">
        <f t="shared" si="0"/>
        <v>Significantly Different</v>
      </c>
      <c r="G42">
        <f t="shared" si="1"/>
        <v>16.8</v>
      </c>
      <c r="H42">
        <f t="shared" si="2"/>
        <v>6</v>
      </c>
      <c r="I42" t="str">
        <f t="shared" si="3"/>
        <v>+/-</v>
      </c>
      <c r="J42" t="str">
        <f t="shared" si="4"/>
        <v>0.4</v>
      </c>
      <c r="K42" s="2">
        <f t="shared" si="5"/>
        <v>0.24316109422492402</v>
      </c>
      <c r="L42" s="2">
        <f t="shared" si="6"/>
        <v>1.1999999999999993</v>
      </c>
      <c r="M42" s="2">
        <f t="shared" si="7"/>
        <v>0.25064471888253259</v>
      </c>
      <c r="N42" s="2">
        <f t="shared" si="8"/>
        <v>4.7876532382172092</v>
      </c>
      <c r="O42" t="s">
        <v>77</v>
      </c>
    </row>
    <row r="43" spans="1:15" x14ac:dyDescent="0.25">
      <c r="A43" s="16">
        <v>33</v>
      </c>
      <c r="B43" s="17" t="s">
        <v>35</v>
      </c>
      <c r="C43" s="18">
        <v>16.7</v>
      </c>
      <c r="D43" s="19" t="s">
        <v>78</v>
      </c>
      <c r="E43" s="20" t="str">
        <f t="shared" si="0"/>
        <v>Significantly Different</v>
      </c>
      <c r="G43">
        <f t="shared" si="1"/>
        <v>16.7</v>
      </c>
      <c r="H43">
        <f t="shared" si="2"/>
        <v>6</v>
      </c>
      <c r="I43" t="str">
        <f t="shared" si="3"/>
        <v>+/-</v>
      </c>
      <c r="J43" t="str">
        <f t="shared" si="4"/>
        <v>0.7</v>
      </c>
      <c r="K43" s="2">
        <f t="shared" si="5"/>
        <v>0.42553191489361697</v>
      </c>
      <c r="L43" s="2">
        <f t="shared" si="6"/>
        <v>1.3000000000000007</v>
      </c>
      <c r="M43" s="2">
        <f t="shared" si="7"/>
        <v>0.42985214661796195</v>
      </c>
      <c r="N43" s="2">
        <f t="shared" si="8"/>
        <v>3.0242957031348658</v>
      </c>
      <c r="O43" t="s">
        <v>80</v>
      </c>
    </row>
    <row r="44" spans="1:15" x14ac:dyDescent="0.25">
      <c r="A44" s="16">
        <v>34</v>
      </c>
      <c r="B44" s="17" t="s">
        <v>80</v>
      </c>
      <c r="C44" s="18">
        <v>16.600000000000001</v>
      </c>
      <c r="D44" s="19" t="s">
        <v>29</v>
      </c>
      <c r="E44" s="20" t="str">
        <f t="shared" si="0"/>
        <v>Significantly Different</v>
      </c>
      <c r="G44">
        <f t="shared" si="1"/>
        <v>16.600000000000001</v>
      </c>
      <c r="H44">
        <f t="shared" si="2"/>
        <v>6</v>
      </c>
      <c r="I44" t="str">
        <f t="shared" si="3"/>
        <v>+/-</v>
      </c>
      <c r="J44" t="str">
        <f t="shared" si="4"/>
        <v>0.2</v>
      </c>
      <c r="K44" s="2">
        <f t="shared" si="5"/>
        <v>0.12158054711246201</v>
      </c>
      <c r="L44" s="2">
        <f t="shared" si="6"/>
        <v>1.3999999999999986</v>
      </c>
      <c r="M44" s="2">
        <f t="shared" si="7"/>
        <v>0.1359311840425404</v>
      </c>
      <c r="N44" s="2">
        <f t="shared" si="8"/>
        <v>10.299329104364022</v>
      </c>
      <c r="O44" t="s">
        <v>82</v>
      </c>
    </row>
    <row r="45" spans="1:15" x14ac:dyDescent="0.25">
      <c r="A45" s="16">
        <v>35</v>
      </c>
      <c r="B45" s="17" t="s">
        <v>74</v>
      </c>
      <c r="C45" s="18">
        <v>16.5</v>
      </c>
      <c r="D45" s="19" t="s">
        <v>83</v>
      </c>
      <c r="E45" s="20" t="str">
        <f t="shared" si="0"/>
        <v>Significantly Different</v>
      </c>
      <c r="G45">
        <f t="shared" si="1"/>
        <v>16.5</v>
      </c>
      <c r="H45">
        <f t="shared" si="2"/>
        <v>6</v>
      </c>
      <c r="I45" t="str">
        <f t="shared" si="3"/>
        <v>+/-</v>
      </c>
      <c r="J45" t="str">
        <f t="shared" si="4"/>
        <v>0.6</v>
      </c>
      <c r="K45" s="2">
        <f t="shared" si="5"/>
        <v>0.36474164133738601</v>
      </c>
      <c r="L45" s="2">
        <f t="shared" si="6"/>
        <v>1.5</v>
      </c>
      <c r="M45" s="2">
        <f t="shared" si="7"/>
        <v>0.36977279819442066</v>
      </c>
      <c r="N45" s="2">
        <f t="shared" si="8"/>
        <v>4.0565450117596908</v>
      </c>
      <c r="O45" t="s">
        <v>53</v>
      </c>
    </row>
    <row r="46" spans="1:15" x14ac:dyDescent="0.25">
      <c r="A46" s="16">
        <v>36</v>
      </c>
      <c r="B46" s="17" t="s">
        <v>71</v>
      </c>
      <c r="C46" s="18">
        <v>16.2</v>
      </c>
      <c r="D46" s="19" t="s">
        <v>29</v>
      </c>
      <c r="E46" s="20" t="str">
        <f t="shared" si="0"/>
        <v>Significantly Different</v>
      </c>
      <c r="G46">
        <f t="shared" si="1"/>
        <v>16.2</v>
      </c>
      <c r="H46">
        <f t="shared" si="2"/>
        <v>6</v>
      </c>
      <c r="I46" t="str">
        <f t="shared" si="3"/>
        <v>+/-</v>
      </c>
      <c r="J46" t="str">
        <f t="shared" si="4"/>
        <v>0.2</v>
      </c>
      <c r="K46" s="2">
        <f t="shared" si="5"/>
        <v>0.12158054711246201</v>
      </c>
      <c r="L46" s="2">
        <f t="shared" si="6"/>
        <v>1.8000000000000007</v>
      </c>
      <c r="M46" s="2">
        <f t="shared" si="7"/>
        <v>0.1359311840425404</v>
      </c>
      <c r="N46" s="2">
        <f t="shared" si="8"/>
        <v>13.24199456275376</v>
      </c>
      <c r="O46" t="s">
        <v>65</v>
      </c>
    </row>
    <row r="47" spans="1:15" x14ac:dyDescent="0.25">
      <c r="A47" s="16">
        <v>37</v>
      </c>
      <c r="B47" s="17" t="s">
        <v>65</v>
      </c>
      <c r="C47" s="18">
        <v>16</v>
      </c>
      <c r="D47" s="19" t="s">
        <v>29</v>
      </c>
      <c r="E47" s="20" t="str">
        <f t="shared" si="0"/>
        <v>Significantly Different</v>
      </c>
      <c r="G47">
        <f t="shared" si="1"/>
        <v>16</v>
      </c>
      <c r="H47">
        <f t="shared" si="2"/>
        <v>6</v>
      </c>
      <c r="I47" t="str">
        <f t="shared" si="3"/>
        <v>+/-</v>
      </c>
      <c r="J47" t="str">
        <f t="shared" si="4"/>
        <v>0.2</v>
      </c>
      <c r="K47" s="2">
        <f t="shared" si="5"/>
        <v>0.12158054711246201</v>
      </c>
      <c r="L47" s="2">
        <f t="shared" si="6"/>
        <v>2</v>
      </c>
      <c r="M47" s="2">
        <f t="shared" si="7"/>
        <v>0.1359311840425404</v>
      </c>
      <c r="N47" s="2">
        <f t="shared" si="8"/>
        <v>14.713327291948618</v>
      </c>
      <c r="O47" t="s">
        <v>81</v>
      </c>
    </row>
    <row r="48" spans="1:15" x14ac:dyDescent="0.25">
      <c r="A48" s="16">
        <v>37</v>
      </c>
      <c r="B48" s="17" t="s">
        <v>67</v>
      </c>
      <c r="C48" s="18">
        <v>16</v>
      </c>
      <c r="D48" s="19" t="s">
        <v>29</v>
      </c>
      <c r="E48" s="20" t="str">
        <f t="shared" si="0"/>
        <v>Significantly Different</v>
      </c>
      <c r="G48">
        <f t="shared" si="1"/>
        <v>16</v>
      </c>
      <c r="H48">
        <f t="shared" si="2"/>
        <v>6</v>
      </c>
      <c r="I48" t="str">
        <f t="shared" si="3"/>
        <v>+/-</v>
      </c>
      <c r="J48" t="str">
        <f t="shared" si="4"/>
        <v>0.2</v>
      </c>
      <c r="K48" s="2">
        <f t="shared" si="5"/>
        <v>0.12158054711246201</v>
      </c>
      <c r="L48" s="2">
        <f t="shared" si="6"/>
        <v>2</v>
      </c>
      <c r="M48" s="2">
        <f t="shared" si="7"/>
        <v>0.1359311840425404</v>
      </c>
      <c r="N48" s="2">
        <f t="shared" si="8"/>
        <v>14.713327291948618</v>
      </c>
      <c r="O48" t="s">
        <v>60</v>
      </c>
    </row>
    <row r="49" spans="1:15" x14ac:dyDescent="0.25">
      <c r="A49" s="16">
        <v>39</v>
      </c>
      <c r="B49" s="17" t="s">
        <v>30</v>
      </c>
      <c r="C49" s="18">
        <v>15.7</v>
      </c>
      <c r="D49" s="19" t="s">
        <v>61</v>
      </c>
      <c r="E49" s="20" t="str">
        <f t="shared" si="0"/>
        <v>Significantly Different</v>
      </c>
      <c r="G49">
        <f t="shared" si="1"/>
        <v>15.7</v>
      </c>
      <c r="H49">
        <f t="shared" si="2"/>
        <v>6</v>
      </c>
      <c r="I49" t="str">
        <f t="shared" si="3"/>
        <v>+/-</v>
      </c>
      <c r="J49" t="str">
        <f t="shared" si="4"/>
        <v>0.4</v>
      </c>
      <c r="K49" s="2">
        <f t="shared" si="5"/>
        <v>0.24316109422492402</v>
      </c>
      <c r="L49" s="2">
        <f t="shared" si="6"/>
        <v>2.3000000000000007</v>
      </c>
      <c r="M49" s="2">
        <f t="shared" si="7"/>
        <v>0.25064471888253259</v>
      </c>
      <c r="N49" s="2">
        <f t="shared" si="8"/>
        <v>9.1763353732496604</v>
      </c>
      <c r="O49" t="s">
        <v>67</v>
      </c>
    </row>
    <row r="50" spans="1:15" x14ac:dyDescent="0.25">
      <c r="A50" s="16">
        <v>40</v>
      </c>
      <c r="B50" s="17" t="s">
        <v>85</v>
      </c>
      <c r="C50" s="18">
        <v>15.5</v>
      </c>
      <c r="D50" s="19" t="s">
        <v>61</v>
      </c>
      <c r="E50" s="20" t="str">
        <f t="shared" si="0"/>
        <v>Significantly Different</v>
      </c>
      <c r="G50">
        <f t="shared" si="1"/>
        <v>15.5</v>
      </c>
      <c r="H50">
        <f t="shared" si="2"/>
        <v>6</v>
      </c>
      <c r="I50" t="str">
        <f t="shared" si="3"/>
        <v>+/-</v>
      </c>
      <c r="J50" t="str">
        <f t="shared" si="4"/>
        <v>0.4</v>
      </c>
      <c r="K50" s="2">
        <f t="shared" si="5"/>
        <v>0.24316109422492402</v>
      </c>
      <c r="L50" s="2">
        <f t="shared" si="6"/>
        <v>2.5</v>
      </c>
      <c r="M50" s="2">
        <f t="shared" si="7"/>
        <v>0.25064471888253259</v>
      </c>
      <c r="N50" s="2">
        <f t="shared" si="8"/>
        <v>9.9742775796191925</v>
      </c>
      <c r="O50" t="s">
        <v>69</v>
      </c>
    </row>
    <row r="51" spans="1:15" x14ac:dyDescent="0.25">
      <c r="A51" s="16">
        <v>41</v>
      </c>
      <c r="B51" s="17" t="s">
        <v>45</v>
      </c>
      <c r="C51" s="18">
        <v>15.3</v>
      </c>
      <c r="D51" s="19" t="s">
        <v>78</v>
      </c>
      <c r="E51" s="20" t="str">
        <f t="shared" si="0"/>
        <v>Significantly Different</v>
      </c>
      <c r="G51">
        <f t="shared" si="1"/>
        <v>15.3</v>
      </c>
      <c r="H51">
        <f t="shared" si="2"/>
        <v>6</v>
      </c>
      <c r="I51" t="str">
        <f t="shared" si="3"/>
        <v>+/-</v>
      </c>
      <c r="J51" t="str">
        <f t="shared" si="4"/>
        <v>0.7</v>
      </c>
      <c r="K51" s="2">
        <f t="shared" si="5"/>
        <v>0.42553191489361697</v>
      </c>
      <c r="L51" s="2">
        <f t="shared" si="6"/>
        <v>2.6999999999999993</v>
      </c>
      <c r="M51" s="2">
        <f t="shared" si="7"/>
        <v>0.42985214661796195</v>
      </c>
      <c r="N51" s="2">
        <f t="shared" si="8"/>
        <v>6.281229537280101</v>
      </c>
      <c r="O51" t="s">
        <v>85</v>
      </c>
    </row>
    <row r="52" spans="1:15" x14ac:dyDescent="0.25">
      <c r="A52" s="16">
        <v>42</v>
      </c>
      <c r="B52" s="17" t="s">
        <v>63</v>
      </c>
      <c r="C52" s="18">
        <v>15.2</v>
      </c>
      <c r="D52" s="19" t="s">
        <v>61</v>
      </c>
      <c r="E52" s="20" t="str">
        <f t="shared" si="0"/>
        <v>Significantly Different</v>
      </c>
      <c r="G52">
        <f t="shared" si="1"/>
        <v>15.2</v>
      </c>
      <c r="H52">
        <f t="shared" si="2"/>
        <v>6</v>
      </c>
      <c r="I52" t="str">
        <f t="shared" si="3"/>
        <v>+/-</v>
      </c>
      <c r="J52" t="str">
        <f t="shared" si="4"/>
        <v>0.4</v>
      </c>
      <c r="K52" s="2">
        <f t="shared" si="5"/>
        <v>0.24316109422492402</v>
      </c>
      <c r="L52" s="2">
        <f t="shared" si="6"/>
        <v>2.8000000000000007</v>
      </c>
      <c r="M52" s="2">
        <f t="shared" si="7"/>
        <v>0.25064471888253259</v>
      </c>
      <c r="N52" s="2">
        <f t="shared" si="8"/>
        <v>11.171190889173499</v>
      </c>
      <c r="O52" t="s">
        <v>56</v>
      </c>
    </row>
    <row r="53" spans="1:15" x14ac:dyDescent="0.25">
      <c r="A53" s="16">
        <v>42</v>
      </c>
      <c r="B53" s="17" t="s">
        <v>72</v>
      </c>
      <c r="C53" s="18">
        <v>15.2</v>
      </c>
      <c r="D53" s="19" t="s">
        <v>83</v>
      </c>
      <c r="E53" s="20" t="str">
        <f t="shared" si="0"/>
        <v>Significantly Different</v>
      </c>
      <c r="G53">
        <f t="shared" si="1"/>
        <v>15.2</v>
      </c>
      <c r="H53">
        <f t="shared" si="2"/>
        <v>6</v>
      </c>
      <c r="I53" t="str">
        <f t="shared" si="3"/>
        <v>+/-</v>
      </c>
      <c r="J53" t="str">
        <f t="shared" si="4"/>
        <v>0.6</v>
      </c>
      <c r="K53" s="2">
        <f t="shared" si="5"/>
        <v>0.36474164133738601</v>
      </c>
      <c r="L53" s="2">
        <f t="shared" si="6"/>
        <v>2.8000000000000007</v>
      </c>
      <c r="M53" s="2">
        <f t="shared" si="7"/>
        <v>0.36977279819442066</v>
      </c>
      <c r="N53" s="2">
        <f t="shared" si="8"/>
        <v>7.5722173552847583</v>
      </c>
      <c r="O53" t="s">
        <v>73</v>
      </c>
    </row>
    <row r="54" spans="1:15" x14ac:dyDescent="0.25">
      <c r="A54" s="16">
        <v>44</v>
      </c>
      <c r="B54" s="17" t="s">
        <v>69</v>
      </c>
      <c r="C54" s="18">
        <v>15.1</v>
      </c>
      <c r="D54" s="19" t="s">
        <v>114</v>
      </c>
      <c r="E54" s="20" t="str">
        <f t="shared" si="0"/>
        <v>Significantly Different</v>
      </c>
      <c r="G54">
        <f t="shared" si="1"/>
        <v>15.1</v>
      </c>
      <c r="H54">
        <f t="shared" si="2"/>
        <v>6</v>
      </c>
      <c r="I54" t="str">
        <f t="shared" si="3"/>
        <v>+/-</v>
      </c>
      <c r="J54" t="str">
        <f t="shared" si="4"/>
        <v>0.9</v>
      </c>
      <c r="K54" s="2">
        <f t="shared" si="5"/>
        <v>0.54711246200607899</v>
      </c>
      <c r="L54" s="2">
        <f t="shared" si="6"/>
        <v>2.9000000000000004</v>
      </c>
      <c r="M54" s="2">
        <f t="shared" si="7"/>
        <v>0.55047933970440222</v>
      </c>
      <c r="N54" s="2">
        <f t="shared" si="8"/>
        <v>5.2681359514005548</v>
      </c>
      <c r="O54" t="s">
        <v>79</v>
      </c>
    </row>
    <row r="55" spans="1:15" x14ac:dyDescent="0.25">
      <c r="A55" s="16">
        <v>45</v>
      </c>
      <c r="B55" s="17" t="s">
        <v>33</v>
      </c>
      <c r="C55" s="18">
        <v>15</v>
      </c>
      <c r="D55" s="19" t="s">
        <v>78</v>
      </c>
      <c r="E55" s="20" t="str">
        <f t="shared" si="0"/>
        <v>Significantly Different</v>
      </c>
      <c r="G55">
        <f t="shared" si="1"/>
        <v>15</v>
      </c>
      <c r="H55">
        <f t="shared" si="2"/>
        <v>6</v>
      </c>
      <c r="I55" t="str">
        <f t="shared" si="3"/>
        <v>+/-</v>
      </c>
      <c r="J55" t="str">
        <f t="shared" si="4"/>
        <v>0.7</v>
      </c>
      <c r="K55" s="2">
        <f t="shared" si="5"/>
        <v>0.42553191489361697</v>
      </c>
      <c r="L55" s="2">
        <f t="shared" si="6"/>
        <v>3</v>
      </c>
      <c r="M55" s="2">
        <f t="shared" si="7"/>
        <v>0.42985214661796195</v>
      </c>
      <c r="N55" s="2">
        <f t="shared" si="8"/>
        <v>6.979143930311225</v>
      </c>
      <c r="O55" t="s">
        <v>47</v>
      </c>
    </row>
    <row r="56" spans="1:15" x14ac:dyDescent="0.25">
      <c r="A56" s="16">
        <v>46</v>
      </c>
      <c r="B56" s="17" t="s">
        <v>46</v>
      </c>
      <c r="C56" s="18">
        <v>14.5</v>
      </c>
      <c r="D56" s="19" t="s">
        <v>70</v>
      </c>
      <c r="E56" s="20" t="str">
        <f t="shared" si="0"/>
        <v>Significantly Different</v>
      </c>
      <c r="G56">
        <f t="shared" si="1"/>
        <v>14.5</v>
      </c>
      <c r="H56">
        <f t="shared" si="2"/>
        <v>6</v>
      </c>
      <c r="I56" t="str">
        <f t="shared" si="3"/>
        <v>+/-</v>
      </c>
      <c r="J56" t="str">
        <f t="shared" si="4"/>
        <v>0.8</v>
      </c>
      <c r="K56" s="2">
        <f t="shared" si="5"/>
        <v>0.48632218844984804</v>
      </c>
      <c r="L56" s="2">
        <f t="shared" si="6"/>
        <v>3.5</v>
      </c>
      <c r="M56" s="2">
        <f t="shared" si="7"/>
        <v>0.49010685399991183</v>
      </c>
      <c r="N56" s="2">
        <f t="shared" si="8"/>
        <v>7.1412998439736768</v>
      </c>
      <c r="O56" t="s">
        <v>31</v>
      </c>
    </row>
    <row r="57" spans="1:15" x14ac:dyDescent="0.25">
      <c r="A57" s="16">
        <v>47</v>
      </c>
      <c r="B57" s="17" t="s">
        <v>77</v>
      </c>
      <c r="C57" s="18">
        <v>14.4</v>
      </c>
      <c r="D57" s="19" t="s">
        <v>83</v>
      </c>
      <c r="E57" s="20" t="str">
        <f t="shared" si="0"/>
        <v>Significantly Different</v>
      </c>
      <c r="G57">
        <f t="shared" si="1"/>
        <v>14.4</v>
      </c>
      <c r="H57">
        <f t="shared" si="2"/>
        <v>6</v>
      </c>
      <c r="I57" t="str">
        <f t="shared" si="3"/>
        <v>+/-</v>
      </c>
      <c r="J57" t="str">
        <f t="shared" si="4"/>
        <v>0.6</v>
      </c>
      <c r="K57" s="2">
        <f t="shared" si="5"/>
        <v>0.36474164133738601</v>
      </c>
      <c r="L57" s="2">
        <f t="shared" si="6"/>
        <v>3.5999999999999996</v>
      </c>
      <c r="M57" s="2">
        <f t="shared" si="7"/>
        <v>0.36977279819442066</v>
      </c>
      <c r="N57" s="2">
        <f t="shared" si="8"/>
        <v>9.7357080282232573</v>
      </c>
      <c r="O57" t="s">
        <v>84</v>
      </c>
    </row>
    <row r="58" spans="1:15" x14ac:dyDescent="0.25">
      <c r="A58" s="16">
        <v>47</v>
      </c>
      <c r="B58" s="17" t="s">
        <v>31</v>
      </c>
      <c r="C58" s="18">
        <v>14.4</v>
      </c>
      <c r="D58" s="19" t="s">
        <v>70</v>
      </c>
      <c r="E58" s="20" t="str">
        <f t="shared" si="0"/>
        <v>Significantly Different</v>
      </c>
      <c r="G58">
        <f t="shared" si="1"/>
        <v>14.4</v>
      </c>
      <c r="H58">
        <f t="shared" si="2"/>
        <v>6</v>
      </c>
      <c r="I58" t="str">
        <f t="shared" si="3"/>
        <v>+/-</v>
      </c>
      <c r="J58" t="str">
        <f t="shared" si="4"/>
        <v>0.8</v>
      </c>
      <c r="K58" s="2">
        <f t="shared" si="5"/>
        <v>0.48632218844984804</v>
      </c>
      <c r="L58" s="2">
        <f t="shared" si="6"/>
        <v>3.5999999999999996</v>
      </c>
      <c r="M58" s="2">
        <f t="shared" si="7"/>
        <v>0.49010685399991183</v>
      </c>
      <c r="N58" s="2">
        <f t="shared" si="8"/>
        <v>7.345336982372924</v>
      </c>
      <c r="O58" t="s">
        <v>75</v>
      </c>
    </row>
    <row r="59" spans="1:15" x14ac:dyDescent="0.25">
      <c r="A59" s="16">
        <v>49</v>
      </c>
      <c r="B59" s="17" t="s">
        <v>50</v>
      </c>
      <c r="C59" s="18">
        <v>14.3</v>
      </c>
      <c r="D59" s="19" t="s">
        <v>29</v>
      </c>
      <c r="E59" s="20" t="str">
        <f t="shared" si="0"/>
        <v>Significantly Different</v>
      </c>
      <c r="G59">
        <f t="shared" si="1"/>
        <v>14.3</v>
      </c>
      <c r="H59">
        <f t="shared" si="2"/>
        <v>6</v>
      </c>
      <c r="I59" t="str">
        <f t="shared" si="3"/>
        <v>+/-</v>
      </c>
      <c r="J59" t="str">
        <f t="shared" si="4"/>
        <v>0.2</v>
      </c>
      <c r="K59" s="2">
        <f t="shared" si="5"/>
        <v>0.12158054711246201</v>
      </c>
      <c r="L59" s="2">
        <f t="shared" si="6"/>
        <v>3.6999999999999993</v>
      </c>
      <c r="M59" s="2">
        <f t="shared" si="7"/>
        <v>0.1359311840425404</v>
      </c>
      <c r="N59" s="2">
        <f t="shared" si="8"/>
        <v>27.219655490104937</v>
      </c>
      <c r="O59" t="s">
        <v>33</v>
      </c>
    </row>
    <row r="60" spans="1:15" x14ac:dyDescent="0.25">
      <c r="A60" s="16">
        <v>49</v>
      </c>
      <c r="B60" s="17" t="s">
        <v>28</v>
      </c>
      <c r="C60" s="18">
        <v>14.3</v>
      </c>
      <c r="D60" s="19" t="s">
        <v>78</v>
      </c>
      <c r="E60" s="20" t="str">
        <f t="shared" si="0"/>
        <v>Significantly Different</v>
      </c>
      <c r="G60">
        <f t="shared" si="1"/>
        <v>14.3</v>
      </c>
      <c r="H60">
        <f t="shared" si="2"/>
        <v>6</v>
      </c>
      <c r="I60" t="str">
        <f t="shared" si="3"/>
        <v>+/-</v>
      </c>
      <c r="J60" t="str">
        <f t="shared" si="4"/>
        <v>0.7</v>
      </c>
      <c r="K60" s="2">
        <f t="shared" si="5"/>
        <v>0.42553191489361697</v>
      </c>
      <c r="L60" s="2">
        <f t="shared" si="6"/>
        <v>3.6999999999999993</v>
      </c>
      <c r="M60" s="2">
        <f t="shared" si="7"/>
        <v>0.42985214661796195</v>
      </c>
      <c r="N60" s="2">
        <f t="shared" si="8"/>
        <v>8.6076108473838424</v>
      </c>
      <c r="O60" t="s">
        <v>55</v>
      </c>
    </row>
    <row r="61" spans="1:15" x14ac:dyDescent="0.25">
      <c r="A61" s="16">
        <v>51</v>
      </c>
      <c r="B61" s="17" t="s">
        <v>48</v>
      </c>
      <c r="C61" s="18">
        <v>8.8000000000000007</v>
      </c>
      <c r="D61" s="19" t="s">
        <v>70</v>
      </c>
      <c r="E61" s="20" t="str">
        <f t="shared" si="0"/>
        <v>Significantly Different</v>
      </c>
      <c r="G61">
        <f t="shared" si="1"/>
        <v>8.8000000000000007</v>
      </c>
      <c r="H61">
        <f t="shared" si="2"/>
        <v>6</v>
      </c>
      <c r="I61" t="str">
        <f t="shared" si="3"/>
        <v>+/-</v>
      </c>
      <c r="J61" t="str">
        <f t="shared" si="4"/>
        <v>0.8</v>
      </c>
      <c r="K61" s="2">
        <f t="shared" si="5"/>
        <v>0.48632218844984804</v>
      </c>
      <c r="L61" s="2">
        <f t="shared" si="6"/>
        <v>9.1999999999999993</v>
      </c>
      <c r="M61" s="2">
        <f t="shared" si="7"/>
        <v>0.49010685399991183</v>
      </c>
      <c r="N61" s="2">
        <f t="shared" si="8"/>
        <v>18.771416732730806</v>
      </c>
      <c r="O61" t="s">
        <v>38</v>
      </c>
    </row>
    <row r="62" spans="1:15" ht="15.75" thickBot="1" x14ac:dyDescent="0.3">
      <c r="A62" s="22"/>
      <c r="B62" s="23" t="s">
        <v>86</v>
      </c>
      <c r="C62" s="24">
        <v>9.1999999999999993</v>
      </c>
      <c r="D62" s="25" t="s">
        <v>61</v>
      </c>
      <c r="E62" s="26" t="str">
        <f t="shared" si="0"/>
        <v>Significantly Different</v>
      </c>
      <c r="G62">
        <f t="shared" si="1"/>
        <v>9.1999999999999993</v>
      </c>
      <c r="H62">
        <f t="shared" si="2"/>
        <v>6</v>
      </c>
      <c r="I62" t="str">
        <f t="shared" si="3"/>
        <v>+/-</v>
      </c>
      <c r="J62" t="str">
        <f t="shared" si="4"/>
        <v>0.4</v>
      </c>
      <c r="K62" s="2">
        <f t="shared" si="5"/>
        <v>0.24316109422492402</v>
      </c>
      <c r="L62" s="2">
        <f t="shared" si="6"/>
        <v>8.8000000000000007</v>
      </c>
      <c r="M62" s="2">
        <f t="shared" si="7"/>
        <v>0.25064471888253259</v>
      </c>
      <c r="N62" s="2">
        <f t="shared" si="8"/>
        <v>35.10945708025956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83" priority="5" operator="equal">
      <formula>"State Selected"</formula>
    </cfRule>
    <cfRule type="cellIs" dxfId="382" priority="6" operator="equal">
      <formula>"Not Significantly Different"</formula>
    </cfRule>
  </conditionalFormatting>
  <conditionalFormatting sqref="E10:E62">
    <cfRule type="cellIs" dxfId="381" priority="1" operator="equal">
      <formula>"OTHER ERROR"</formula>
    </cfRule>
    <cfRule type="cellIs" dxfId="380" priority="2" operator="equal">
      <formula>"Statistical Test not applicable"</formula>
    </cfRule>
    <cfRule type="cellIs" dxfId="379" priority="3" operator="equal">
      <formula>"Geography Selected"</formula>
    </cfRule>
    <cfRule type="cellIs" dxfId="37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0E98292-543A-4CE1-8F99-1A3BB6C06986}">
      <formula1>$O$10:$O$62</formula1>
    </dataValidation>
  </dataValidation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0F3C-A641-460F-A747-89B962FFA812}">
  <sheetPr codeName="Sheet12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200</v>
      </c>
    </row>
    <row r="2" spans="1:16" x14ac:dyDescent="0.25">
      <c r="A2" s="3" t="s">
        <v>2</v>
      </c>
      <c r="B2" t="s">
        <v>201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29.9</v>
      </c>
      <c r="C6" t="s">
        <v>9</v>
      </c>
      <c r="H6" s="8" t="s">
        <v>10</v>
      </c>
      <c r="I6">
        <f>VLOOKUP($B$4,$B$9:$K$62,6,FALSE)</f>
        <v>29.9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29.9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29.9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47</v>
      </c>
      <c r="C11" s="18">
        <v>39.5</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39.5</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-9.6000000000000014</v>
      </c>
      <c r="M11" s="2">
        <f t="shared" ref="M11:M62" si="7">IF(AND(ISNUMBER(K11),ISNUMBER($I$7)),SQRT(K11^2+($I$7)^2),"N/A")</f>
        <v>0.36977279819442066</v>
      </c>
      <c r="N11" s="2">
        <f>IF(AND(ISNUMBER(L11),ISNUMBER(M11),M11&lt;&gt;0),L11/M11,"NA")</f>
        <v>-25.961888075262028</v>
      </c>
      <c r="O11" t="s">
        <v>30</v>
      </c>
    </row>
    <row r="12" spans="1:16" x14ac:dyDescent="0.25">
      <c r="A12" s="16">
        <v>2</v>
      </c>
      <c r="B12" s="17" t="s">
        <v>79</v>
      </c>
      <c r="C12" s="18">
        <v>35.700000000000003</v>
      </c>
      <c r="D12" s="19" t="s">
        <v>36</v>
      </c>
      <c r="E12" s="20" t="str">
        <f t="shared" si="0"/>
        <v>Significantly Different</v>
      </c>
      <c r="G12">
        <f t="shared" si="1"/>
        <v>35.700000000000003</v>
      </c>
      <c r="H12">
        <f t="shared" si="2"/>
        <v>6</v>
      </c>
      <c r="I12" t="str">
        <f t="shared" si="3"/>
        <v>+/-</v>
      </c>
      <c r="J12" t="str">
        <f t="shared" si="4"/>
        <v>0.3</v>
      </c>
      <c r="K12" s="2">
        <f t="shared" si="5"/>
        <v>0.18237082066869301</v>
      </c>
      <c r="L12" s="2">
        <f t="shared" si="6"/>
        <v>-5.8000000000000043</v>
      </c>
      <c r="M12" s="2">
        <f t="shared" si="7"/>
        <v>0.19223572402239389</v>
      </c>
      <c r="N12" s="2">
        <f t="shared" ref="N12:N62" si="8">IF(AND(ISNUMBER(L12),ISNUMBER(M12),M12&lt;&gt;0),L12/M12,"NA")</f>
        <v>-30.171291155666527</v>
      </c>
      <c r="O12" t="s">
        <v>32</v>
      </c>
    </row>
    <row r="13" spans="1:16" x14ac:dyDescent="0.25">
      <c r="A13" s="16">
        <v>3</v>
      </c>
      <c r="B13" s="17" t="s">
        <v>40</v>
      </c>
      <c r="C13" s="18">
        <v>33.1</v>
      </c>
      <c r="D13" s="19" t="s">
        <v>29</v>
      </c>
      <c r="E13" s="20" t="str">
        <f t="shared" si="0"/>
        <v>Significantly Different</v>
      </c>
      <c r="G13">
        <f t="shared" si="1"/>
        <v>33.1</v>
      </c>
      <c r="H13">
        <f t="shared" si="2"/>
        <v>6</v>
      </c>
      <c r="I13" t="str">
        <f t="shared" si="3"/>
        <v>+/-</v>
      </c>
      <c r="J13" t="str">
        <f t="shared" si="4"/>
        <v>0.2</v>
      </c>
      <c r="K13" s="2">
        <f t="shared" si="5"/>
        <v>0.12158054711246201</v>
      </c>
      <c r="L13" s="2">
        <f t="shared" si="6"/>
        <v>-3.2000000000000028</v>
      </c>
      <c r="M13" s="2">
        <f t="shared" si="7"/>
        <v>0.1359311840425404</v>
      </c>
      <c r="N13" s="2">
        <f t="shared" si="8"/>
        <v>-23.541323667117808</v>
      </c>
      <c r="O13" t="s">
        <v>34</v>
      </c>
    </row>
    <row r="14" spans="1:16" x14ac:dyDescent="0.25">
      <c r="A14" s="16">
        <v>4</v>
      </c>
      <c r="B14" s="17" t="s">
        <v>32</v>
      </c>
      <c r="C14" s="18">
        <v>33</v>
      </c>
      <c r="D14" s="19" t="s">
        <v>129</v>
      </c>
      <c r="E14" s="20" t="str">
        <f t="shared" si="0"/>
        <v>Significantly Different</v>
      </c>
      <c r="G14">
        <f t="shared" si="1"/>
        <v>33</v>
      </c>
      <c r="H14">
        <f t="shared" si="2"/>
        <v>6</v>
      </c>
      <c r="I14" t="str">
        <f t="shared" si="3"/>
        <v>+/-</v>
      </c>
      <c r="J14" t="str">
        <f t="shared" si="4"/>
        <v>1.4</v>
      </c>
      <c r="K14" s="2">
        <f t="shared" si="5"/>
        <v>0.85106382978723394</v>
      </c>
      <c r="L14" s="2">
        <f t="shared" si="6"/>
        <v>-3.1000000000000014</v>
      </c>
      <c r="M14" s="2">
        <f t="shared" si="7"/>
        <v>0.85323214879137987</v>
      </c>
      <c r="N14" s="2">
        <f t="shared" si="8"/>
        <v>-3.6332433141334541</v>
      </c>
      <c r="O14" t="s">
        <v>37</v>
      </c>
    </row>
    <row r="15" spans="1:16" x14ac:dyDescent="0.25">
      <c r="A15" s="16">
        <v>5</v>
      </c>
      <c r="B15" s="17" t="s">
        <v>43</v>
      </c>
      <c r="C15" s="18">
        <v>32.200000000000003</v>
      </c>
      <c r="D15" s="19" t="s">
        <v>124</v>
      </c>
      <c r="E15" s="20" t="str">
        <f t="shared" si="0"/>
        <v>Significantly Different</v>
      </c>
      <c r="G15">
        <f t="shared" si="1"/>
        <v>32.200000000000003</v>
      </c>
      <c r="H15">
        <f t="shared" si="2"/>
        <v>6</v>
      </c>
      <c r="I15" t="str">
        <f t="shared" si="3"/>
        <v>+/-</v>
      </c>
      <c r="J15" t="str">
        <f t="shared" si="4"/>
        <v>1.0</v>
      </c>
      <c r="K15" s="2">
        <f t="shared" si="5"/>
        <v>0.60790273556231</v>
      </c>
      <c r="L15" s="2">
        <f t="shared" si="6"/>
        <v>-2.3000000000000043</v>
      </c>
      <c r="M15" s="2">
        <f t="shared" si="7"/>
        <v>0.61093468821403585</v>
      </c>
      <c r="N15" s="2">
        <f t="shared" si="8"/>
        <v>-3.7647232091595009</v>
      </c>
      <c r="O15" t="s">
        <v>40</v>
      </c>
    </row>
    <row r="16" spans="1:16" x14ac:dyDescent="0.25">
      <c r="A16" s="16">
        <v>6</v>
      </c>
      <c r="B16" s="17" t="s">
        <v>52</v>
      </c>
      <c r="C16" s="18">
        <v>32.1</v>
      </c>
      <c r="D16" s="19" t="s">
        <v>61</v>
      </c>
      <c r="E16" s="20" t="str">
        <f t="shared" si="0"/>
        <v>Significantly Different</v>
      </c>
      <c r="G16">
        <f t="shared" si="1"/>
        <v>32.1</v>
      </c>
      <c r="H16">
        <f t="shared" si="2"/>
        <v>6</v>
      </c>
      <c r="I16" t="str">
        <f t="shared" si="3"/>
        <v>+/-</v>
      </c>
      <c r="J16" t="str">
        <f t="shared" si="4"/>
        <v>0.4</v>
      </c>
      <c r="K16" s="2">
        <f t="shared" si="5"/>
        <v>0.24316109422492402</v>
      </c>
      <c r="L16" s="2">
        <f t="shared" si="6"/>
        <v>-2.2000000000000028</v>
      </c>
      <c r="M16" s="2">
        <f t="shared" si="7"/>
        <v>0.25064471888253259</v>
      </c>
      <c r="N16" s="2">
        <f t="shared" si="8"/>
        <v>-8.7773642700649006</v>
      </c>
      <c r="O16" t="s">
        <v>42</v>
      </c>
    </row>
    <row r="17" spans="1:15" x14ac:dyDescent="0.25">
      <c r="A17" s="16">
        <v>7</v>
      </c>
      <c r="B17" s="17" t="s">
        <v>81</v>
      </c>
      <c r="C17" s="18">
        <v>31.7</v>
      </c>
      <c r="D17" s="19" t="s">
        <v>39</v>
      </c>
      <c r="E17" s="20" t="str">
        <f t="shared" si="0"/>
        <v>Significantly Different</v>
      </c>
      <c r="G17">
        <f t="shared" si="1"/>
        <v>31.7</v>
      </c>
      <c r="H17">
        <f t="shared" si="2"/>
        <v>6</v>
      </c>
      <c r="I17" t="str">
        <f t="shared" si="3"/>
        <v>+/-</v>
      </c>
      <c r="J17" t="str">
        <f t="shared" si="4"/>
        <v>0.5</v>
      </c>
      <c r="K17" s="2">
        <f t="shared" si="5"/>
        <v>0.303951367781155</v>
      </c>
      <c r="L17" s="2">
        <f t="shared" si="6"/>
        <v>-1.8000000000000007</v>
      </c>
      <c r="M17" s="2">
        <f t="shared" si="7"/>
        <v>0.30997079109986531</v>
      </c>
      <c r="N17" s="2">
        <f t="shared" si="8"/>
        <v>-5.8069987614416325</v>
      </c>
      <c r="O17" t="s">
        <v>44</v>
      </c>
    </row>
    <row r="18" spans="1:15" x14ac:dyDescent="0.25">
      <c r="A18" s="16">
        <v>8</v>
      </c>
      <c r="B18" s="17" t="s">
        <v>76</v>
      </c>
      <c r="C18" s="18">
        <v>31.3</v>
      </c>
      <c r="D18" s="19" t="s">
        <v>61</v>
      </c>
      <c r="E18" s="20" t="str">
        <f t="shared" si="0"/>
        <v>Significantly Different</v>
      </c>
      <c r="G18">
        <f t="shared" si="1"/>
        <v>31.3</v>
      </c>
      <c r="H18">
        <f t="shared" si="2"/>
        <v>6</v>
      </c>
      <c r="I18" t="str">
        <f t="shared" si="3"/>
        <v>+/-</v>
      </c>
      <c r="J18" t="str">
        <f t="shared" si="4"/>
        <v>0.4</v>
      </c>
      <c r="K18" s="2">
        <f t="shared" si="5"/>
        <v>0.24316109422492402</v>
      </c>
      <c r="L18" s="2">
        <f t="shared" si="6"/>
        <v>-1.4000000000000021</v>
      </c>
      <c r="M18" s="2">
        <f t="shared" si="7"/>
        <v>0.25064471888253259</v>
      </c>
      <c r="N18" s="2">
        <f t="shared" si="8"/>
        <v>-5.5855954445867564</v>
      </c>
      <c r="O18" t="s">
        <v>46</v>
      </c>
    </row>
    <row r="19" spans="1:15" x14ac:dyDescent="0.25">
      <c r="A19" s="16">
        <v>9</v>
      </c>
      <c r="B19" s="17" t="s">
        <v>72</v>
      </c>
      <c r="C19" s="18">
        <v>31.2</v>
      </c>
      <c r="D19" s="19" t="s">
        <v>78</v>
      </c>
      <c r="E19" s="20" t="str">
        <f t="shared" si="0"/>
        <v>Significantly Different</v>
      </c>
      <c r="G19">
        <f t="shared" si="1"/>
        <v>31.2</v>
      </c>
      <c r="H19">
        <f t="shared" si="2"/>
        <v>6</v>
      </c>
      <c r="I19" t="str">
        <f t="shared" si="3"/>
        <v>+/-</v>
      </c>
      <c r="J19" t="str">
        <f t="shared" si="4"/>
        <v>0.7</v>
      </c>
      <c r="K19" s="2">
        <f t="shared" si="5"/>
        <v>0.42553191489361697</v>
      </c>
      <c r="L19" s="2">
        <f t="shared" si="6"/>
        <v>-1.3000000000000007</v>
      </c>
      <c r="M19" s="2">
        <f t="shared" si="7"/>
        <v>0.42985214661796195</v>
      </c>
      <c r="N19" s="2">
        <f t="shared" si="8"/>
        <v>-3.0242957031348658</v>
      </c>
      <c r="O19" t="s">
        <v>48</v>
      </c>
    </row>
    <row r="20" spans="1:15" x14ac:dyDescent="0.25">
      <c r="A20" s="16">
        <v>9</v>
      </c>
      <c r="B20" s="17" t="s">
        <v>51</v>
      </c>
      <c r="C20" s="18">
        <v>31.2</v>
      </c>
      <c r="D20" s="21" t="s">
        <v>39</v>
      </c>
      <c r="E20" s="20" t="str">
        <f t="shared" si="0"/>
        <v>Significantly Different</v>
      </c>
      <c r="G20">
        <f t="shared" si="1"/>
        <v>31.2</v>
      </c>
      <c r="H20">
        <f t="shared" si="2"/>
        <v>6</v>
      </c>
      <c r="I20" t="str">
        <f t="shared" si="3"/>
        <v>+/-</v>
      </c>
      <c r="J20" t="str">
        <f t="shared" si="4"/>
        <v>0.5</v>
      </c>
      <c r="K20" s="2">
        <f t="shared" si="5"/>
        <v>0.303951367781155</v>
      </c>
      <c r="L20" s="2">
        <f t="shared" si="6"/>
        <v>-1.3000000000000007</v>
      </c>
      <c r="M20" s="2">
        <f t="shared" si="7"/>
        <v>0.30997079109986531</v>
      </c>
      <c r="N20" s="2">
        <f t="shared" si="8"/>
        <v>-4.1939435499300686</v>
      </c>
      <c r="O20" t="s">
        <v>50</v>
      </c>
    </row>
    <row r="21" spans="1:15" x14ac:dyDescent="0.25">
      <c r="A21" s="16">
        <v>11</v>
      </c>
      <c r="B21" s="17" t="s">
        <v>66</v>
      </c>
      <c r="C21" s="18">
        <v>30.9</v>
      </c>
      <c r="D21" s="19" t="s">
        <v>39</v>
      </c>
      <c r="E21" s="20" t="str">
        <f t="shared" si="0"/>
        <v>Significantly Different</v>
      </c>
      <c r="G21">
        <f t="shared" si="1"/>
        <v>30.9</v>
      </c>
      <c r="H21">
        <f t="shared" si="2"/>
        <v>6</v>
      </c>
      <c r="I21" t="str">
        <f t="shared" si="3"/>
        <v>+/-</v>
      </c>
      <c r="J21" t="str">
        <f t="shared" si="4"/>
        <v>0.5</v>
      </c>
      <c r="K21" s="2">
        <f t="shared" si="5"/>
        <v>0.303951367781155</v>
      </c>
      <c r="L21" s="2">
        <f t="shared" si="6"/>
        <v>-1</v>
      </c>
      <c r="M21" s="2">
        <f t="shared" si="7"/>
        <v>0.30997079109986531</v>
      </c>
      <c r="N21" s="2">
        <f t="shared" si="8"/>
        <v>-3.2261104230231274</v>
      </c>
      <c r="O21" t="s">
        <v>52</v>
      </c>
    </row>
    <row r="22" spans="1:15" x14ac:dyDescent="0.25">
      <c r="A22" s="16">
        <v>12</v>
      </c>
      <c r="B22" s="17" t="s">
        <v>59</v>
      </c>
      <c r="C22" s="18">
        <v>30.7</v>
      </c>
      <c r="D22" s="19" t="s">
        <v>83</v>
      </c>
      <c r="E22" s="20" t="str">
        <f t="shared" si="0"/>
        <v>Significantly Different</v>
      </c>
      <c r="G22">
        <f t="shared" si="1"/>
        <v>30.7</v>
      </c>
      <c r="H22">
        <f t="shared" si="2"/>
        <v>6</v>
      </c>
      <c r="I22" t="str">
        <f t="shared" si="3"/>
        <v>+/-</v>
      </c>
      <c r="J22" t="str">
        <f t="shared" si="4"/>
        <v>0.6</v>
      </c>
      <c r="K22" s="2">
        <f t="shared" si="5"/>
        <v>0.36474164133738601</v>
      </c>
      <c r="L22" s="2">
        <f t="shared" si="6"/>
        <v>-0.80000000000000071</v>
      </c>
      <c r="M22" s="2">
        <f t="shared" si="7"/>
        <v>0.36977279819442066</v>
      </c>
      <c r="N22" s="2">
        <f t="shared" si="8"/>
        <v>-2.1634906729385039</v>
      </c>
      <c r="O22" t="s">
        <v>54</v>
      </c>
    </row>
    <row r="23" spans="1:15" x14ac:dyDescent="0.25">
      <c r="A23" s="16">
        <v>13</v>
      </c>
      <c r="B23" s="17" t="s">
        <v>63</v>
      </c>
      <c r="C23" s="18">
        <v>30.6</v>
      </c>
      <c r="D23" s="19" t="s">
        <v>39</v>
      </c>
      <c r="E23" s="20" t="str">
        <f t="shared" si="0"/>
        <v>Significantly Different</v>
      </c>
      <c r="G23">
        <f t="shared" si="1"/>
        <v>30.6</v>
      </c>
      <c r="H23">
        <f t="shared" si="2"/>
        <v>6</v>
      </c>
      <c r="I23" t="str">
        <f t="shared" si="3"/>
        <v>+/-</v>
      </c>
      <c r="J23" t="str">
        <f t="shared" si="4"/>
        <v>0.5</v>
      </c>
      <c r="K23" s="2">
        <f t="shared" si="5"/>
        <v>0.303951367781155</v>
      </c>
      <c r="L23" s="2">
        <f t="shared" si="6"/>
        <v>-0.70000000000000284</v>
      </c>
      <c r="M23" s="2">
        <f t="shared" si="7"/>
        <v>0.30997079109986531</v>
      </c>
      <c r="N23" s="2">
        <f t="shared" si="8"/>
        <v>-2.2582772961161983</v>
      </c>
      <c r="O23" t="s">
        <v>43</v>
      </c>
    </row>
    <row r="24" spans="1:15" x14ac:dyDescent="0.25">
      <c r="A24" s="16">
        <v>14</v>
      </c>
      <c r="B24" s="17" t="s">
        <v>84</v>
      </c>
      <c r="C24" s="18">
        <v>30.5</v>
      </c>
      <c r="D24" s="19" t="s">
        <v>61</v>
      </c>
      <c r="E24" s="20" t="str">
        <f t="shared" si="0"/>
        <v>Significantly Different</v>
      </c>
      <c r="G24">
        <f t="shared" si="1"/>
        <v>30.5</v>
      </c>
      <c r="H24">
        <f t="shared" si="2"/>
        <v>6</v>
      </c>
      <c r="I24" t="str">
        <f t="shared" si="3"/>
        <v>+/-</v>
      </c>
      <c r="J24" t="str">
        <f t="shared" si="4"/>
        <v>0.4</v>
      </c>
      <c r="K24" s="2">
        <f t="shared" si="5"/>
        <v>0.24316109422492402</v>
      </c>
      <c r="L24" s="2">
        <f t="shared" si="6"/>
        <v>-0.60000000000000142</v>
      </c>
      <c r="M24" s="2">
        <f t="shared" si="7"/>
        <v>0.25064471888253259</v>
      </c>
      <c r="N24" s="2">
        <f t="shared" si="8"/>
        <v>-2.3938266191086117</v>
      </c>
      <c r="O24" t="s">
        <v>57</v>
      </c>
    </row>
    <row r="25" spans="1:15" x14ac:dyDescent="0.25">
      <c r="A25" s="16">
        <v>15</v>
      </c>
      <c r="B25" s="17" t="s">
        <v>37</v>
      </c>
      <c r="C25" s="18">
        <v>30.4</v>
      </c>
      <c r="D25" s="19" t="s">
        <v>78</v>
      </c>
      <c r="E25" s="20" t="str">
        <f t="shared" si="0"/>
        <v>Not Significantly Different</v>
      </c>
      <c r="G25">
        <f t="shared" si="1"/>
        <v>30.4</v>
      </c>
      <c r="H25">
        <f t="shared" si="2"/>
        <v>6</v>
      </c>
      <c r="I25" t="str">
        <f t="shared" si="3"/>
        <v>+/-</v>
      </c>
      <c r="J25" t="str">
        <f t="shared" si="4"/>
        <v>0.7</v>
      </c>
      <c r="K25" s="2">
        <f t="shared" si="5"/>
        <v>0.42553191489361697</v>
      </c>
      <c r="L25" s="2">
        <f t="shared" si="6"/>
        <v>-0.5</v>
      </c>
      <c r="M25" s="2">
        <f t="shared" si="7"/>
        <v>0.42985214661796195</v>
      </c>
      <c r="N25" s="2">
        <f t="shared" si="8"/>
        <v>-1.1631906550518709</v>
      </c>
      <c r="O25" t="s">
        <v>58</v>
      </c>
    </row>
    <row r="26" spans="1:15" x14ac:dyDescent="0.25">
      <c r="A26" s="16">
        <v>16</v>
      </c>
      <c r="B26" s="17" t="s">
        <v>49</v>
      </c>
      <c r="C26" s="18">
        <v>30.3</v>
      </c>
      <c r="D26" s="19" t="s">
        <v>39</v>
      </c>
      <c r="E26" s="20" t="str">
        <f t="shared" si="0"/>
        <v>Not Significantly Different</v>
      </c>
      <c r="G26">
        <f t="shared" si="1"/>
        <v>30.3</v>
      </c>
      <c r="H26">
        <f t="shared" si="2"/>
        <v>6</v>
      </c>
      <c r="I26" t="str">
        <f t="shared" si="3"/>
        <v>+/-</v>
      </c>
      <c r="J26" t="str">
        <f t="shared" si="4"/>
        <v>0.5</v>
      </c>
      <c r="K26" s="2">
        <f t="shared" si="5"/>
        <v>0.303951367781155</v>
      </c>
      <c r="L26" s="2">
        <f t="shared" si="6"/>
        <v>-0.40000000000000213</v>
      </c>
      <c r="M26" s="2">
        <f t="shared" si="7"/>
        <v>0.30997079109986531</v>
      </c>
      <c r="N26" s="2">
        <f t="shared" si="8"/>
        <v>-1.2904441692092579</v>
      </c>
      <c r="O26" t="s">
        <v>41</v>
      </c>
    </row>
    <row r="27" spans="1:15" x14ac:dyDescent="0.25">
      <c r="A27" s="16">
        <v>17</v>
      </c>
      <c r="B27" s="17" t="s">
        <v>82</v>
      </c>
      <c r="C27" s="18">
        <v>29.9</v>
      </c>
      <c r="D27" s="19" t="s">
        <v>61</v>
      </c>
      <c r="E27" s="20" t="str">
        <f t="shared" si="0"/>
        <v>Not Significantly Different</v>
      </c>
      <c r="G27">
        <f t="shared" si="1"/>
        <v>29.9</v>
      </c>
      <c r="H27">
        <f t="shared" si="2"/>
        <v>6</v>
      </c>
      <c r="I27" t="str">
        <f t="shared" si="3"/>
        <v>+/-</v>
      </c>
      <c r="J27" t="str">
        <f t="shared" si="4"/>
        <v>0.4</v>
      </c>
      <c r="K27" s="2">
        <f t="shared" si="5"/>
        <v>0.24316109422492402</v>
      </c>
      <c r="L27" s="2">
        <f t="shared" si="6"/>
        <v>0</v>
      </c>
      <c r="M27" s="2">
        <f t="shared" si="7"/>
        <v>0.25064471888253259</v>
      </c>
      <c r="N27" s="2">
        <f t="shared" si="8"/>
        <v>0</v>
      </c>
      <c r="O27" t="s">
        <v>59</v>
      </c>
    </row>
    <row r="28" spans="1:15" x14ac:dyDescent="0.25">
      <c r="A28" s="16">
        <v>18</v>
      </c>
      <c r="B28" s="17" t="s">
        <v>75</v>
      </c>
      <c r="C28" s="18">
        <v>29.8</v>
      </c>
      <c r="D28" s="19" t="s">
        <v>61</v>
      </c>
      <c r="E28" s="20" t="str">
        <f t="shared" si="0"/>
        <v>Not Significantly Different</v>
      </c>
      <c r="G28">
        <f t="shared" si="1"/>
        <v>29.8</v>
      </c>
      <c r="H28">
        <f t="shared" si="2"/>
        <v>6</v>
      </c>
      <c r="I28" t="str">
        <f t="shared" si="3"/>
        <v>+/-</v>
      </c>
      <c r="J28" t="str">
        <f t="shared" si="4"/>
        <v>0.4</v>
      </c>
      <c r="K28" s="2">
        <f t="shared" si="5"/>
        <v>0.24316109422492402</v>
      </c>
      <c r="L28" s="2">
        <f t="shared" si="6"/>
        <v>9.9999999999997868E-2</v>
      </c>
      <c r="M28" s="2">
        <f t="shared" si="7"/>
        <v>0.25064471888253259</v>
      </c>
      <c r="N28" s="2">
        <f t="shared" si="8"/>
        <v>0.3989711031847592</v>
      </c>
      <c r="O28" t="s">
        <v>49</v>
      </c>
    </row>
    <row r="29" spans="1:15" x14ac:dyDescent="0.25">
      <c r="A29" s="16">
        <v>19</v>
      </c>
      <c r="B29" s="17" t="s">
        <v>73</v>
      </c>
      <c r="C29" s="18">
        <v>29.7</v>
      </c>
      <c r="D29" s="19" t="s">
        <v>61</v>
      </c>
      <c r="E29" s="20" t="str">
        <f t="shared" si="0"/>
        <v>Not Significantly Different</v>
      </c>
      <c r="G29">
        <f t="shared" si="1"/>
        <v>29.7</v>
      </c>
      <c r="H29">
        <f t="shared" si="2"/>
        <v>6</v>
      </c>
      <c r="I29" t="str">
        <f t="shared" si="3"/>
        <v>+/-</v>
      </c>
      <c r="J29" t="str">
        <f t="shared" si="4"/>
        <v>0.4</v>
      </c>
      <c r="K29" s="2">
        <f t="shared" si="5"/>
        <v>0.24316109422492402</v>
      </c>
      <c r="L29" s="2">
        <f t="shared" si="6"/>
        <v>0.19999999999999929</v>
      </c>
      <c r="M29" s="2">
        <f t="shared" si="7"/>
        <v>0.25064471888253259</v>
      </c>
      <c r="N29" s="2">
        <f t="shared" si="8"/>
        <v>0.7979422063695325</v>
      </c>
      <c r="O29" t="s">
        <v>63</v>
      </c>
    </row>
    <row r="30" spans="1:15" x14ac:dyDescent="0.25">
      <c r="A30" s="16">
        <v>20</v>
      </c>
      <c r="B30" s="17" t="s">
        <v>42</v>
      </c>
      <c r="C30" s="18">
        <v>29.5</v>
      </c>
      <c r="D30" s="19" t="s">
        <v>61</v>
      </c>
      <c r="E30" s="20" t="str">
        <f t="shared" si="0"/>
        <v>Not Significantly Different</v>
      </c>
      <c r="G30">
        <f t="shared" si="1"/>
        <v>29.5</v>
      </c>
      <c r="H30">
        <f t="shared" si="2"/>
        <v>6</v>
      </c>
      <c r="I30" t="str">
        <f t="shared" si="3"/>
        <v>+/-</v>
      </c>
      <c r="J30" t="str">
        <f t="shared" si="4"/>
        <v>0.4</v>
      </c>
      <c r="K30" s="2">
        <f t="shared" si="5"/>
        <v>0.24316109422492402</v>
      </c>
      <c r="L30" s="2">
        <f t="shared" si="6"/>
        <v>0.39999999999999858</v>
      </c>
      <c r="M30" s="2">
        <f t="shared" si="7"/>
        <v>0.25064471888253259</v>
      </c>
      <c r="N30" s="2">
        <f t="shared" si="8"/>
        <v>1.595884412739065</v>
      </c>
      <c r="O30" t="s">
        <v>28</v>
      </c>
    </row>
    <row r="31" spans="1:15" x14ac:dyDescent="0.25">
      <c r="A31" s="16">
        <v>20</v>
      </c>
      <c r="B31" s="17" t="s">
        <v>74</v>
      </c>
      <c r="C31" s="18">
        <v>29.5</v>
      </c>
      <c r="D31" s="19" t="s">
        <v>78</v>
      </c>
      <c r="E31" s="20" t="str">
        <f t="shared" si="0"/>
        <v>Not Significantly Different</v>
      </c>
      <c r="G31">
        <f t="shared" si="1"/>
        <v>29.5</v>
      </c>
      <c r="H31">
        <f t="shared" si="2"/>
        <v>6</v>
      </c>
      <c r="I31" t="str">
        <f t="shared" si="3"/>
        <v>+/-</v>
      </c>
      <c r="J31" t="str">
        <f t="shared" si="4"/>
        <v>0.7</v>
      </c>
      <c r="K31" s="2">
        <f t="shared" si="5"/>
        <v>0.42553191489361697</v>
      </c>
      <c r="L31" s="2">
        <f t="shared" si="6"/>
        <v>0.39999999999999858</v>
      </c>
      <c r="M31" s="2">
        <f t="shared" si="7"/>
        <v>0.42985214661796195</v>
      </c>
      <c r="N31" s="2">
        <f t="shared" si="8"/>
        <v>0.93055252404149336</v>
      </c>
      <c r="O31" t="s">
        <v>66</v>
      </c>
    </row>
    <row r="32" spans="1:15" x14ac:dyDescent="0.25">
      <c r="A32" s="16">
        <v>22</v>
      </c>
      <c r="B32" s="17" t="s">
        <v>34</v>
      </c>
      <c r="C32" s="18">
        <v>29.4</v>
      </c>
      <c r="D32" s="19" t="s">
        <v>61</v>
      </c>
      <c r="E32" s="20" t="str">
        <f t="shared" si="0"/>
        <v>Significantly Different</v>
      </c>
      <c r="G32">
        <f t="shared" si="1"/>
        <v>29.4</v>
      </c>
      <c r="H32">
        <f t="shared" si="2"/>
        <v>6</v>
      </c>
      <c r="I32" t="str">
        <f t="shared" si="3"/>
        <v>+/-</v>
      </c>
      <c r="J32" t="str">
        <f t="shared" si="4"/>
        <v>0.4</v>
      </c>
      <c r="K32" s="2">
        <f t="shared" si="5"/>
        <v>0.24316109422492402</v>
      </c>
      <c r="L32" s="2">
        <f t="shared" si="6"/>
        <v>0.5</v>
      </c>
      <c r="M32" s="2">
        <f t="shared" si="7"/>
        <v>0.25064471888253259</v>
      </c>
      <c r="N32" s="2">
        <f t="shared" si="8"/>
        <v>1.9948555159238384</v>
      </c>
      <c r="O32" t="s">
        <v>68</v>
      </c>
    </row>
    <row r="33" spans="1:15" x14ac:dyDescent="0.25">
      <c r="A33" s="16">
        <v>22</v>
      </c>
      <c r="B33" s="17" t="s">
        <v>58</v>
      </c>
      <c r="C33" s="18">
        <v>29.4</v>
      </c>
      <c r="D33" s="19" t="s">
        <v>61</v>
      </c>
      <c r="E33" s="20" t="str">
        <f t="shared" si="0"/>
        <v>Significantly Different</v>
      </c>
      <c r="G33">
        <f t="shared" si="1"/>
        <v>29.4</v>
      </c>
      <c r="H33">
        <f t="shared" si="2"/>
        <v>6</v>
      </c>
      <c r="I33" t="str">
        <f t="shared" si="3"/>
        <v>+/-</v>
      </c>
      <c r="J33" t="str">
        <f t="shared" si="4"/>
        <v>0.4</v>
      </c>
      <c r="K33" s="2">
        <f t="shared" si="5"/>
        <v>0.24316109422492402</v>
      </c>
      <c r="L33" s="2">
        <f t="shared" si="6"/>
        <v>0.5</v>
      </c>
      <c r="M33" s="2">
        <f t="shared" si="7"/>
        <v>0.25064471888253259</v>
      </c>
      <c r="N33" s="2">
        <f t="shared" si="8"/>
        <v>1.9948555159238384</v>
      </c>
      <c r="O33" t="s">
        <v>71</v>
      </c>
    </row>
    <row r="34" spans="1:15" x14ac:dyDescent="0.25">
      <c r="A34" s="16">
        <v>22</v>
      </c>
      <c r="B34" s="17" t="s">
        <v>56</v>
      </c>
      <c r="C34" s="18">
        <v>29.4</v>
      </c>
      <c r="D34" s="19" t="s">
        <v>124</v>
      </c>
      <c r="E34" s="20" t="str">
        <f t="shared" si="0"/>
        <v>Not Significantly Different</v>
      </c>
      <c r="G34">
        <f t="shared" si="1"/>
        <v>29.4</v>
      </c>
      <c r="H34">
        <f t="shared" si="2"/>
        <v>6</v>
      </c>
      <c r="I34" t="str">
        <f t="shared" si="3"/>
        <v>+/-</v>
      </c>
      <c r="J34" t="str">
        <f t="shared" si="4"/>
        <v>1.0</v>
      </c>
      <c r="K34" s="2">
        <f t="shared" si="5"/>
        <v>0.60790273556231</v>
      </c>
      <c r="L34" s="2">
        <f t="shared" si="6"/>
        <v>0.5</v>
      </c>
      <c r="M34" s="2">
        <f t="shared" si="7"/>
        <v>0.61093468821403585</v>
      </c>
      <c r="N34" s="2">
        <f t="shared" si="8"/>
        <v>0.81841808894771606</v>
      </c>
      <c r="O34" t="s">
        <v>62</v>
      </c>
    </row>
    <row r="35" spans="1:15" x14ac:dyDescent="0.25">
      <c r="A35" s="16">
        <v>25</v>
      </c>
      <c r="B35" s="17" t="s">
        <v>62</v>
      </c>
      <c r="C35" s="18">
        <v>29.2</v>
      </c>
      <c r="D35" s="19" t="s">
        <v>61</v>
      </c>
      <c r="E35" s="20" t="str">
        <f t="shared" si="0"/>
        <v>Significantly Different</v>
      </c>
      <c r="G35">
        <f t="shared" si="1"/>
        <v>29.2</v>
      </c>
      <c r="H35">
        <f t="shared" si="2"/>
        <v>6</v>
      </c>
      <c r="I35" t="str">
        <f t="shared" si="3"/>
        <v>+/-</v>
      </c>
      <c r="J35" t="str">
        <f t="shared" si="4"/>
        <v>0.4</v>
      </c>
      <c r="K35" s="2">
        <f t="shared" si="5"/>
        <v>0.24316109422492402</v>
      </c>
      <c r="L35" s="2">
        <f t="shared" si="6"/>
        <v>0.69999999999999929</v>
      </c>
      <c r="M35" s="2">
        <f t="shared" si="7"/>
        <v>0.25064471888253259</v>
      </c>
      <c r="N35" s="2">
        <f t="shared" si="8"/>
        <v>2.7927977222933711</v>
      </c>
      <c r="O35" t="s">
        <v>72</v>
      </c>
    </row>
    <row r="36" spans="1:15" x14ac:dyDescent="0.25">
      <c r="A36" s="16">
        <v>25</v>
      </c>
      <c r="B36" s="17" t="s">
        <v>77</v>
      </c>
      <c r="C36" s="18">
        <v>29.2</v>
      </c>
      <c r="D36" s="19" t="s">
        <v>70</v>
      </c>
      <c r="E36" s="20" t="str">
        <f t="shared" si="0"/>
        <v>Not Significantly Different</v>
      </c>
      <c r="G36">
        <f t="shared" si="1"/>
        <v>29.2</v>
      </c>
      <c r="H36">
        <f t="shared" si="2"/>
        <v>6</v>
      </c>
      <c r="I36" t="str">
        <f t="shared" si="3"/>
        <v>+/-</v>
      </c>
      <c r="J36" t="str">
        <f t="shared" si="4"/>
        <v>0.8</v>
      </c>
      <c r="K36" s="2">
        <f t="shared" si="5"/>
        <v>0.48632218844984804</v>
      </c>
      <c r="L36" s="2">
        <f t="shared" si="6"/>
        <v>0.69999999999999929</v>
      </c>
      <c r="M36" s="2">
        <f t="shared" si="7"/>
        <v>0.49010685399991183</v>
      </c>
      <c r="N36" s="2">
        <f t="shared" si="8"/>
        <v>1.4282599687947339</v>
      </c>
      <c r="O36" t="s">
        <v>64</v>
      </c>
    </row>
    <row r="37" spans="1:15" x14ac:dyDescent="0.25">
      <c r="A37" s="16">
        <v>27</v>
      </c>
      <c r="B37" s="17" t="s">
        <v>57</v>
      </c>
      <c r="C37" s="18">
        <v>29</v>
      </c>
      <c r="D37" s="19" t="s">
        <v>36</v>
      </c>
      <c r="E37" s="20" t="str">
        <f t="shared" si="0"/>
        <v>Significantly Different</v>
      </c>
      <c r="G37">
        <f t="shared" si="1"/>
        <v>29</v>
      </c>
      <c r="H37">
        <f t="shared" si="2"/>
        <v>6</v>
      </c>
      <c r="I37" t="str">
        <f t="shared" si="3"/>
        <v>+/-</v>
      </c>
      <c r="J37" t="str">
        <f t="shared" si="4"/>
        <v>0.3</v>
      </c>
      <c r="K37" s="2">
        <f t="shared" si="5"/>
        <v>0.18237082066869301</v>
      </c>
      <c r="L37" s="2">
        <f t="shared" si="6"/>
        <v>0.89999999999999858</v>
      </c>
      <c r="M37" s="2">
        <f t="shared" si="7"/>
        <v>0.19223572402239389</v>
      </c>
      <c r="N37" s="2">
        <f t="shared" si="8"/>
        <v>4.6817520758792783</v>
      </c>
      <c r="O37" t="s">
        <v>45</v>
      </c>
    </row>
    <row r="38" spans="1:15" x14ac:dyDescent="0.25">
      <c r="A38" s="16">
        <v>28</v>
      </c>
      <c r="B38" s="17" t="s">
        <v>54</v>
      </c>
      <c r="C38" s="18">
        <v>28.9</v>
      </c>
      <c r="D38" s="19" t="s">
        <v>124</v>
      </c>
      <c r="E38" s="20" t="str">
        <f t="shared" si="0"/>
        <v>Not Significantly Different</v>
      </c>
      <c r="G38">
        <f t="shared" si="1"/>
        <v>28.9</v>
      </c>
      <c r="H38">
        <f t="shared" si="2"/>
        <v>6</v>
      </c>
      <c r="I38" t="str">
        <f t="shared" si="3"/>
        <v>+/-</v>
      </c>
      <c r="J38" t="str">
        <f t="shared" si="4"/>
        <v>1.0</v>
      </c>
      <c r="K38" s="2">
        <f t="shared" si="5"/>
        <v>0.60790273556231</v>
      </c>
      <c r="L38" s="2">
        <f t="shared" si="6"/>
        <v>1</v>
      </c>
      <c r="M38" s="2">
        <f t="shared" si="7"/>
        <v>0.61093468821403585</v>
      </c>
      <c r="N38" s="2">
        <f t="shared" si="8"/>
        <v>1.6368361778954321</v>
      </c>
      <c r="O38" t="s">
        <v>51</v>
      </c>
    </row>
    <row r="39" spans="1:15" x14ac:dyDescent="0.25">
      <c r="A39" s="16">
        <v>28</v>
      </c>
      <c r="B39" s="17" t="s">
        <v>41</v>
      </c>
      <c r="C39" s="18">
        <v>28.9</v>
      </c>
      <c r="D39" s="19" t="s">
        <v>39</v>
      </c>
      <c r="E39" s="20" t="str">
        <f t="shared" si="0"/>
        <v>Significantly Different</v>
      </c>
      <c r="G39">
        <f t="shared" si="1"/>
        <v>28.9</v>
      </c>
      <c r="H39">
        <f t="shared" si="2"/>
        <v>6</v>
      </c>
      <c r="I39" t="str">
        <f t="shared" si="3"/>
        <v>+/-</v>
      </c>
      <c r="J39" t="str">
        <f t="shared" si="4"/>
        <v>0.5</v>
      </c>
      <c r="K39" s="2">
        <f t="shared" si="5"/>
        <v>0.303951367781155</v>
      </c>
      <c r="L39" s="2">
        <f t="shared" si="6"/>
        <v>1</v>
      </c>
      <c r="M39" s="2">
        <f t="shared" si="7"/>
        <v>0.30997079109986531</v>
      </c>
      <c r="N39" s="2">
        <f t="shared" si="8"/>
        <v>3.2261104230231274</v>
      </c>
      <c r="O39" t="s">
        <v>74</v>
      </c>
    </row>
    <row r="40" spans="1:15" x14ac:dyDescent="0.25">
      <c r="A40" s="16">
        <v>30</v>
      </c>
      <c r="B40" s="17" t="s">
        <v>64</v>
      </c>
      <c r="C40" s="18">
        <v>28.7</v>
      </c>
      <c r="D40" s="19" t="s">
        <v>61</v>
      </c>
      <c r="E40" s="20" t="str">
        <f t="shared" si="0"/>
        <v>Significantly Different</v>
      </c>
      <c r="G40">
        <f t="shared" si="1"/>
        <v>28.7</v>
      </c>
      <c r="H40">
        <f t="shared" si="2"/>
        <v>6</v>
      </c>
      <c r="I40" t="str">
        <f t="shared" si="3"/>
        <v>+/-</v>
      </c>
      <c r="J40" t="str">
        <f t="shared" si="4"/>
        <v>0.4</v>
      </c>
      <c r="K40" s="2">
        <f t="shared" si="5"/>
        <v>0.24316109422492402</v>
      </c>
      <c r="L40" s="2">
        <f t="shared" si="6"/>
        <v>1.1999999999999993</v>
      </c>
      <c r="M40" s="2">
        <f t="shared" si="7"/>
        <v>0.25064471888253259</v>
      </c>
      <c r="N40" s="2">
        <f t="shared" si="8"/>
        <v>4.7876532382172092</v>
      </c>
      <c r="O40" t="s">
        <v>35</v>
      </c>
    </row>
    <row r="41" spans="1:15" x14ac:dyDescent="0.25">
      <c r="A41" s="16">
        <v>31</v>
      </c>
      <c r="B41" s="17" t="s">
        <v>38</v>
      </c>
      <c r="C41" s="18">
        <v>28.6</v>
      </c>
      <c r="D41" s="19" t="s">
        <v>130</v>
      </c>
      <c r="E41" s="20" t="str">
        <f t="shared" si="0"/>
        <v>Significantly Different</v>
      </c>
      <c r="G41">
        <f t="shared" si="1"/>
        <v>28.6</v>
      </c>
      <c r="H41">
        <f t="shared" si="2"/>
        <v>6</v>
      </c>
      <c r="I41" t="str">
        <f t="shared" si="3"/>
        <v>+/-</v>
      </c>
      <c r="J41" t="str">
        <f t="shared" si="4"/>
        <v>1.2</v>
      </c>
      <c r="K41" s="2">
        <f t="shared" si="5"/>
        <v>0.72948328267477203</v>
      </c>
      <c r="L41" s="2">
        <f t="shared" si="6"/>
        <v>1.2999999999999972</v>
      </c>
      <c r="M41" s="2">
        <f t="shared" si="7"/>
        <v>0.73201182849801194</v>
      </c>
      <c r="N41" s="2">
        <f t="shared" si="8"/>
        <v>1.7759275866722253</v>
      </c>
      <c r="O41" t="s">
        <v>76</v>
      </c>
    </row>
    <row r="42" spans="1:15" x14ac:dyDescent="0.25">
      <c r="A42" s="16">
        <v>32</v>
      </c>
      <c r="B42" s="17" t="s">
        <v>30</v>
      </c>
      <c r="C42" s="18">
        <v>28.5</v>
      </c>
      <c r="D42" s="19" t="s">
        <v>83</v>
      </c>
      <c r="E42" s="20" t="str">
        <f t="shared" si="0"/>
        <v>Significantly Different</v>
      </c>
      <c r="G42">
        <f t="shared" si="1"/>
        <v>28.5</v>
      </c>
      <c r="H42">
        <f t="shared" si="2"/>
        <v>6</v>
      </c>
      <c r="I42" t="str">
        <f t="shared" si="3"/>
        <v>+/-</v>
      </c>
      <c r="J42" t="str">
        <f t="shared" si="4"/>
        <v>0.6</v>
      </c>
      <c r="K42" s="2">
        <f t="shared" si="5"/>
        <v>0.36474164133738601</v>
      </c>
      <c r="L42" s="2">
        <f t="shared" si="6"/>
        <v>1.3999999999999986</v>
      </c>
      <c r="M42" s="2">
        <f t="shared" si="7"/>
        <v>0.36977279819442066</v>
      </c>
      <c r="N42" s="2">
        <f t="shared" si="8"/>
        <v>3.7861086776423742</v>
      </c>
      <c r="O42" t="s">
        <v>77</v>
      </c>
    </row>
    <row r="43" spans="1:15" x14ac:dyDescent="0.25">
      <c r="A43" s="16">
        <v>33</v>
      </c>
      <c r="B43" s="17" t="s">
        <v>85</v>
      </c>
      <c r="C43" s="18">
        <v>28.4</v>
      </c>
      <c r="D43" s="19" t="s">
        <v>39</v>
      </c>
      <c r="E43" s="20" t="str">
        <f t="shared" si="0"/>
        <v>Significantly Different</v>
      </c>
      <c r="G43">
        <f t="shared" si="1"/>
        <v>28.4</v>
      </c>
      <c r="H43">
        <f t="shared" si="2"/>
        <v>6</v>
      </c>
      <c r="I43" t="str">
        <f t="shared" si="3"/>
        <v>+/-</v>
      </c>
      <c r="J43" t="str">
        <f t="shared" si="4"/>
        <v>0.5</v>
      </c>
      <c r="K43" s="2">
        <f t="shared" si="5"/>
        <v>0.303951367781155</v>
      </c>
      <c r="L43" s="2">
        <f t="shared" si="6"/>
        <v>1.5</v>
      </c>
      <c r="M43" s="2">
        <f t="shared" si="7"/>
        <v>0.30997079109986531</v>
      </c>
      <c r="N43" s="2">
        <f t="shared" si="8"/>
        <v>4.8391656345346918</v>
      </c>
      <c r="O43" t="s">
        <v>80</v>
      </c>
    </row>
    <row r="44" spans="1:15" x14ac:dyDescent="0.25">
      <c r="A44" s="16">
        <v>34</v>
      </c>
      <c r="B44" s="17" t="s">
        <v>53</v>
      </c>
      <c r="C44" s="18">
        <v>28.3</v>
      </c>
      <c r="D44" s="19" t="s">
        <v>130</v>
      </c>
      <c r="E44" s="20" t="str">
        <f t="shared" si="0"/>
        <v>Significantly Different</v>
      </c>
      <c r="G44">
        <f t="shared" si="1"/>
        <v>28.3</v>
      </c>
      <c r="H44">
        <f t="shared" si="2"/>
        <v>6</v>
      </c>
      <c r="I44" t="str">
        <f t="shared" si="3"/>
        <v>+/-</v>
      </c>
      <c r="J44" t="str">
        <f t="shared" si="4"/>
        <v>1.2</v>
      </c>
      <c r="K44" s="2">
        <f t="shared" si="5"/>
        <v>0.72948328267477203</v>
      </c>
      <c r="L44" s="2">
        <f t="shared" si="6"/>
        <v>1.5999999999999979</v>
      </c>
      <c r="M44" s="2">
        <f t="shared" si="7"/>
        <v>0.73201182849801194</v>
      </c>
      <c r="N44" s="2">
        <f t="shared" si="8"/>
        <v>2.185757029750433</v>
      </c>
      <c r="O44" t="s">
        <v>82</v>
      </c>
    </row>
    <row r="45" spans="1:15" x14ac:dyDescent="0.25">
      <c r="A45" s="16">
        <v>34</v>
      </c>
      <c r="B45" s="17" t="s">
        <v>65</v>
      </c>
      <c r="C45" s="18">
        <v>28.3</v>
      </c>
      <c r="D45" s="19" t="s">
        <v>36</v>
      </c>
      <c r="E45" s="20" t="str">
        <f t="shared" si="0"/>
        <v>Significantly Different</v>
      </c>
      <c r="G45">
        <f t="shared" si="1"/>
        <v>28.3</v>
      </c>
      <c r="H45">
        <f t="shared" si="2"/>
        <v>6</v>
      </c>
      <c r="I45" t="str">
        <f t="shared" si="3"/>
        <v>+/-</v>
      </c>
      <c r="J45" t="str">
        <f t="shared" si="4"/>
        <v>0.3</v>
      </c>
      <c r="K45" s="2">
        <f t="shared" si="5"/>
        <v>0.18237082066869301</v>
      </c>
      <c r="L45" s="2">
        <f t="shared" si="6"/>
        <v>1.5999999999999979</v>
      </c>
      <c r="M45" s="2">
        <f t="shared" si="7"/>
        <v>0.19223572402239389</v>
      </c>
      <c r="N45" s="2">
        <f t="shared" si="8"/>
        <v>8.3231148015631629</v>
      </c>
      <c r="O45" t="s">
        <v>53</v>
      </c>
    </row>
    <row r="46" spans="1:15" x14ac:dyDescent="0.25">
      <c r="A46" s="16">
        <v>36</v>
      </c>
      <c r="B46" s="17" t="s">
        <v>80</v>
      </c>
      <c r="C46" s="18">
        <v>27.9</v>
      </c>
      <c r="D46" s="19" t="s">
        <v>29</v>
      </c>
      <c r="E46" s="20" t="str">
        <f t="shared" si="0"/>
        <v>Significantly Different</v>
      </c>
      <c r="G46">
        <f t="shared" si="1"/>
        <v>27.9</v>
      </c>
      <c r="H46">
        <f t="shared" si="2"/>
        <v>6</v>
      </c>
      <c r="I46" t="str">
        <f t="shared" si="3"/>
        <v>+/-</v>
      </c>
      <c r="J46" t="str">
        <f t="shared" si="4"/>
        <v>0.2</v>
      </c>
      <c r="K46" s="2">
        <f t="shared" si="5"/>
        <v>0.12158054711246201</v>
      </c>
      <c r="L46" s="2">
        <f t="shared" si="6"/>
        <v>2</v>
      </c>
      <c r="M46" s="2">
        <f t="shared" si="7"/>
        <v>0.1359311840425404</v>
      </c>
      <c r="N46" s="2">
        <f t="shared" si="8"/>
        <v>14.713327291948618</v>
      </c>
      <c r="O46" t="s">
        <v>65</v>
      </c>
    </row>
    <row r="47" spans="1:15" x14ac:dyDescent="0.25">
      <c r="A47" s="16">
        <v>37</v>
      </c>
      <c r="B47" s="17" t="s">
        <v>44</v>
      </c>
      <c r="C47" s="18">
        <v>27.8</v>
      </c>
      <c r="D47" s="19" t="s">
        <v>39</v>
      </c>
      <c r="E47" s="20" t="str">
        <f t="shared" si="0"/>
        <v>Significantly Different</v>
      </c>
      <c r="G47">
        <f t="shared" si="1"/>
        <v>27.8</v>
      </c>
      <c r="H47">
        <f t="shared" si="2"/>
        <v>6</v>
      </c>
      <c r="I47" t="str">
        <f t="shared" si="3"/>
        <v>+/-</v>
      </c>
      <c r="J47" t="str">
        <f t="shared" si="4"/>
        <v>0.5</v>
      </c>
      <c r="K47" s="2">
        <f t="shared" si="5"/>
        <v>0.303951367781155</v>
      </c>
      <c r="L47" s="2">
        <f t="shared" si="6"/>
        <v>2.0999999999999979</v>
      </c>
      <c r="M47" s="2">
        <f t="shared" si="7"/>
        <v>0.30997079109986531</v>
      </c>
      <c r="N47" s="2">
        <f t="shared" si="8"/>
        <v>6.7748318883485616</v>
      </c>
      <c r="O47" t="s">
        <v>81</v>
      </c>
    </row>
    <row r="48" spans="1:15" x14ac:dyDescent="0.25">
      <c r="A48" s="16">
        <v>37</v>
      </c>
      <c r="B48" s="17" t="s">
        <v>68</v>
      </c>
      <c r="C48" s="18">
        <v>27.8</v>
      </c>
      <c r="D48" s="19" t="s">
        <v>61</v>
      </c>
      <c r="E48" s="20" t="str">
        <f t="shared" si="0"/>
        <v>Significantly Different</v>
      </c>
      <c r="G48">
        <f t="shared" si="1"/>
        <v>27.8</v>
      </c>
      <c r="H48">
        <f t="shared" si="2"/>
        <v>6</v>
      </c>
      <c r="I48" t="str">
        <f t="shared" si="3"/>
        <v>+/-</v>
      </c>
      <c r="J48" t="str">
        <f t="shared" si="4"/>
        <v>0.4</v>
      </c>
      <c r="K48" s="2">
        <f t="shared" si="5"/>
        <v>0.24316109422492402</v>
      </c>
      <c r="L48" s="2">
        <f t="shared" si="6"/>
        <v>2.0999999999999979</v>
      </c>
      <c r="M48" s="2">
        <f t="shared" si="7"/>
        <v>0.25064471888253259</v>
      </c>
      <c r="N48" s="2">
        <f t="shared" si="8"/>
        <v>8.3783931668801124</v>
      </c>
      <c r="O48" t="s">
        <v>60</v>
      </c>
    </row>
    <row r="49" spans="1:15" x14ac:dyDescent="0.25">
      <c r="A49" s="16">
        <v>39</v>
      </c>
      <c r="B49" s="17" t="s">
        <v>71</v>
      </c>
      <c r="C49" s="18">
        <v>27.2</v>
      </c>
      <c r="D49" s="19" t="s">
        <v>36</v>
      </c>
      <c r="E49" s="20" t="str">
        <f t="shared" si="0"/>
        <v>Significantly Different</v>
      </c>
      <c r="G49">
        <f t="shared" si="1"/>
        <v>27.2</v>
      </c>
      <c r="H49">
        <f t="shared" si="2"/>
        <v>6</v>
      </c>
      <c r="I49" t="str">
        <f t="shared" si="3"/>
        <v>+/-</v>
      </c>
      <c r="J49" t="str">
        <f t="shared" si="4"/>
        <v>0.3</v>
      </c>
      <c r="K49" s="2">
        <f t="shared" si="5"/>
        <v>0.18237082066869301</v>
      </c>
      <c r="L49" s="2">
        <f t="shared" si="6"/>
        <v>2.6999999999999993</v>
      </c>
      <c r="M49" s="2">
        <f t="shared" si="7"/>
        <v>0.19223572402239389</v>
      </c>
      <c r="N49" s="2">
        <f t="shared" si="8"/>
        <v>14.045256227637852</v>
      </c>
      <c r="O49" t="s">
        <v>67</v>
      </c>
    </row>
    <row r="50" spans="1:15" x14ac:dyDescent="0.25">
      <c r="A50" s="16">
        <v>40</v>
      </c>
      <c r="B50" s="17" t="s">
        <v>67</v>
      </c>
      <c r="C50" s="18">
        <v>27.1</v>
      </c>
      <c r="D50" s="19" t="s">
        <v>36</v>
      </c>
      <c r="E50" s="20" t="str">
        <f t="shared" si="0"/>
        <v>Significantly Different</v>
      </c>
      <c r="G50">
        <f t="shared" si="1"/>
        <v>27.1</v>
      </c>
      <c r="H50">
        <f t="shared" si="2"/>
        <v>6</v>
      </c>
      <c r="I50" t="str">
        <f t="shared" si="3"/>
        <v>+/-</v>
      </c>
      <c r="J50" t="str">
        <f t="shared" si="4"/>
        <v>0.3</v>
      </c>
      <c r="K50" s="2">
        <f t="shared" si="5"/>
        <v>0.18237082066869301</v>
      </c>
      <c r="L50" s="2">
        <f t="shared" si="6"/>
        <v>2.7999999999999972</v>
      </c>
      <c r="M50" s="2">
        <f t="shared" si="7"/>
        <v>0.19223572402239389</v>
      </c>
      <c r="N50" s="2">
        <f t="shared" si="8"/>
        <v>14.56545090273554</v>
      </c>
      <c r="O50" t="s">
        <v>69</v>
      </c>
    </row>
    <row r="51" spans="1:15" x14ac:dyDescent="0.25">
      <c r="A51" s="16">
        <v>41</v>
      </c>
      <c r="B51" s="17" t="s">
        <v>60</v>
      </c>
      <c r="C51" s="18">
        <v>26.9</v>
      </c>
      <c r="D51" s="19" t="s">
        <v>39</v>
      </c>
      <c r="E51" s="20" t="str">
        <f t="shared" si="0"/>
        <v>Significantly Different</v>
      </c>
      <c r="G51">
        <f t="shared" si="1"/>
        <v>26.9</v>
      </c>
      <c r="H51">
        <f t="shared" si="2"/>
        <v>6</v>
      </c>
      <c r="I51" t="str">
        <f t="shared" si="3"/>
        <v>+/-</v>
      </c>
      <c r="J51" t="str">
        <f t="shared" si="4"/>
        <v>0.5</v>
      </c>
      <c r="K51" s="2">
        <f t="shared" si="5"/>
        <v>0.303951367781155</v>
      </c>
      <c r="L51" s="2">
        <f t="shared" si="6"/>
        <v>3</v>
      </c>
      <c r="M51" s="2">
        <f t="shared" si="7"/>
        <v>0.30997079109986531</v>
      </c>
      <c r="N51" s="2">
        <f t="shared" si="8"/>
        <v>9.6783312690693837</v>
      </c>
      <c r="O51" t="s">
        <v>85</v>
      </c>
    </row>
    <row r="52" spans="1:15" x14ac:dyDescent="0.25">
      <c r="A52" s="16">
        <v>41</v>
      </c>
      <c r="B52" s="17" t="s">
        <v>55</v>
      </c>
      <c r="C52" s="18">
        <v>26.9</v>
      </c>
      <c r="D52" s="19" t="s">
        <v>36</v>
      </c>
      <c r="E52" s="20" t="str">
        <f t="shared" si="0"/>
        <v>Significantly Different</v>
      </c>
      <c r="G52">
        <f t="shared" si="1"/>
        <v>26.9</v>
      </c>
      <c r="H52">
        <f t="shared" si="2"/>
        <v>6</v>
      </c>
      <c r="I52" t="str">
        <f t="shared" si="3"/>
        <v>+/-</v>
      </c>
      <c r="J52" t="str">
        <f t="shared" si="4"/>
        <v>0.3</v>
      </c>
      <c r="K52" s="2">
        <f t="shared" si="5"/>
        <v>0.18237082066869301</v>
      </c>
      <c r="L52" s="2">
        <f t="shared" si="6"/>
        <v>3</v>
      </c>
      <c r="M52" s="2">
        <f t="shared" si="7"/>
        <v>0.19223572402239389</v>
      </c>
      <c r="N52" s="2">
        <f t="shared" si="8"/>
        <v>15.605840252930951</v>
      </c>
      <c r="O52" t="s">
        <v>56</v>
      </c>
    </row>
    <row r="53" spans="1:15" x14ac:dyDescent="0.25">
      <c r="A53" s="16">
        <v>43</v>
      </c>
      <c r="B53" s="17" t="s">
        <v>33</v>
      </c>
      <c r="C53" s="18">
        <v>26.6</v>
      </c>
      <c r="D53" s="19" t="s">
        <v>70</v>
      </c>
      <c r="E53" s="20" t="str">
        <f t="shared" si="0"/>
        <v>Significantly Different</v>
      </c>
      <c r="G53">
        <f t="shared" si="1"/>
        <v>26.6</v>
      </c>
      <c r="H53">
        <f t="shared" si="2"/>
        <v>6</v>
      </c>
      <c r="I53" t="str">
        <f t="shared" si="3"/>
        <v>+/-</v>
      </c>
      <c r="J53" t="str">
        <f t="shared" si="4"/>
        <v>0.8</v>
      </c>
      <c r="K53" s="2">
        <f t="shared" si="5"/>
        <v>0.48632218844984804</v>
      </c>
      <c r="L53" s="2">
        <f t="shared" si="6"/>
        <v>3.2999999999999972</v>
      </c>
      <c r="M53" s="2">
        <f t="shared" si="7"/>
        <v>0.49010685399991183</v>
      </c>
      <c r="N53" s="2">
        <f t="shared" si="8"/>
        <v>6.7332255671751753</v>
      </c>
      <c r="O53" t="s">
        <v>73</v>
      </c>
    </row>
    <row r="54" spans="1:15" x14ac:dyDescent="0.25">
      <c r="A54" s="16">
        <v>44</v>
      </c>
      <c r="B54" s="17" t="s">
        <v>46</v>
      </c>
      <c r="C54" s="18">
        <v>26.5</v>
      </c>
      <c r="D54" s="19" t="s">
        <v>124</v>
      </c>
      <c r="E54" s="20" t="str">
        <f t="shared" si="0"/>
        <v>Significantly Different</v>
      </c>
      <c r="G54">
        <f t="shared" si="1"/>
        <v>26.5</v>
      </c>
      <c r="H54">
        <f t="shared" si="2"/>
        <v>6</v>
      </c>
      <c r="I54" t="str">
        <f t="shared" si="3"/>
        <v>+/-</v>
      </c>
      <c r="J54" t="str">
        <f t="shared" si="4"/>
        <v>1.0</v>
      </c>
      <c r="K54" s="2">
        <f t="shared" si="5"/>
        <v>0.60790273556231</v>
      </c>
      <c r="L54" s="2">
        <f t="shared" si="6"/>
        <v>3.3999999999999986</v>
      </c>
      <c r="M54" s="2">
        <f t="shared" si="7"/>
        <v>0.61093468821403585</v>
      </c>
      <c r="N54" s="2">
        <f t="shared" si="8"/>
        <v>5.5652430048444677</v>
      </c>
      <c r="O54" t="s">
        <v>79</v>
      </c>
    </row>
    <row r="55" spans="1:15" x14ac:dyDescent="0.25">
      <c r="A55" s="16">
        <v>45</v>
      </c>
      <c r="B55" s="17" t="s">
        <v>69</v>
      </c>
      <c r="C55" s="18">
        <v>26.2</v>
      </c>
      <c r="D55" s="19" t="s">
        <v>130</v>
      </c>
      <c r="E55" s="20" t="str">
        <f t="shared" si="0"/>
        <v>Significantly Different</v>
      </c>
      <c r="G55">
        <f t="shared" si="1"/>
        <v>26.2</v>
      </c>
      <c r="H55">
        <f t="shared" si="2"/>
        <v>6</v>
      </c>
      <c r="I55" t="str">
        <f t="shared" si="3"/>
        <v>+/-</v>
      </c>
      <c r="J55" t="str">
        <f t="shared" si="4"/>
        <v>1.2</v>
      </c>
      <c r="K55" s="2">
        <f t="shared" si="5"/>
        <v>0.72948328267477203</v>
      </c>
      <c r="L55" s="2">
        <f t="shared" si="6"/>
        <v>3.6999999999999993</v>
      </c>
      <c r="M55" s="2">
        <f t="shared" si="7"/>
        <v>0.73201182849801194</v>
      </c>
      <c r="N55" s="2">
        <f t="shared" si="8"/>
        <v>5.0545631312978818</v>
      </c>
      <c r="O55" t="s">
        <v>47</v>
      </c>
    </row>
    <row r="56" spans="1:15" x14ac:dyDescent="0.25">
      <c r="A56" s="16">
        <v>46</v>
      </c>
      <c r="B56" s="17" t="s">
        <v>35</v>
      </c>
      <c r="C56" s="18">
        <v>26.1</v>
      </c>
      <c r="D56" s="19" t="s">
        <v>70</v>
      </c>
      <c r="E56" s="20" t="str">
        <f t="shared" si="0"/>
        <v>Significantly Different</v>
      </c>
      <c r="G56">
        <f t="shared" si="1"/>
        <v>26.1</v>
      </c>
      <c r="H56">
        <f t="shared" si="2"/>
        <v>6</v>
      </c>
      <c r="I56" t="str">
        <f t="shared" si="3"/>
        <v>+/-</v>
      </c>
      <c r="J56" t="str">
        <f t="shared" si="4"/>
        <v>0.8</v>
      </c>
      <c r="K56" s="2">
        <f t="shared" si="5"/>
        <v>0.48632218844984804</v>
      </c>
      <c r="L56" s="2">
        <f t="shared" si="6"/>
        <v>3.7999999999999972</v>
      </c>
      <c r="M56" s="2">
        <f t="shared" si="7"/>
        <v>0.49010685399991183</v>
      </c>
      <c r="N56" s="2">
        <f t="shared" si="8"/>
        <v>7.7534112591714148</v>
      </c>
      <c r="O56" t="s">
        <v>31</v>
      </c>
    </row>
    <row r="57" spans="1:15" x14ac:dyDescent="0.25">
      <c r="A57" s="16">
        <v>47</v>
      </c>
      <c r="B57" s="17" t="s">
        <v>50</v>
      </c>
      <c r="C57" s="18">
        <v>25.8</v>
      </c>
      <c r="D57" s="19" t="s">
        <v>29</v>
      </c>
      <c r="E57" s="20" t="str">
        <f t="shared" si="0"/>
        <v>Significantly Different</v>
      </c>
      <c r="G57">
        <f t="shared" si="1"/>
        <v>25.8</v>
      </c>
      <c r="H57">
        <f t="shared" si="2"/>
        <v>6</v>
      </c>
      <c r="I57" t="str">
        <f t="shared" si="3"/>
        <v>+/-</v>
      </c>
      <c r="J57" t="str">
        <f t="shared" si="4"/>
        <v>0.2</v>
      </c>
      <c r="K57" s="2">
        <f t="shared" si="5"/>
        <v>0.12158054711246201</v>
      </c>
      <c r="L57" s="2">
        <f t="shared" si="6"/>
        <v>4.0999999999999979</v>
      </c>
      <c r="M57" s="2">
        <f t="shared" si="7"/>
        <v>0.1359311840425404</v>
      </c>
      <c r="N57" s="2">
        <f t="shared" si="8"/>
        <v>30.162320948494649</v>
      </c>
      <c r="O57" t="s">
        <v>84</v>
      </c>
    </row>
    <row r="58" spans="1:15" x14ac:dyDescent="0.25">
      <c r="A58" s="16">
        <v>48</v>
      </c>
      <c r="B58" s="17" t="s">
        <v>45</v>
      </c>
      <c r="C58" s="18">
        <v>25.2</v>
      </c>
      <c r="D58" s="19" t="s">
        <v>70</v>
      </c>
      <c r="E58" s="20" t="str">
        <f t="shared" si="0"/>
        <v>Significantly Different</v>
      </c>
      <c r="G58">
        <f t="shared" si="1"/>
        <v>25.2</v>
      </c>
      <c r="H58">
        <f t="shared" si="2"/>
        <v>6</v>
      </c>
      <c r="I58" t="str">
        <f t="shared" si="3"/>
        <v>+/-</v>
      </c>
      <c r="J58" t="str">
        <f t="shared" si="4"/>
        <v>0.8</v>
      </c>
      <c r="K58" s="2">
        <f t="shared" si="5"/>
        <v>0.48632218844984804</v>
      </c>
      <c r="L58" s="2">
        <f t="shared" si="6"/>
        <v>4.6999999999999993</v>
      </c>
      <c r="M58" s="2">
        <f t="shared" si="7"/>
        <v>0.49010685399991183</v>
      </c>
      <c r="N58" s="2">
        <f t="shared" si="8"/>
        <v>9.5897455047646503</v>
      </c>
      <c r="O58" t="s">
        <v>75</v>
      </c>
    </row>
    <row r="59" spans="1:15" x14ac:dyDescent="0.25">
      <c r="A59" s="16">
        <v>49</v>
      </c>
      <c r="B59" s="17" t="s">
        <v>31</v>
      </c>
      <c r="C59" s="18">
        <v>24.3</v>
      </c>
      <c r="D59" s="19" t="s">
        <v>114</v>
      </c>
      <c r="E59" s="20" t="str">
        <f t="shared" si="0"/>
        <v>Significantly Different</v>
      </c>
      <c r="G59">
        <f t="shared" si="1"/>
        <v>24.3</v>
      </c>
      <c r="H59">
        <f t="shared" si="2"/>
        <v>6</v>
      </c>
      <c r="I59" t="str">
        <f t="shared" si="3"/>
        <v>+/-</v>
      </c>
      <c r="J59" t="str">
        <f t="shared" si="4"/>
        <v>0.9</v>
      </c>
      <c r="K59" s="2">
        <f t="shared" si="5"/>
        <v>0.54711246200607899</v>
      </c>
      <c r="L59" s="2">
        <f t="shared" si="6"/>
        <v>5.5999999999999979</v>
      </c>
      <c r="M59" s="2">
        <f t="shared" si="7"/>
        <v>0.55047933970440222</v>
      </c>
      <c r="N59" s="2">
        <f t="shared" si="8"/>
        <v>10.172952182014861</v>
      </c>
      <c r="O59" t="s">
        <v>33</v>
      </c>
    </row>
    <row r="60" spans="1:15" x14ac:dyDescent="0.25">
      <c r="A60" s="16">
        <v>50</v>
      </c>
      <c r="B60" s="17" t="s">
        <v>28</v>
      </c>
      <c r="C60" s="18">
        <v>23.9</v>
      </c>
      <c r="D60" s="19" t="s">
        <v>114</v>
      </c>
      <c r="E60" s="20" t="str">
        <f t="shared" si="0"/>
        <v>Significantly Different</v>
      </c>
      <c r="G60">
        <f t="shared" si="1"/>
        <v>23.9</v>
      </c>
      <c r="H60">
        <f t="shared" si="2"/>
        <v>6</v>
      </c>
      <c r="I60" t="str">
        <f t="shared" si="3"/>
        <v>+/-</v>
      </c>
      <c r="J60" t="str">
        <f t="shared" si="4"/>
        <v>0.9</v>
      </c>
      <c r="K60" s="2">
        <f t="shared" si="5"/>
        <v>0.54711246200607899</v>
      </c>
      <c r="L60" s="2">
        <f t="shared" si="6"/>
        <v>6</v>
      </c>
      <c r="M60" s="2">
        <f t="shared" si="7"/>
        <v>0.55047933970440222</v>
      </c>
      <c r="N60" s="2">
        <f t="shared" si="8"/>
        <v>10.899591623587353</v>
      </c>
      <c r="O60" t="s">
        <v>55</v>
      </c>
    </row>
    <row r="61" spans="1:15" x14ac:dyDescent="0.25">
      <c r="A61" s="16">
        <v>51</v>
      </c>
      <c r="B61" s="17" t="s">
        <v>48</v>
      </c>
      <c r="C61" s="18">
        <v>19</v>
      </c>
      <c r="D61" s="19" t="s">
        <v>130</v>
      </c>
      <c r="E61" s="20" t="str">
        <f t="shared" si="0"/>
        <v>Significantly Different</v>
      </c>
      <c r="G61">
        <f t="shared" si="1"/>
        <v>19</v>
      </c>
      <c r="H61">
        <f t="shared" si="2"/>
        <v>6</v>
      </c>
      <c r="I61" t="str">
        <f t="shared" si="3"/>
        <v>+/-</v>
      </c>
      <c r="J61" t="str">
        <f t="shared" si="4"/>
        <v>1.2</v>
      </c>
      <c r="K61" s="2">
        <f t="shared" si="5"/>
        <v>0.72948328267477203</v>
      </c>
      <c r="L61" s="2">
        <f t="shared" si="6"/>
        <v>10.899999999999999</v>
      </c>
      <c r="M61" s="2">
        <f t="shared" si="7"/>
        <v>0.73201182849801194</v>
      </c>
      <c r="N61" s="2">
        <f t="shared" si="8"/>
        <v>14.890469765174842</v>
      </c>
      <c r="O61" t="s">
        <v>38</v>
      </c>
    </row>
    <row r="62" spans="1:15" ht="15.75" thickBot="1" x14ac:dyDescent="0.3">
      <c r="A62" s="22"/>
      <c r="B62" s="23" t="s">
        <v>86</v>
      </c>
      <c r="C62" s="24">
        <v>26.4</v>
      </c>
      <c r="D62" s="25" t="s">
        <v>83</v>
      </c>
      <c r="E62" s="26" t="str">
        <f t="shared" si="0"/>
        <v>Significantly Different</v>
      </c>
      <c r="G62">
        <f t="shared" si="1"/>
        <v>26.4</v>
      </c>
      <c r="H62">
        <f t="shared" si="2"/>
        <v>6</v>
      </c>
      <c r="I62" t="str">
        <f t="shared" si="3"/>
        <v>+/-</v>
      </c>
      <c r="J62" t="str">
        <f t="shared" si="4"/>
        <v>0.6</v>
      </c>
      <c r="K62" s="2">
        <f t="shared" si="5"/>
        <v>0.36474164133738601</v>
      </c>
      <c r="L62" s="2">
        <f t="shared" si="6"/>
        <v>3.5</v>
      </c>
      <c r="M62" s="2">
        <f t="shared" si="7"/>
        <v>0.36977279819442066</v>
      </c>
      <c r="N62" s="2">
        <f t="shared" si="8"/>
        <v>9.4652716941059456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77" priority="5" operator="equal">
      <formula>"State Selected"</formula>
    </cfRule>
    <cfRule type="cellIs" dxfId="376" priority="6" operator="equal">
      <formula>"Not Significantly Different"</formula>
    </cfRule>
  </conditionalFormatting>
  <conditionalFormatting sqref="E10:E62">
    <cfRule type="cellIs" dxfId="375" priority="1" operator="equal">
      <formula>"OTHER ERROR"</formula>
    </cfRule>
    <cfRule type="cellIs" dxfId="374" priority="2" operator="equal">
      <formula>"Statistical Test not applicable"</formula>
    </cfRule>
    <cfRule type="cellIs" dxfId="373" priority="3" operator="equal">
      <formula>"Geography Selected"</formula>
    </cfRule>
    <cfRule type="cellIs" dxfId="37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4DD456D-5BEF-4B8D-A07F-62470F3357EE}">
      <formula1>$O$10:$O$62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BF97-47A5-4082-AAD9-197E0B05446F}">
  <sheetPr codeName="Sheet179"/>
  <dimension ref="A1:P73"/>
  <sheetViews>
    <sheetView zoomScaleNormal="100" workbookViewId="0">
      <pane ySplit="9" topLeftCell="A4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v>
      </c>
    </row>
    <row r="2" spans="1:16" x14ac:dyDescent="0.25">
      <c r="A2" s="3" t="s">
        <v>2</v>
      </c>
      <c r="B2" t="s">
        <v>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72</v>
      </c>
      <c r="C6" t="s">
        <v>9</v>
      </c>
      <c r="H6" s="8" t="s">
        <v>10</v>
      </c>
      <c r="I6">
        <f>VLOOKUP($B$4,$B$9:$K$62,6,FALSE)</f>
        <v>72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28</v>
      </c>
      <c r="C11" s="18">
        <v>94</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94</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-22</v>
      </c>
      <c r="M11" s="2">
        <f t="shared" ref="M11:M62" si="7">IF(AND(ISNUMBER(K11),ISNUMBER($I$7)),SQRT(K11^2+($I$7)^2),"N/A")</f>
        <v>0.1359311840425404</v>
      </c>
      <c r="N11" s="2">
        <f>IF(AND(ISNUMBER(L11),ISNUMBER(M11),M11&lt;&gt;0),L11/M11,"NA")</f>
        <v>-161.84660021143478</v>
      </c>
      <c r="O11" t="s">
        <v>30</v>
      </c>
    </row>
    <row r="12" spans="1:16" x14ac:dyDescent="0.25">
      <c r="A12" s="16">
        <v>2</v>
      </c>
      <c r="B12" s="17" t="s">
        <v>31</v>
      </c>
      <c r="C12" s="18">
        <v>93.8</v>
      </c>
      <c r="D12" s="19" t="s">
        <v>29</v>
      </c>
      <c r="E12" s="20" t="str">
        <f t="shared" si="0"/>
        <v>Significantly Different</v>
      </c>
      <c r="G12">
        <f t="shared" si="1"/>
        <v>93.8</v>
      </c>
      <c r="H12">
        <f t="shared" si="2"/>
        <v>6</v>
      </c>
      <c r="I12" t="str">
        <f t="shared" si="3"/>
        <v>+/-</v>
      </c>
      <c r="J12" t="str">
        <f t="shared" si="4"/>
        <v>0.2</v>
      </c>
      <c r="K12" s="2">
        <f t="shared" si="5"/>
        <v>0.12158054711246201</v>
      </c>
      <c r="L12" s="2">
        <f t="shared" si="6"/>
        <v>-21.799999999999997</v>
      </c>
      <c r="M12" s="2">
        <f t="shared" si="7"/>
        <v>0.1359311840425404</v>
      </c>
      <c r="N12" s="2">
        <f t="shared" ref="N12:N62" si="8">IF(AND(ISNUMBER(L12),ISNUMBER(M12),M12&lt;&gt;0),L12/M12,"NA")</f>
        <v>-160.37526748223991</v>
      </c>
      <c r="O12" t="s">
        <v>32</v>
      </c>
    </row>
    <row r="13" spans="1:16" x14ac:dyDescent="0.25">
      <c r="A13" s="16">
        <v>3</v>
      </c>
      <c r="B13" s="17" t="s">
        <v>33</v>
      </c>
      <c r="C13" s="18">
        <v>93.1</v>
      </c>
      <c r="D13" s="19" t="s">
        <v>29</v>
      </c>
      <c r="E13" s="20" t="str">
        <f t="shared" si="0"/>
        <v>Significantly Different</v>
      </c>
      <c r="G13">
        <f t="shared" si="1"/>
        <v>93.1</v>
      </c>
      <c r="H13">
        <f t="shared" si="2"/>
        <v>6</v>
      </c>
      <c r="I13" t="str">
        <f t="shared" si="3"/>
        <v>+/-</v>
      </c>
      <c r="J13" t="str">
        <f t="shared" si="4"/>
        <v>0.2</v>
      </c>
      <c r="K13" s="2">
        <f t="shared" si="5"/>
        <v>0.12158054711246201</v>
      </c>
      <c r="L13" s="2">
        <f t="shared" si="6"/>
        <v>-21.099999999999994</v>
      </c>
      <c r="M13" s="2">
        <f t="shared" si="7"/>
        <v>0.1359311840425404</v>
      </c>
      <c r="N13" s="2">
        <f t="shared" si="8"/>
        <v>-155.22560293005787</v>
      </c>
      <c r="O13" t="s">
        <v>34</v>
      </c>
    </row>
    <row r="14" spans="1:16" x14ac:dyDescent="0.25">
      <c r="A14" s="16">
        <v>4</v>
      </c>
      <c r="B14" s="17" t="s">
        <v>35</v>
      </c>
      <c r="C14" s="18">
        <v>92.6</v>
      </c>
      <c r="D14" s="19" t="s">
        <v>36</v>
      </c>
      <c r="E14" s="20" t="str">
        <f t="shared" si="0"/>
        <v>Significantly Different</v>
      </c>
      <c r="G14">
        <f t="shared" si="1"/>
        <v>92.6</v>
      </c>
      <c r="H14">
        <f t="shared" si="2"/>
        <v>6</v>
      </c>
      <c r="I14" t="str">
        <f t="shared" si="3"/>
        <v>+/-</v>
      </c>
      <c r="J14" t="str">
        <f t="shared" si="4"/>
        <v>0.3</v>
      </c>
      <c r="K14" s="2">
        <f t="shared" si="5"/>
        <v>0.18237082066869301</v>
      </c>
      <c r="L14" s="2">
        <f t="shared" si="6"/>
        <v>-20.599999999999994</v>
      </c>
      <c r="M14" s="2">
        <f t="shared" si="7"/>
        <v>0.19223572402239389</v>
      </c>
      <c r="N14" s="2">
        <f t="shared" si="8"/>
        <v>-107.16010307012584</v>
      </c>
      <c r="O14" t="s">
        <v>37</v>
      </c>
    </row>
    <row r="15" spans="1:16" x14ac:dyDescent="0.25">
      <c r="A15" s="16">
        <v>5</v>
      </c>
      <c r="B15" s="17" t="s">
        <v>38</v>
      </c>
      <c r="C15" s="18">
        <v>90.9</v>
      </c>
      <c r="D15" s="19" t="s">
        <v>39</v>
      </c>
      <c r="E15" s="20" t="str">
        <f t="shared" si="0"/>
        <v>Significantly Different</v>
      </c>
      <c r="G15">
        <f t="shared" si="1"/>
        <v>90.9</v>
      </c>
      <c r="H15">
        <f t="shared" si="2"/>
        <v>6</v>
      </c>
      <c r="I15" t="str">
        <f t="shared" si="3"/>
        <v>+/-</v>
      </c>
      <c r="J15" t="str">
        <f t="shared" si="4"/>
        <v>0.5</v>
      </c>
      <c r="K15" s="2">
        <f t="shared" si="5"/>
        <v>0.303951367781155</v>
      </c>
      <c r="L15" s="2">
        <f t="shared" si="6"/>
        <v>-18.900000000000006</v>
      </c>
      <c r="M15" s="2">
        <f t="shared" si="7"/>
        <v>0.30997079109986531</v>
      </c>
      <c r="N15" s="2">
        <f t="shared" si="8"/>
        <v>-60.973486995137129</v>
      </c>
      <c r="O15" t="s">
        <v>40</v>
      </c>
    </row>
    <row r="16" spans="1:16" x14ac:dyDescent="0.25">
      <c r="A16" s="16">
        <v>6</v>
      </c>
      <c r="B16" s="17" t="s">
        <v>41</v>
      </c>
      <c r="C16" s="18">
        <v>89.9</v>
      </c>
      <c r="D16" s="19" t="s">
        <v>29</v>
      </c>
      <c r="E16" s="20" t="str">
        <f t="shared" si="0"/>
        <v>Significantly Different</v>
      </c>
      <c r="G16">
        <f t="shared" si="1"/>
        <v>89.9</v>
      </c>
      <c r="H16">
        <f t="shared" si="2"/>
        <v>6</v>
      </c>
      <c r="I16" t="str">
        <f t="shared" si="3"/>
        <v>+/-</v>
      </c>
      <c r="J16" t="str">
        <f t="shared" si="4"/>
        <v>0.2</v>
      </c>
      <c r="K16" s="2">
        <f t="shared" si="5"/>
        <v>0.12158054711246201</v>
      </c>
      <c r="L16" s="2">
        <f t="shared" si="6"/>
        <v>-17.900000000000006</v>
      </c>
      <c r="M16" s="2">
        <f t="shared" si="7"/>
        <v>0.1359311840425404</v>
      </c>
      <c r="N16" s="2">
        <f t="shared" si="8"/>
        <v>-131.68427926294015</v>
      </c>
      <c r="O16" t="s">
        <v>42</v>
      </c>
    </row>
    <row r="17" spans="1:15" x14ac:dyDescent="0.25">
      <c r="A17" s="16">
        <v>7</v>
      </c>
      <c r="B17" s="17" t="s">
        <v>43</v>
      </c>
      <c r="C17" s="18">
        <v>89.4</v>
      </c>
      <c r="D17" s="19" t="s">
        <v>39</v>
      </c>
      <c r="E17" s="20" t="str">
        <f t="shared" si="0"/>
        <v>Significantly Different</v>
      </c>
      <c r="G17">
        <f t="shared" si="1"/>
        <v>89.4</v>
      </c>
      <c r="H17">
        <f t="shared" si="2"/>
        <v>6</v>
      </c>
      <c r="I17" t="str">
        <f t="shared" si="3"/>
        <v>+/-</v>
      </c>
      <c r="J17" t="str">
        <f t="shared" si="4"/>
        <v>0.5</v>
      </c>
      <c r="K17" s="2">
        <f t="shared" si="5"/>
        <v>0.303951367781155</v>
      </c>
      <c r="L17" s="2">
        <f t="shared" si="6"/>
        <v>-17.400000000000006</v>
      </c>
      <c r="M17" s="2">
        <f t="shared" si="7"/>
        <v>0.30997079109986531</v>
      </c>
      <c r="N17" s="2">
        <f t="shared" si="8"/>
        <v>-56.134321360602442</v>
      </c>
      <c r="O17" t="s">
        <v>44</v>
      </c>
    </row>
    <row r="18" spans="1:15" x14ac:dyDescent="0.25">
      <c r="A18" s="16">
        <v>8</v>
      </c>
      <c r="B18" s="17" t="s">
        <v>45</v>
      </c>
      <c r="C18" s="18">
        <v>88</v>
      </c>
      <c r="D18" s="19" t="s">
        <v>36</v>
      </c>
      <c r="E18" s="20" t="str">
        <f t="shared" si="0"/>
        <v>Significantly Different</v>
      </c>
      <c r="G18">
        <f t="shared" si="1"/>
        <v>88</v>
      </c>
      <c r="H18">
        <f t="shared" si="2"/>
        <v>6</v>
      </c>
      <c r="I18" t="str">
        <f t="shared" si="3"/>
        <v>+/-</v>
      </c>
      <c r="J18" t="str">
        <f t="shared" si="4"/>
        <v>0.3</v>
      </c>
      <c r="K18" s="2">
        <f t="shared" si="5"/>
        <v>0.18237082066869301</v>
      </c>
      <c r="L18" s="2">
        <f t="shared" si="6"/>
        <v>-16</v>
      </c>
      <c r="M18" s="2">
        <f t="shared" si="7"/>
        <v>0.19223572402239389</v>
      </c>
      <c r="N18" s="2">
        <f t="shared" si="8"/>
        <v>-83.231148015631746</v>
      </c>
      <c r="O18" t="s">
        <v>46</v>
      </c>
    </row>
    <row r="19" spans="1:15" x14ac:dyDescent="0.25">
      <c r="A19" s="16">
        <v>9</v>
      </c>
      <c r="B19" s="17" t="s">
        <v>47</v>
      </c>
      <c r="C19" s="18">
        <v>87.3</v>
      </c>
      <c r="D19" s="19" t="s">
        <v>36</v>
      </c>
      <c r="E19" s="20" t="str">
        <f t="shared" si="0"/>
        <v>Significantly Different</v>
      </c>
      <c r="G19">
        <f t="shared" si="1"/>
        <v>87.3</v>
      </c>
      <c r="H19">
        <f t="shared" si="2"/>
        <v>6</v>
      </c>
      <c r="I19" t="str">
        <f t="shared" si="3"/>
        <v>+/-</v>
      </c>
      <c r="J19" t="str">
        <f t="shared" si="4"/>
        <v>0.3</v>
      </c>
      <c r="K19" s="2">
        <f t="shared" si="5"/>
        <v>0.18237082066869301</v>
      </c>
      <c r="L19" s="2">
        <f t="shared" si="6"/>
        <v>-15.299999999999997</v>
      </c>
      <c r="M19" s="2">
        <f t="shared" si="7"/>
        <v>0.19223572402239389</v>
      </c>
      <c r="N19" s="2">
        <f t="shared" si="8"/>
        <v>-79.589785289947841</v>
      </c>
      <c r="O19" t="s">
        <v>48</v>
      </c>
    </row>
    <row r="20" spans="1:15" x14ac:dyDescent="0.25">
      <c r="A20" s="16">
        <v>10</v>
      </c>
      <c r="B20" s="17" t="s">
        <v>49</v>
      </c>
      <c r="C20" s="18">
        <v>86.7</v>
      </c>
      <c r="D20" s="21" t="s">
        <v>27</v>
      </c>
      <c r="E20" s="20" t="str">
        <f t="shared" si="0"/>
        <v>Significantly Different</v>
      </c>
      <c r="G20">
        <f t="shared" si="1"/>
        <v>86.7</v>
      </c>
      <c r="H20">
        <f t="shared" si="2"/>
        <v>6</v>
      </c>
      <c r="I20" t="str">
        <f t="shared" si="3"/>
        <v>+/-</v>
      </c>
      <c r="J20" t="str">
        <f t="shared" si="4"/>
        <v>0.1</v>
      </c>
      <c r="K20" s="2">
        <f t="shared" si="5"/>
        <v>6.0790273556231005E-2</v>
      </c>
      <c r="L20" s="2">
        <f t="shared" si="6"/>
        <v>-14.700000000000003</v>
      </c>
      <c r="M20" s="2">
        <f t="shared" si="7"/>
        <v>8.5970429323592404E-2</v>
      </c>
      <c r="N20" s="2">
        <f t="shared" si="8"/>
        <v>-170.98902629262503</v>
      </c>
      <c r="O20" t="s">
        <v>50</v>
      </c>
    </row>
    <row r="21" spans="1:15" x14ac:dyDescent="0.25">
      <c r="A21" s="16">
        <v>11</v>
      </c>
      <c r="B21" s="17" t="s">
        <v>51</v>
      </c>
      <c r="C21" s="18">
        <v>86.2</v>
      </c>
      <c r="D21" s="19" t="s">
        <v>36</v>
      </c>
      <c r="E21" s="20" t="str">
        <f t="shared" si="0"/>
        <v>Significantly Different</v>
      </c>
      <c r="G21">
        <f t="shared" si="1"/>
        <v>86.2</v>
      </c>
      <c r="H21">
        <f t="shared" si="2"/>
        <v>6</v>
      </c>
      <c r="I21" t="str">
        <f t="shared" si="3"/>
        <v>+/-</v>
      </c>
      <c r="J21" t="str">
        <f t="shared" si="4"/>
        <v>0.3</v>
      </c>
      <c r="K21" s="2">
        <f t="shared" si="5"/>
        <v>0.18237082066869301</v>
      </c>
      <c r="L21" s="2">
        <f t="shared" si="6"/>
        <v>-14.200000000000003</v>
      </c>
      <c r="M21" s="2">
        <f t="shared" si="7"/>
        <v>0.19223572402239389</v>
      </c>
      <c r="N21" s="2">
        <f t="shared" si="8"/>
        <v>-73.867643863873184</v>
      </c>
      <c r="O21" t="s">
        <v>52</v>
      </c>
    </row>
    <row r="22" spans="1:15" x14ac:dyDescent="0.25">
      <c r="A22" s="16">
        <v>12</v>
      </c>
      <c r="B22" s="17" t="s">
        <v>53</v>
      </c>
      <c r="C22" s="18">
        <v>85.8</v>
      </c>
      <c r="D22" s="19" t="s">
        <v>36</v>
      </c>
      <c r="E22" s="20" t="str">
        <f t="shared" si="0"/>
        <v>Significantly Different</v>
      </c>
      <c r="G22">
        <f t="shared" si="1"/>
        <v>85.8</v>
      </c>
      <c r="H22">
        <f t="shared" si="2"/>
        <v>6</v>
      </c>
      <c r="I22" t="str">
        <f t="shared" si="3"/>
        <v>+/-</v>
      </c>
      <c r="J22" t="str">
        <f t="shared" si="4"/>
        <v>0.3</v>
      </c>
      <c r="K22" s="2">
        <f t="shared" si="5"/>
        <v>0.18237082066869301</v>
      </c>
      <c r="L22" s="2">
        <f t="shared" si="6"/>
        <v>-13.799999999999997</v>
      </c>
      <c r="M22" s="2">
        <f t="shared" si="7"/>
        <v>0.19223572402239389</v>
      </c>
      <c r="N22" s="2">
        <f t="shared" si="8"/>
        <v>-71.786865163482361</v>
      </c>
      <c r="O22" t="s">
        <v>54</v>
      </c>
    </row>
    <row r="23" spans="1:15" x14ac:dyDescent="0.25">
      <c r="A23" s="16">
        <v>13</v>
      </c>
      <c r="B23" s="17" t="s">
        <v>55</v>
      </c>
      <c r="C23" s="18">
        <v>85.2</v>
      </c>
      <c r="D23" s="19" t="s">
        <v>29</v>
      </c>
      <c r="E23" s="20" t="str">
        <f t="shared" si="0"/>
        <v>Significantly Different</v>
      </c>
      <c r="G23">
        <f t="shared" si="1"/>
        <v>85.2</v>
      </c>
      <c r="H23">
        <f t="shared" si="2"/>
        <v>6</v>
      </c>
      <c r="I23" t="str">
        <f t="shared" si="3"/>
        <v>+/-</v>
      </c>
      <c r="J23" t="str">
        <f t="shared" si="4"/>
        <v>0.2</v>
      </c>
      <c r="K23" s="2">
        <f t="shared" si="5"/>
        <v>0.12158054711246201</v>
      </c>
      <c r="L23" s="2">
        <f t="shared" si="6"/>
        <v>-13.200000000000003</v>
      </c>
      <c r="M23" s="2">
        <f t="shared" si="7"/>
        <v>0.1359311840425404</v>
      </c>
      <c r="N23" s="2">
        <f t="shared" si="8"/>
        <v>-97.107960126860888</v>
      </c>
      <c r="O23" t="s">
        <v>43</v>
      </c>
    </row>
    <row r="24" spans="1:15" x14ac:dyDescent="0.25">
      <c r="A24" s="16">
        <v>14</v>
      </c>
      <c r="B24" s="17" t="s">
        <v>56</v>
      </c>
      <c r="C24" s="18">
        <v>84.1</v>
      </c>
      <c r="D24" s="19" t="s">
        <v>29</v>
      </c>
      <c r="E24" s="20" t="str">
        <f t="shared" si="0"/>
        <v>Significantly Different</v>
      </c>
      <c r="G24">
        <f t="shared" si="1"/>
        <v>84.1</v>
      </c>
      <c r="H24">
        <f t="shared" si="2"/>
        <v>6</v>
      </c>
      <c r="I24" t="str">
        <f t="shared" si="3"/>
        <v>+/-</v>
      </c>
      <c r="J24" t="str">
        <f t="shared" si="4"/>
        <v>0.2</v>
      </c>
      <c r="K24" s="2">
        <f t="shared" si="5"/>
        <v>0.12158054711246201</v>
      </c>
      <c r="L24" s="2">
        <f t="shared" si="6"/>
        <v>-12.099999999999994</v>
      </c>
      <c r="M24" s="2">
        <f t="shared" si="7"/>
        <v>0.1359311840425404</v>
      </c>
      <c r="N24" s="2">
        <f t="shared" si="8"/>
        <v>-89.015630116289088</v>
      </c>
      <c r="O24" t="s">
        <v>57</v>
      </c>
    </row>
    <row r="25" spans="1:15" x14ac:dyDescent="0.25">
      <c r="A25" s="16">
        <v>15</v>
      </c>
      <c r="B25" s="17" t="s">
        <v>42</v>
      </c>
      <c r="C25" s="18">
        <v>83.7</v>
      </c>
      <c r="D25" s="19" t="s">
        <v>36</v>
      </c>
      <c r="E25" s="20" t="str">
        <f t="shared" si="0"/>
        <v>Significantly Different</v>
      </c>
      <c r="G25">
        <f t="shared" si="1"/>
        <v>83.7</v>
      </c>
      <c r="H25">
        <f t="shared" si="2"/>
        <v>6</v>
      </c>
      <c r="I25" t="str">
        <f t="shared" si="3"/>
        <v>+/-</v>
      </c>
      <c r="J25" t="str">
        <f t="shared" si="4"/>
        <v>0.3</v>
      </c>
      <c r="K25" s="2">
        <f t="shared" si="5"/>
        <v>0.18237082066869301</v>
      </c>
      <c r="L25" s="2">
        <f t="shared" si="6"/>
        <v>-11.700000000000003</v>
      </c>
      <c r="M25" s="2">
        <f t="shared" si="7"/>
        <v>0.19223572402239389</v>
      </c>
      <c r="N25" s="2">
        <f t="shared" si="8"/>
        <v>-60.862776986430724</v>
      </c>
      <c r="O25" t="s">
        <v>58</v>
      </c>
    </row>
    <row r="26" spans="1:15" x14ac:dyDescent="0.25">
      <c r="A26" s="16">
        <v>16</v>
      </c>
      <c r="B26" s="17" t="s">
        <v>59</v>
      </c>
      <c r="C26" s="18">
        <v>83.6</v>
      </c>
      <c r="D26" s="19" t="s">
        <v>36</v>
      </c>
      <c r="E26" s="20" t="str">
        <f t="shared" si="0"/>
        <v>Significantly Different</v>
      </c>
      <c r="G26">
        <f t="shared" si="1"/>
        <v>83.6</v>
      </c>
      <c r="H26">
        <f t="shared" si="2"/>
        <v>6</v>
      </c>
      <c r="I26" t="str">
        <f t="shared" si="3"/>
        <v>+/-</v>
      </c>
      <c r="J26" t="str">
        <f t="shared" si="4"/>
        <v>0.3</v>
      </c>
      <c r="K26" s="2">
        <f t="shared" si="5"/>
        <v>0.18237082066869301</v>
      </c>
      <c r="L26" s="2">
        <f t="shared" si="6"/>
        <v>-11.599999999999994</v>
      </c>
      <c r="M26" s="2">
        <f t="shared" si="7"/>
        <v>0.19223572402239389</v>
      </c>
      <c r="N26" s="2">
        <f t="shared" si="8"/>
        <v>-60.342582311332983</v>
      </c>
      <c r="O26" t="s">
        <v>41</v>
      </c>
    </row>
    <row r="27" spans="1:15" x14ac:dyDescent="0.25">
      <c r="A27" s="16">
        <v>17</v>
      </c>
      <c r="B27" s="17" t="s">
        <v>60</v>
      </c>
      <c r="C27" s="18">
        <v>83.5</v>
      </c>
      <c r="D27" s="19" t="s">
        <v>61</v>
      </c>
      <c r="E27" s="20" t="str">
        <f t="shared" si="0"/>
        <v>Significantly Different</v>
      </c>
      <c r="G27">
        <f t="shared" si="1"/>
        <v>83.5</v>
      </c>
      <c r="H27">
        <f t="shared" si="2"/>
        <v>6</v>
      </c>
      <c r="I27" t="str">
        <f t="shared" si="3"/>
        <v>+/-</v>
      </c>
      <c r="J27" t="str">
        <f t="shared" si="4"/>
        <v>0.4</v>
      </c>
      <c r="K27" s="2">
        <f t="shared" si="5"/>
        <v>0.24316109422492402</v>
      </c>
      <c r="L27" s="2">
        <f t="shared" si="6"/>
        <v>-11.5</v>
      </c>
      <c r="M27" s="2">
        <f t="shared" si="7"/>
        <v>0.25064471888253259</v>
      </c>
      <c r="N27" s="2">
        <f t="shared" si="8"/>
        <v>-45.881676866248284</v>
      </c>
      <c r="O27" t="s">
        <v>59</v>
      </c>
    </row>
    <row r="28" spans="1:15" x14ac:dyDescent="0.25">
      <c r="A28" s="16">
        <v>18</v>
      </c>
      <c r="B28" s="17" t="s">
        <v>58</v>
      </c>
      <c r="C28" s="18">
        <v>82.8</v>
      </c>
      <c r="D28" s="19" t="s">
        <v>29</v>
      </c>
      <c r="E28" s="20" t="str">
        <f t="shared" si="0"/>
        <v>Significantly Different</v>
      </c>
      <c r="G28">
        <f t="shared" si="1"/>
        <v>82.8</v>
      </c>
      <c r="H28">
        <f t="shared" si="2"/>
        <v>6</v>
      </c>
      <c r="I28" t="str">
        <f t="shared" si="3"/>
        <v>+/-</v>
      </c>
      <c r="J28" t="str">
        <f t="shared" si="4"/>
        <v>0.2</v>
      </c>
      <c r="K28" s="2">
        <f t="shared" si="5"/>
        <v>0.12158054711246201</v>
      </c>
      <c r="L28" s="2">
        <f t="shared" si="6"/>
        <v>-10.799999999999997</v>
      </c>
      <c r="M28" s="2">
        <f t="shared" si="7"/>
        <v>0.1359311840425404</v>
      </c>
      <c r="N28" s="2">
        <f t="shared" si="8"/>
        <v>-79.451967376522518</v>
      </c>
      <c r="O28" t="s">
        <v>49</v>
      </c>
    </row>
    <row r="29" spans="1:15" x14ac:dyDescent="0.25">
      <c r="A29" s="16">
        <v>19</v>
      </c>
      <c r="B29" s="17" t="s">
        <v>62</v>
      </c>
      <c r="C29" s="18">
        <v>82.1</v>
      </c>
      <c r="D29" s="19" t="s">
        <v>29</v>
      </c>
      <c r="E29" s="20" t="str">
        <f t="shared" si="0"/>
        <v>Significantly Different</v>
      </c>
      <c r="G29">
        <f t="shared" si="1"/>
        <v>82.1</v>
      </c>
      <c r="H29">
        <f t="shared" si="2"/>
        <v>6</v>
      </c>
      <c r="I29" t="str">
        <f t="shared" si="3"/>
        <v>+/-</v>
      </c>
      <c r="J29" t="str">
        <f t="shared" si="4"/>
        <v>0.2</v>
      </c>
      <c r="K29" s="2">
        <f t="shared" si="5"/>
        <v>0.12158054711246201</v>
      </c>
      <c r="L29" s="2">
        <f t="shared" si="6"/>
        <v>-10.099999999999994</v>
      </c>
      <c r="M29" s="2">
        <f t="shared" si="7"/>
        <v>0.1359311840425404</v>
      </c>
      <c r="N29" s="2">
        <f t="shared" si="8"/>
        <v>-74.302302824340472</v>
      </c>
      <c r="O29" t="s">
        <v>63</v>
      </c>
    </row>
    <row r="30" spans="1:15" x14ac:dyDescent="0.25">
      <c r="A30" s="16">
        <v>20</v>
      </c>
      <c r="B30" s="17" t="s">
        <v>64</v>
      </c>
      <c r="C30" s="18">
        <v>81.8</v>
      </c>
      <c r="D30" s="19" t="s">
        <v>27</v>
      </c>
      <c r="E30" s="20" t="str">
        <f t="shared" si="0"/>
        <v>Significantly Different</v>
      </c>
      <c r="G30">
        <f t="shared" si="1"/>
        <v>81.8</v>
      </c>
      <c r="H30">
        <f t="shared" si="2"/>
        <v>6</v>
      </c>
      <c r="I30" t="str">
        <f t="shared" si="3"/>
        <v>+/-</v>
      </c>
      <c r="J30" t="str">
        <f t="shared" si="4"/>
        <v>0.1</v>
      </c>
      <c r="K30" s="2">
        <f t="shared" si="5"/>
        <v>6.0790273556231005E-2</v>
      </c>
      <c r="L30" s="2">
        <f t="shared" si="6"/>
        <v>-9.7999999999999972</v>
      </c>
      <c r="M30" s="2">
        <f t="shared" si="7"/>
        <v>8.5970429323592404E-2</v>
      </c>
      <c r="N30" s="2">
        <f t="shared" si="8"/>
        <v>-113.9926841950833</v>
      </c>
      <c r="O30" t="s">
        <v>28</v>
      </c>
    </row>
    <row r="31" spans="1:15" x14ac:dyDescent="0.25">
      <c r="A31" s="16">
        <v>21</v>
      </c>
      <c r="B31" s="17" t="s">
        <v>65</v>
      </c>
      <c r="C31" s="18">
        <v>80.900000000000006</v>
      </c>
      <c r="D31" s="19" t="s">
        <v>27</v>
      </c>
      <c r="E31" s="20" t="str">
        <f t="shared" si="0"/>
        <v>Significantly Different</v>
      </c>
      <c r="G31">
        <f t="shared" si="1"/>
        <v>80.900000000000006</v>
      </c>
      <c r="H31">
        <f t="shared" si="2"/>
        <v>6</v>
      </c>
      <c r="I31" t="str">
        <f t="shared" si="3"/>
        <v>+/-</v>
      </c>
      <c r="J31" t="str">
        <f t="shared" si="4"/>
        <v>0.1</v>
      </c>
      <c r="K31" s="2">
        <f t="shared" si="5"/>
        <v>6.0790273556231005E-2</v>
      </c>
      <c r="L31" s="2">
        <f t="shared" si="6"/>
        <v>-8.9000000000000057</v>
      </c>
      <c r="M31" s="2">
        <f t="shared" si="7"/>
        <v>8.5970429323592404E-2</v>
      </c>
      <c r="N31" s="2">
        <f t="shared" si="8"/>
        <v>-103.52396829961656</v>
      </c>
      <c r="O31" t="s">
        <v>66</v>
      </c>
    </row>
    <row r="32" spans="1:15" x14ac:dyDescent="0.25">
      <c r="A32" s="16">
        <v>22</v>
      </c>
      <c r="B32" s="17" t="s">
        <v>67</v>
      </c>
      <c r="C32" s="18">
        <v>79.599999999999994</v>
      </c>
      <c r="D32" s="19" t="s">
        <v>27</v>
      </c>
      <c r="E32" s="20" t="str">
        <f t="shared" si="0"/>
        <v>Significantly Different</v>
      </c>
      <c r="G32">
        <f t="shared" si="1"/>
        <v>79.599999999999994</v>
      </c>
      <c r="H32">
        <f t="shared" si="2"/>
        <v>6</v>
      </c>
      <c r="I32" t="str">
        <f t="shared" si="3"/>
        <v>+/-</v>
      </c>
      <c r="J32" t="str">
        <f t="shared" si="4"/>
        <v>0.1</v>
      </c>
      <c r="K32" s="2">
        <f t="shared" si="5"/>
        <v>6.0790273556231005E-2</v>
      </c>
      <c r="L32" s="2">
        <f t="shared" si="6"/>
        <v>-7.5999999999999943</v>
      </c>
      <c r="M32" s="2">
        <f t="shared" si="7"/>
        <v>8.5970429323592404E-2</v>
      </c>
      <c r="N32" s="2">
        <f t="shared" si="8"/>
        <v>-88.402489783942102</v>
      </c>
      <c r="O32" t="s">
        <v>68</v>
      </c>
    </row>
    <row r="33" spans="1:15" x14ac:dyDescent="0.25">
      <c r="A33" s="16">
        <v>23</v>
      </c>
      <c r="B33" s="17" t="s">
        <v>69</v>
      </c>
      <c r="C33" s="18">
        <v>78.7</v>
      </c>
      <c r="D33" s="19" t="s">
        <v>70</v>
      </c>
      <c r="E33" s="20" t="str">
        <f t="shared" si="0"/>
        <v>Significantly Different</v>
      </c>
      <c r="G33">
        <f t="shared" si="1"/>
        <v>78.7</v>
      </c>
      <c r="H33">
        <f t="shared" si="2"/>
        <v>6</v>
      </c>
      <c r="I33" t="str">
        <f t="shared" si="3"/>
        <v>+/-</v>
      </c>
      <c r="J33" t="str">
        <f t="shared" si="4"/>
        <v>0.8</v>
      </c>
      <c r="K33" s="2">
        <f t="shared" si="5"/>
        <v>0.48632218844984804</v>
      </c>
      <c r="L33" s="2">
        <f t="shared" si="6"/>
        <v>-6.7000000000000028</v>
      </c>
      <c r="M33" s="2">
        <f t="shared" si="7"/>
        <v>0.49010685399991183</v>
      </c>
      <c r="N33" s="2">
        <f t="shared" si="8"/>
        <v>-13.670488272749616</v>
      </c>
      <c r="O33" t="s">
        <v>71</v>
      </c>
    </row>
    <row r="34" spans="1:15" x14ac:dyDescent="0.25">
      <c r="A34" s="16">
        <v>24</v>
      </c>
      <c r="B34" s="17" t="s">
        <v>34</v>
      </c>
      <c r="C34" s="18">
        <v>78.3</v>
      </c>
      <c r="D34" s="19" t="s">
        <v>36</v>
      </c>
      <c r="E34" s="20" t="str">
        <f t="shared" si="0"/>
        <v>Significantly Different</v>
      </c>
      <c r="G34">
        <f t="shared" si="1"/>
        <v>78.3</v>
      </c>
      <c r="H34">
        <f t="shared" si="2"/>
        <v>6</v>
      </c>
      <c r="I34" t="str">
        <f t="shared" si="3"/>
        <v>+/-</v>
      </c>
      <c r="J34" t="str">
        <f t="shared" si="4"/>
        <v>0.3</v>
      </c>
      <c r="K34" s="2">
        <f t="shared" si="5"/>
        <v>0.18237082066869301</v>
      </c>
      <c r="L34" s="2">
        <f t="shared" si="6"/>
        <v>-6.2999999999999972</v>
      </c>
      <c r="M34" s="2">
        <f t="shared" si="7"/>
        <v>0.19223572402239389</v>
      </c>
      <c r="N34" s="2">
        <f t="shared" si="8"/>
        <v>-32.772264531154981</v>
      </c>
      <c r="O34" t="s">
        <v>62</v>
      </c>
    </row>
    <row r="35" spans="1:15" x14ac:dyDescent="0.25">
      <c r="A35" s="16">
        <v>25</v>
      </c>
      <c r="B35" s="17" t="s">
        <v>71</v>
      </c>
      <c r="C35" s="18">
        <v>78.2</v>
      </c>
      <c r="D35" s="19" t="s">
        <v>27</v>
      </c>
      <c r="E35" s="20" t="str">
        <f t="shared" si="0"/>
        <v>Significantly Different</v>
      </c>
      <c r="G35">
        <f t="shared" si="1"/>
        <v>78.2</v>
      </c>
      <c r="H35">
        <f t="shared" si="2"/>
        <v>6</v>
      </c>
      <c r="I35" t="str">
        <f t="shared" si="3"/>
        <v>+/-</v>
      </c>
      <c r="J35" t="str">
        <f t="shared" si="4"/>
        <v>0.1</v>
      </c>
      <c r="K35" s="2">
        <f t="shared" si="5"/>
        <v>6.0790273556231005E-2</v>
      </c>
      <c r="L35" s="2">
        <f t="shared" si="6"/>
        <v>-6.2000000000000028</v>
      </c>
      <c r="M35" s="2">
        <f t="shared" si="7"/>
        <v>8.5970429323592404E-2</v>
      </c>
      <c r="N35" s="2">
        <f t="shared" si="8"/>
        <v>-72.117820613216011</v>
      </c>
      <c r="O35" t="s">
        <v>72</v>
      </c>
    </row>
    <row r="36" spans="1:15" x14ac:dyDescent="0.25">
      <c r="A36" s="16">
        <v>26</v>
      </c>
      <c r="B36" s="17" t="s">
        <v>73</v>
      </c>
      <c r="C36" s="18">
        <v>77.2</v>
      </c>
      <c r="D36" s="19" t="s">
        <v>27</v>
      </c>
      <c r="E36" s="20" t="str">
        <f t="shared" si="0"/>
        <v>Significantly Different</v>
      </c>
      <c r="G36">
        <f t="shared" si="1"/>
        <v>77.2</v>
      </c>
      <c r="H36">
        <f t="shared" si="2"/>
        <v>6</v>
      </c>
      <c r="I36" t="str">
        <f t="shared" si="3"/>
        <v>+/-</v>
      </c>
      <c r="J36" t="str">
        <f t="shared" si="4"/>
        <v>0.1</v>
      </c>
      <c r="K36" s="2">
        <f t="shared" si="5"/>
        <v>6.0790273556231005E-2</v>
      </c>
      <c r="L36" s="2">
        <f t="shared" si="6"/>
        <v>-5.2000000000000028</v>
      </c>
      <c r="M36" s="2">
        <f t="shared" si="7"/>
        <v>8.5970429323592404E-2</v>
      </c>
      <c r="N36" s="2">
        <f t="shared" si="8"/>
        <v>-60.485914062697312</v>
      </c>
      <c r="O36" t="s">
        <v>64</v>
      </c>
    </row>
    <row r="37" spans="1:15" x14ac:dyDescent="0.25">
      <c r="A37" s="16">
        <v>27</v>
      </c>
      <c r="B37" s="17" t="s">
        <v>68</v>
      </c>
      <c r="C37" s="18">
        <v>77</v>
      </c>
      <c r="D37" s="19" t="s">
        <v>36</v>
      </c>
      <c r="E37" s="20" t="str">
        <f t="shared" si="0"/>
        <v>Significantly Different</v>
      </c>
      <c r="G37">
        <f t="shared" si="1"/>
        <v>77</v>
      </c>
      <c r="H37">
        <f t="shared" si="2"/>
        <v>6</v>
      </c>
      <c r="I37" t="str">
        <f t="shared" si="3"/>
        <v>+/-</v>
      </c>
      <c r="J37" t="str">
        <f t="shared" si="4"/>
        <v>0.3</v>
      </c>
      <c r="K37" s="2">
        <f t="shared" si="5"/>
        <v>0.18237082066869301</v>
      </c>
      <c r="L37" s="2">
        <f t="shared" si="6"/>
        <v>-5</v>
      </c>
      <c r="M37" s="2">
        <f t="shared" si="7"/>
        <v>0.19223572402239389</v>
      </c>
      <c r="N37" s="2">
        <f t="shared" si="8"/>
        <v>-26.00973375488492</v>
      </c>
      <c r="O37" t="s">
        <v>45</v>
      </c>
    </row>
    <row r="38" spans="1:15" x14ac:dyDescent="0.25">
      <c r="A38" s="16">
        <v>28</v>
      </c>
      <c r="B38" s="17" t="s">
        <v>37</v>
      </c>
      <c r="C38" s="18">
        <v>76.7</v>
      </c>
      <c r="D38" s="19" t="s">
        <v>36</v>
      </c>
      <c r="E38" s="20" t="str">
        <f t="shared" si="0"/>
        <v>Significantly Different</v>
      </c>
      <c r="G38">
        <f t="shared" si="1"/>
        <v>76.7</v>
      </c>
      <c r="H38">
        <f t="shared" si="2"/>
        <v>6</v>
      </c>
      <c r="I38" t="str">
        <f t="shared" si="3"/>
        <v>+/-</v>
      </c>
      <c r="J38" t="str">
        <f t="shared" si="4"/>
        <v>0.3</v>
      </c>
      <c r="K38" s="2">
        <f t="shared" si="5"/>
        <v>0.18237082066869301</v>
      </c>
      <c r="L38" s="2">
        <f t="shared" si="6"/>
        <v>-4.7000000000000028</v>
      </c>
      <c r="M38" s="2">
        <f t="shared" si="7"/>
        <v>0.19223572402239389</v>
      </c>
      <c r="N38" s="2">
        <f t="shared" si="8"/>
        <v>-24.449149729591838</v>
      </c>
      <c r="O38" t="s">
        <v>51</v>
      </c>
    </row>
    <row r="39" spans="1:15" x14ac:dyDescent="0.25">
      <c r="A39" s="16">
        <v>29</v>
      </c>
      <c r="B39" s="17" t="s">
        <v>44</v>
      </c>
      <c r="C39" s="18">
        <v>74.599999999999994</v>
      </c>
      <c r="D39" s="19" t="s">
        <v>61</v>
      </c>
      <c r="E39" s="20" t="str">
        <f t="shared" si="0"/>
        <v>Significantly Different</v>
      </c>
      <c r="G39">
        <f t="shared" si="1"/>
        <v>74.599999999999994</v>
      </c>
      <c r="H39">
        <f t="shared" si="2"/>
        <v>6</v>
      </c>
      <c r="I39" t="str">
        <f t="shared" si="3"/>
        <v>+/-</v>
      </c>
      <c r="J39" t="str">
        <f t="shared" si="4"/>
        <v>0.4</v>
      </c>
      <c r="K39" s="2">
        <f t="shared" si="5"/>
        <v>0.24316109422492402</v>
      </c>
      <c r="L39" s="2">
        <f t="shared" si="6"/>
        <v>-2.5999999999999943</v>
      </c>
      <c r="M39" s="2">
        <f t="shared" si="7"/>
        <v>0.25064471888253259</v>
      </c>
      <c r="N39" s="2">
        <f t="shared" si="8"/>
        <v>-10.373248682803936</v>
      </c>
      <c r="O39" t="s">
        <v>74</v>
      </c>
    </row>
    <row r="40" spans="1:15" x14ac:dyDescent="0.25">
      <c r="A40" s="16">
        <v>30</v>
      </c>
      <c r="B40" s="17" t="s">
        <v>50</v>
      </c>
      <c r="C40" s="18">
        <v>74.5</v>
      </c>
      <c r="D40" s="19" t="s">
        <v>27</v>
      </c>
      <c r="E40" s="20" t="str">
        <f t="shared" si="0"/>
        <v>Significantly Different</v>
      </c>
      <c r="G40">
        <f t="shared" si="1"/>
        <v>74.5</v>
      </c>
      <c r="H40">
        <f t="shared" si="2"/>
        <v>6</v>
      </c>
      <c r="I40" t="str">
        <f t="shared" si="3"/>
        <v>+/-</v>
      </c>
      <c r="J40" t="str">
        <f t="shared" si="4"/>
        <v>0.1</v>
      </c>
      <c r="K40" s="2">
        <f t="shared" si="5"/>
        <v>6.0790273556231005E-2</v>
      </c>
      <c r="L40" s="2">
        <f t="shared" si="6"/>
        <v>-2.5</v>
      </c>
      <c r="M40" s="2">
        <f t="shared" si="7"/>
        <v>8.5970429323592404E-2</v>
      </c>
      <c r="N40" s="2">
        <f t="shared" si="8"/>
        <v>-29.079766376296767</v>
      </c>
      <c r="O40" t="s">
        <v>35</v>
      </c>
    </row>
    <row r="41" spans="1:15" x14ac:dyDescent="0.25">
      <c r="A41" s="16">
        <v>31</v>
      </c>
      <c r="B41" s="17" t="s">
        <v>75</v>
      </c>
      <c r="C41" s="18">
        <v>74.2</v>
      </c>
      <c r="D41" s="19" t="s">
        <v>29</v>
      </c>
      <c r="E41" s="20" t="str">
        <f t="shared" si="0"/>
        <v>Significantly Different</v>
      </c>
      <c r="G41">
        <f t="shared" si="1"/>
        <v>74.2</v>
      </c>
      <c r="H41">
        <f t="shared" si="2"/>
        <v>6</v>
      </c>
      <c r="I41" t="str">
        <f t="shared" si="3"/>
        <v>+/-</v>
      </c>
      <c r="J41" t="str">
        <f t="shared" si="4"/>
        <v>0.2</v>
      </c>
      <c r="K41" s="2">
        <f t="shared" si="5"/>
        <v>0.12158054711246201</v>
      </c>
      <c r="L41" s="2">
        <f t="shared" si="6"/>
        <v>-2.2000000000000028</v>
      </c>
      <c r="M41" s="2">
        <f t="shared" si="7"/>
        <v>0.1359311840425404</v>
      </c>
      <c r="N41" s="2">
        <f t="shared" si="8"/>
        <v>-16.1846600211435</v>
      </c>
      <c r="O41" t="s">
        <v>76</v>
      </c>
    </row>
    <row r="42" spans="1:15" x14ac:dyDescent="0.25">
      <c r="A42" s="16">
        <v>32</v>
      </c>
      <c r="B42" s="17" t="s">
        <v>77</v>
      </c>
      <c r="C42" s="18">
        <v>73.900000000000006</v>
      </c>
      <c r="D42" s="19" t="s">
        <v>78</v>
      </c>
      <c r="E42" s="20" t="str">
        <f t="shared" si="0"/>
        <v>Significantly Different</v>
      </c>
      <c r="G42">
        <f t="shared" si="1"/>
        <v>73.900000000000006</v>
      </c>
      <c r="H42">
        <f t="shared" si="2"/>
        <v>6</v>
      </c>
      <c r="I42" t="str">
        <f t="shared" si="3"/>
        <v>+/-</v>
      </c>
      <c r="J42" t="str">
        <f t="shared" si="4"/>
        <v>0.7</v>
      </c>
      <c r="K42" s="2">
        <f t="shared" si="5"/>
        <v>0.42553191489361697</v>
      </c>
      <c r="L42" s="2">
        <f t="shared" si="6"/>
        <v>-1.9000000000000057</v>
      </c>
      <c r="M42" s="2">
        <f t="shared" si="7"/>
        <v>0.42985214661796195</v>
      </c>
      <c r="N42" s="2">
        <f t="shared" si="8"/>
        <v>-4.4201244891971223</v>
      </c>
      <c r="O42" t="s">
        <v>77</v>
      </c>
    </row>
    <row r="43" spans="1:15" x14ac:dyDescent="0.25">
      <c r="A43" s="16">
        <v>33</v>
      </c>
      <c r="B43" s="17" t="s">
        <v>79</v>
      </c>
      <c r="C43" s="18">
        <v>73.400000000000006</v>
      </c>
      <c r="D43" s="19" t="s">
        <v>29</v>
      </c>
      <c r="E43" s="20" t="str">
        <f t="shared" si="0"/>
        <v>Significantly Different</v>
      </c>
      <c r="G43">
        <f t="shared" si="1"/>
        <v>73.400000000000006</v>
      </c>
      <c r="H43">
        <f t="shared" si="2"/>
        <v>6</v>
      </c>
      <c r="I43" t="str">
        <f t="shared" si="3"/>
        <v>+/-</v>
      </c>
      <c r="J43" t="str">
        <f t="shared" si="4"/>
        <v>0.2</v>
      </c>
      <c r="K43" s="2">
        <f t="shared" si="5"/>
        <v>0.12158054711246201</v>
      </c>
      <c r="L43" s="2">
        <f t="shared" si="6"/>
        <v>-1.4000000000000057</v>
      </c>
      <c r="M43" s="2">
        <f t="shared" si="7"/>
        <v>0.1359311840425404</v>
      </c>
      <c r="N43" s="2">
        <f t="shared" si="8"/>
        <v>-10.299329104364073</v>
      </c>
      <c r="O43" t="s">
        <v>80</v>
      </c>
    </row>
    <row r="44" spans="1:15" x14ac:dyDescent="0.25">
      <c r="A44" s="16">
        <v>34</v>
      </c>
      <c r="B44" s="17" t="s">
        <v>81</v>
      </c>
      <c r="C44" s="18">
        <v>72.400000000000006</v>
      </c>
      <c r="D44" s="19" t="s">
        <v>29</v>
      </c>
      <c r="E44" s="20" t="str">
        <f t="shared" si="0"/>
        <v>Significantly Different</v>
      </c>
      <c r="G44">
        <f t="shared" si="1"/>
        <v>72.400000000000006</v>
      </c>
      <c r="H44">
        <f t="shared" si="2"/>
        <v>6</v>
      </c>
      <c r="I44" t="str">
        <f t="shared" si="3"/>
        <v>+/-</v>
      </c>
      <c r="J44" t="str">
        <f t="shared" si="4"/>
        <v>0.2</v>
      </c>
      <c r="K44" s="2">
        <f t="shared" si="5"/>
        <v>0.12158054711246201</v>
      </c>
      <c r="L44" s="2">
        <f t="shared" si="6"/>
        <v>-0.40000000000000568</v>
      </c>
      <c r="M44" s="2">
        <f t="shared" si="7"/>
        <v>0.1359311840425404</v>
      </c>
      <c r="N44" s="2">
        <f t="shared" si="8"/>
        <v>-2.9426654583897651</v>
      </c>
      <c r="O44" t="s">
        <v>82</v>
      </c>
    </row>
    <row r="45" spans="1:15" x14ac:dyDescent="0.25">
      <c r="A45" s="16">
        <v>35</v>
      </c>
      <c r="B45" s="17" t="s">
        <v>57</v>
      </c>
      <c r="C45" s="18">
        <v>71.400000000000006</v>
      </c>
      <c r="D45" s="19" t="s">
        <v>29</v>
      </c>
      <c r="E45" s="20" t="str">
        <f t="shared" si="0"/>
        <v>Significantly Different</v>
      </c>
      <c r="G45">
        <f t="shared" si="1"/>
        <v>71.400000000000006</v>
      </c>
      <c r="H45">
        <f t="shared" si="2"/>
        <v>6</v>
      </c>
      <c r="I45" t="str">
        <f t="shared" si="3"/>
        <v>+/-</v>
      </c>
      <c r="J45" t="str">
        <f t="shared" si="4"/>
        <v>0.2</v>
      </c>
      <c r="K45" s="2">
        <f t="shared" si="5"/>
        <v>0.12158054711246201</v>
      </c>
      <c r="L45" s="2">
        <f t="shared" si="6"/>
        <v>0.59999999999999432</v>
      </c>
      <c r="M45" s="2">
        <f t="shared" si="7"/>
        <v>0.1359311840425404</v>
      </c>
      <c r="N45" s="2">
        <f t="shared" si="8"/>
        <v>4.4139981875845438</v>
      </c>
      <c r="O45" t="s">
        <v>53</v>
      </c>
    </row>
    <row r="46" spans="1:15" x14ac:dyDescent="0.25">
      <c r="A46" s="16">
        <v>36</v>
      </c>
      <c r="B46" s="17" t="s">
        <v>82</v>
      </c>
      <c r="C46" s="18">
        <v>68.099999999999994</v>
      </c>
      <c r="D46" s="19" t="s">
        <v>29</v>
      </c>
      <c r="E46" s="20" t="str">
        <f t="shared" si="0"/>
        <v>Significantly Different</v>
      </c>
      <c r="G46">
        <f t="shared" si="1"/>
        <v>68.099999999999994</v>
      </c>
      <c r="H46">
        <f t="shared" si="2"/>
        <v>6</v>
      </c>
      <c r="I46" t="str">
        <f t="shared" si="3"/>
        <v>+/-</v>
      </c>
      <c r="J46" t="str">
        <f t="shared" si="4"/>
        <v>0.2</v>
      </c>
      <c r="K46" s="2">
        <f t="shared" si="5"/>
        <v>0.12158054711246201</v>
      </c>
      <c r="L46" s="2">
        <f t="shared" si="6"/>
        <v>3.9000000000000057</v>
      </c>
      <c r="M46" s="2">
        <f t="shared" si="7"/>
        <v>0.1359311840425404</v>
      </c>
      <c r="N46" s="2">
        <f t="shared" si="8"/>
        <v>28.690988219299847</v>
      </c>
      <c r="O46" t="s">
        <v>65</v>
      </c>
    </row>
    <row r="47" spans="1:15" x14ac:dyDescent="0.25">
      <c r="A47" s="16">
        <v>37</v>
      </c>
      <c r="B47" s="17" t="s">
        <v>30</v>
      </c>
      <c r="C47" s="18">
        <v>67.8</v>
      </c>
      <c r="D47" s="19" t="s">
        <v>29</v>
      </c>
      <c r="E47" s="20" t="str">
        <f t="shared" si="0"/>
        <v>Significantly Different</v>
      </c>
      <c r="G47">
        <f t="shared" si="1"/>
        <v>67.8</v>
      </c>
      <c r="H47">
        <f t="shared" si="2"/>
        <v>6</v>
      </c>
      <c r="I47" t="str">
        <f t="shared" si="3"/>
        <v>+/-</v>
      </c>
      <c r="J47" t="str">
        <f t="shared" si="4"/>
        <v>0.2</v>
      </c>
      <c r="K47" s="2">
        <f t="shared" si="5"/>
        <v>0.12158054711246201</v>
      </c>
      <c r="L47" s="2">
        <f t="shared" si="6"/>
        <v>4.2000000000000028</v>
      </c>
      <c r="M47" s="2">
        <f t="shared" si="7"/>
        <v>0.1359311840425404</v>
      </c>
      <c r="N47" s="2">
        <f t="shared" si="8"/>
        <v>30.897987313092116</v>
      </c>
      <c r="O47" t="s">
        <v>81</v>
      </c>
    </row>
    <row r="48" spans="1:15" x14ac:dyDescent="0.25">
      <c r="A48" s="16">
        <v>38</v>
      </c>
      <c r="B48" s="17" t="s">
        <v>46</v>
      </c>
      <c r="C48" s="18">
        <v>67.7</v>
      </c>
      <c r="D48" s="19" t="s">
        <v>83</v>
      </c>
      <c r="E48" s="20" t="str">
        <f t="shared" si="0"/>
        <v>Significantly Different</v>
      </c>
      <c r="G48">
        <f t="shared" si="1"/>
        <v>67.7</v>
      </c>
      <c r="H48">
        <f t="shared" si="2"/>
        <v>6</v>
      </c>
      <c r="I48" t="str">
        <f t="shared" si="3"/>
        <v>+/-</v>
      </c>
      <c r="J48" t="str">
        <f t="shared" si="4"/>
        <v>0.6</v>
      </c>
      <c r="K48" s="2">
        <f t="shared" si="5"/>
        <v>0.36474164133738601</v>
      </c>
      <c r="L48" s="2">
        <f t="shared" si="6"/>
        <v>4.2999999999999972</v>
      </c>
      <c r="M48" s="2">
        <f t="shared" si="7"/>
        <v>0.36977279819442066</v>
      </c>
      <c r="N48" s="2">
        <f t="shared" si="8"/>
        <v>11.628762367044439</v>
      </c>
      <c r="O48" t="s">
        <v>60</v>
      </c>
    </row>
    <row r="49" spans="1:15" x14ac:dyDescent="0.25">
      <c r="A49" s="16">
        <v>39</v>
      </c>
      <c r="B49" s="17" t="s">
        <v>76</v>
      </c>
      <c r="C49" s="18">
        <v>67.099999999999994</v>
      </c>
      <c r="D49" s="19" t="s">
        <v>36</v>
      </c>
      <c r="E49" s="20" t="str">
        <f t="shared" si="0"/>
        <v>Significantly Different</v>
      </c>
      <c r="G49">
        <f t="shared" si="1"/>
        <v>67.099999999999994</v>
      </c>
      <c r="H49">
        <f t="shared" si="2"/>
        <v>6</v>
      </c>
      <c r="I49" t="str">
        <f t="shared" si="3"/>
        <v>+/-</v>
      </c>
      <c r="J49" t="str">
        <f t="shared" si="4"/>
        <v>0.3</v>
      </c>
      <c r="K49" s="2">
        <f t="shared" si="5"/>
        <v>0.18237082066869301</v>
      </c>
      <c r="L49" s="2">
        <f t="shared" si="6"/>
        <v>4.9000000000000057</v>
      </c>
      <c r="M49" s="2">
        <f t="shared" si="7"/>
        <v>0.19223572402239389</v>
      </c>
      <c r="N49" s="2">
        <f t="shared" si="8"/>
        <v>25.489539079787249</v>
      </c>
      <c r="O49" t="s">
        <v>67</v>
      </c>
    </row>
    <row r="50" spans="1:15" x14ac:dyDescent="0.25">
      <c r="A50" s="16">
        <v>40</v>
      </c>
      <c r="B50" s="17" t="s">
        <v>84</v>
      </c>
      <c r="C50" s="18">
        <v>67</v>
      </c>
      <c r="D50" s="19" t="s">
        <v>29</v>
      </c>
      <c r="E50" s="20" t="str">
        <f t="shared" si="0"/>
        <v>Significantly Different</v>
      </c>
      <c r="G50">
        <f t="shared" si="1"/>
        <v>67</v>
      </c>
      <c r="H50">
        <f t="shared" si="2"/>
        <v>6</v>
      </c>
      <c r="I50" t="str">
        <f t="shared" si="3"/>
        <v>+/-</v>
      </c>
      <c r="J50" t="str">
        <f t="shared" si="4"/>
        <v>0.2</v>
      </c>
      <c r="K50" s="2">
        <f t="shared" si="5"/>
        <v>0.12158054711246201</v>
      </c>
      <c r="L50" s="2">
        <f t="shared" si="6"/>
        <v>5</v>
      </c>
      <c r="M50" s="2">
        <f t="shared" si="7"/>
        <v>0.1359311840425404</v>
      </c>
      <c r="N50" s="2">
        <f t="shared" si="8"/>
        <v>36.78331822987154</v>
      </c>
      <c r="O50" t="s">
        <v>69</v>
      </c>
    </row>
    <row r="51" spans="1:15" x14ac:dyDescent="0.25">
      <c r="A51" s="16">
        <v>41</v>
      </c>
      <c r="B51" s="17" t="s">
        <v>85</v>
      </c>
      <c r="C51" s="18">
        <v>66.7</v>
      </c>
      <c r="D51" s="19" t="s">
        <v>29</v>
      </c>
      <c r="E51" s="20" t="str">
        <f t="shared" si="0"/>
        <v>Significantly Different</v>
      </c>
      <c r="G51">
        <f t="shared" si="1"/>
        <v>66.7</v>
      </c>
      <c r="H51">
        <f t="shared" si="2"/>
        <v>6</v>
      </c>
      <c r="I51" t="str">
        <f t="shared" si="3"/>
        <v>+/-</v>
      </c>
      <c r="J51" t="str">
        <f t="shared" si="4"/>
        <v>0.2</v>
      </c>
      <c r="K51" s="2">
        <f t="shared" si="5"/>
        <v>0.12158054711246201</v>
      </c>
      <c r="L51" s="2">
        <f t="shared" si="6"/>
        <v>5.2999999999999972</v>
      </c>
      <c r="M51" s="2">
        <f t="shared" si="7"/>
        <v>0.1359311840425404</v>
      </c>
      <c r="N51" s="2">
        <f t="shared" si="8"/>
        <v>38.990317323663817</v>
      </c>
      <c r="O51" t="s">
        <v>85</v>
      </c>
    </row>
    <row r="52" spans="1:15" x14ac:dyDescent="0.25">
      <c r="A52" s="16">
        <v>42</v>
      </c>
      <c r="B52" s="17" t="s">
        <v>74</v>
      </c>
      <c r="C52" s="18">
        <v>64.599999999999994</v>
      </c>
      <c r="D52" s="19" t="s">
        <v>83</v>
      </c>
      <c r="E52" s="20" t="str">
        <f t="shared" si="0"/>
        <v>Significantly Different</v>
      </c>
      <c r="G52">
        <f t="shared" si="1"/>
        <v>64.599999999999994</v>
      </c>
      <c r="H52">
        <f t="shared" si="2"/>
        <v>6</v>
      </c>
      <c r="I52" t="str">
        <f t="shared" si="3"/>
        <v>+/-</v>
      </c>
      <c r="J52" t="str">
        <f t="shared" si="4"/>
        <v>0.6</v>
      </c>
      <c r="K52" s="2">
        <f t="shared" si="5"/>
        <v>0.36474164133738601</v>
      </c>
      <c r="L52" s="2">
        <f t="shared" si="6"/>
        <v>7.4000000000000057</v>
      </c>
      <c r="M52" s="2">
        <f t="shared" si="7"/>
        <v>0.36977279819442066</v>
      </c>
      <c r="N52" s="2">
        <f t="shared" si="8"/>
        <v>20.012288724681156</v>
      </c>
      <c r="O52" t="s">
        <v>56</v>
      </c>
    </row>
    <row r="53" spans="1:15" x14ac:dyDescent="0.25">
      <c r="A53" s="16">
        <v>43</v>
      </c>
      <c r="B53" s="17" t="s">
        <v>32</v>
      </c>
      <c r="C53" s="18">
        <v>64.2</v>
      </c>
      <c r="D53" s="19" t="s">
        <v>83</v>
      </c>
      <c r="E53" s="20" t="str">
        <f t="shared" si="0"/>
        <v>Significantly Different</v>
      </c>
      <c r="G53">
        <f t="shared" si="1"/>
        <v>64.2</v>
      </c>
      <c r="H53">
        <f t="shared" si="2"/>
        <v>6</v>
      </c>
      <c r="I53" t="str">
        <f t="shared" si="3"/>
        <v>+/-</v>
      </c>
      <c r="J53" t="str">
        <f t="shared" si="4"/>
        <v>0.6</v>
      </c>
      <c r="K53" s="2">
        <f t="shared" si="5"/>
        <v>0.36474164133738601</v>
      </c>
      <c r="L53" s="2">
        <f t="shared" si="6"/>
        <v>7.7999999999999972</v>
      </c>
      <c r="M53" s="2">
        <f t="shared" si="7"/>
        <v>0.36977279819442066</v>
      </c>
      <c r="N53" s="2">
        <f t="shared" si="8"/>
        <v>21.094034061150385</v>
      </c>
      <c r="O53" t="s">
        <v>73</v>
      </c>
    </row>
    <row r="54" spans="1:15" x14ac:dyDescent="0.25">
      <c r="A54" s="16">
        <v>44</v>
      </c>
      <c r="B54" s="17" t="s">
        <v>80</v>
      </c>
      <c r="C54" s="18">
        <v>63.2</v>
      </c>
      <c r="D54" s="19" t="s">
        <v>29</v>
      </c>
      <c r="E54" s="20" t="str">
        <f t="shared" si="0"/>
        <v>Significantly Different</v>
      </c>
      <c r="G54">
        <f t="shared" si="1"/>
        <v>63.2</v>
      </c>
      <c r="H54">
        <f t="shared" si="2"/>
        <v>6</v>
      </c>
      <c r="I54" t="str">
        <f t="shared" si="3"/>
        <v>+/-</v>
      </c>
      <c r="J54" t="str">
        <f t="shared" si="4"/>
        <v>0.2</v>
      </c>
      <c r="K54" s="2">
        <f t="shared" si="5"/>
        <v>0.12158054711246201</v>
      </c>
      <c r="L54" s="2">
        <f t="shared" si="6"/>
        <v>8.7999999999999972</v>
      </c>
      <c r="M54" s="2">
        <f t="shared" si="7"/>
        <v>0.1359311840425404</v>
      </c>
      <c r="N54" s="2">
        <f t="shared" si="8"/>
        <v>64.738640084573888</v>
      </c>
      <c r="O54" t="s">
        <v>79</v>
      </c>
    </row>
    <row r="55" spans="1:15" x14ac:dyDescent="0.25">
      <c r="A55" s="16">
        <v>45</v>
      </c>
      <c r="B55" s="17" t="s">
        <v>63</v>
      </c>
      <c r="C55" s="18">
        <v>61.8</v>
      </c>
      <c r="D55" s="19" t="s">
        <v>29</v>
      </c>
      <c r="E55" s="20" t="str">
        <f t="shared" si="0"/>
        <v>Significantly Different</v>
      </c>
      <c r="G55">
        <f t="shared" si="1"/>
        <v>61.8</v>
      </c>
      <c r="H55">
        <f t="shared" si="2"/>
        <v>6</v>
      </c>
      <c r="I55" t="str">
        <f t="shared" si="3"/>
        <v>+/-</v>
      </c>
      <c r="J55" t="str">
        <f t="shared" si="4"/>
        <v>0.2</v>
      </c>
      <c r="K55" s="2">
        <f t="shared" si="5"/>
        <v>0.12158054711246201</v>
      </c>
      <c r="L55" s="2">
        <f t="shared" si="6"/>
        <v>10.200000000000003</v>
      </c>
      <c r="M55" s="2">
        <f t="shared" si="7"/>
        <v>0.1359311840425404</v>
      </c>
      <c r="N55" s="2">
        <f t="shared" si="8"/>
        <v>75.037969188937964</v>
      </c>
      <c r="O55" t="s">
        <v>47</v>
      </c>
    </row>
    <row r="56" spans="1:15" x14ac:dyDescent="0.25">
      <c r="A56" s="16">
        <v>46</v>
      </c>
      <c r="B56" s="17" t="s">
        <v>40</v>
      </c>
      <c r="C56" s="18">
        <v>59.4</v>
      </c>
      <c r="D56" s="19" t="s">
        <v>29</v>
      </c>
      <c r="E56" s="20" t="str">
        <f t="shared" si="0"/>
        <v>Significantly Different</v>
      </c>
      <c r="G56">
        <f t="shared" si="1"/>
        <v>59.4</v>
      </c>
      <c r="H56">
        <f t="shared" si="2"/>
        <v>6</v>
      </c>
      <c r="I56" t="str">
        <f t="shared" si="3"/>
        <v>+/-</v>
      </c>
      <c r="J56" t="str">
        <f t="shared" si="4"/>
        <v>0.2</v>
      </c>
      <c r="K56" s="2">
        <f t="shared" si="5"/>
        <v>0.12158054711246201</v>
      </c>
      <c r="L56" s="2">
        <f t="shared" si="6"/>
        <v>12.600000000000001</v>
      </c>
      <c r="M56" s="2">
        <f t="shared" si="7"/>
        <v>0.1359311840425404</v>
      </c>
      <c r="N56" s="2">
        <f t="shared" si="8"/>
        <v>92.693961939276292</v>
      </c>
      <c r="O56" t="s">
        <v>31</v>
      </c>
    </row>
    <row r="57" spans="1:15" x14ac:dyDescent="0.25">
      <c r="A57" s="16">
        <v>47</v>
      </c>
      <c r="B57" s="17" t="s">
        <v>72</v>
      </c>
      <c r="C57" s="18">
        <v>58</v>
      </c>
      <c r="D57" s="19" t="s">
        <v>29</v>
      </c>
      <c r="E57" s="20" t="str">
        <f t="shared" si="0"/>
        <v>Significantly Different</v>
      </c>
      <c r="G57">
        <f t="shared" si="1"/>
        <v>58</v>
      </c>
      <c r="H57">
        <f t="shared" si="2"/>
        <v>6</v>
      </c>
      <c r="I57" t="str">
        <f t="shared" si="3"/>
        <v>+/-</v>
      </c>
      <c r="J57" t="str">
        <f t="shared" si="4"/>
        <v>0.2</v>
      </c>
      <c r="K57" s="2">
        <f t="shared" si="5"/>
        <v>0.12158054711246201</v>
      </c>
      <c r="L57" s="2">
        <f t="shared" si="6"/>
        <v>14</v>
      </c>
      <c r="M57" s="2">
        <f t="shared" si="7"/>
        <v>0.1359311840425404</v>
      </c>
      <c r="N57" s="2">
        <f t="shared" si="8"/>
        <v>102.99329104364033</v>
      </c>
      <c r="O57" t="s">
        <v>84</v>
      </c>
    </row>
    <row r="58" spans="1:15" x14ac:dyDescent="0.25">
      <c r="A58" s="16">
        <v>48</v>
      </c>
      <c r="B58" s="17" t="s">
        <v>52</v>
      </c>
      <c r="C58" s="18">
        <v>57.8</v>
      </c>
      <c r="D58" s="19" t="s">
        <v>29</v>
      </c>
      <c r="E58" s="20" t="str">
        <f t="shared" si="0"/>
        <v>Significantly Different</v>
      </c>
      <c r="G58">
        <f t="shared" si="1"/>
        <v>57.8</v>
      </c>
      <c r="H58">
        <f t="shared" si="2"/>
        <v>6</v>
      </c>
      <c r="I58" t="str">
        <f t="shared" si="3"/>
        <v>+/-</v>
      </c>
      <c r="J58" t="str">
        <f t="shared" si="4"/>
        <v>0.2</v>
      </c>
      <c r="K58" s="2">
        <f t="shared" si="5"/>
        <v>0.12158054711246201</v>
      </c>
      <c r="L58" s="2">
        <f t="shared" si="6"/>
        <v>14.200000000000003</v>
      </c>
      <c r="M58" s="2">
        <f t="shared" si="7"/>
        <v>0.1359311840425404</v>
      </c>
      <c r="N58" s="2">
        <f t="shared" si="8"/>
        <v>104.4646237728352</v>
      </c>
      <c r="O58" t="s">
        <v>75</v>
      </c>
    </row>
    <row r="59" spans="1:15" x14ac:dyDescent="0.25">
      <c r="A59" s="16">
        <v>49</v>
      </c>
      <c r="B59" s="17" t="s">
        <v>66</v>
      </c>
      <c r="C59" s="18">
        <v>54.5</v>
      </c>
      <c r="D59" s="19" t="s">
        <v>29</v>
      </c>
      <c r="E59" s="20" t="str">
        <f t="shared" si="0"/>
        <v>Significantly Different</v>
      </c>
      <c r="G59">
        <f t="shared" si="1"/>
        <v>54.5</v>
      </c>
      <c r="H59">
        <f t="shared" si="2"/>
        <v>6</v>
      </c>
      <c r="I59" t="str">
        <f t="shared" si="3"/>
        <v>+/-</v>
      </c>
      <c r="J59" t="str">
        <f t="shared" si="4"/>
        <v>0.2</v>
      </c>
      <c r="K59" s="2">
        <f t="shared" si="5"/>
        <v>0.12158054711246201</v>
      </c>
      <c r="L59" s="2">
        <f t="shared" si="6"/>
        <v>17.5</v>
      </c>
      <c r="M59" s="2">
        <f t="shared" si="7"/>
        <v>0.1359311840425404</v>
      </c>
      <c r="N59" s="2">
        <f t="shared" si="8"/>
        <v>128.74161380455041</v>
      </c>
      <c r="O59" t="s">
        <v>33</v>
      </c>
    </row>
    <row r="60" spans="1:15" x14ac:dyDescent="0.25">
      <c r="A60" s="16">
        <v>50</v>
      </c>
      <c r="B60" s="17" t="s">
        <v>48</v>
      </c>
      <c r="C60" s="18">
        <v>42.5</v>
      </c>
      <c r="D60" s="19" t="s">
        <v>78</v>
      </c>
      <c r="E60" s="20" t="str">
        <f t="shared" si="0"/>
        <v>Significantly Different</v>
      </c>
      <c r="G60">
        <f t="shared" si="1"/>
        <v>42.5</v>
      </c>
      <c r="H60">
        <f t="shared" si="2"/>
        <v>6</v>
      </c>
      <c r="I60" t="str">
        <f t="shared" si="3"/>
        <v>+/-</v>
      </c>
      <c r="J60" t="str">
        <f t="shared" si="4"/>
        <v>0.7</v>
      </c>
      <c r="K60" s="2">
        <f t="shared" si="5"/>
        <v>0.42553191489361697</v>
      </c>
      <c r="L60" s="2">
        <f t="shared" si="6"/>
        <v>29.5</v>
      </c>
      <c r="M60" s="2">
        <f t="shared" si="7"/>
        <v>0.42985214661796195</v>
      </c>
      <c r="N60" s="2">
        <f t="shared" si="8"/>
        <v>68.628248648060378</v>
      </c>
      <c r="O60" t="s">
        <v>55</v>
      </c>
    </row>
    <row r="61" spans="1:15" x14ac:dyDescent="0.25">
      <c r="A61" s="16">
        <v>51</v>
      </c>
      <c r="B61" s="17" t="s">
        <v>54</v>
      </c>
      <c r="C61" s="18">
        <v>24.1</v>
      </c>
      <c r="D61" s="19" t="s">
        <v>36</v>
      </c>
      <c r="E61" s="20" t="str">
        <f t="shared" si="0"/>
        <v>Significantly Different</v>
      </c>
      <c r="G61">
        <f t="shared" si="1"/>
        <v>24.1</v>
      </c>
      <c r="H61">
        <f t="shared" si="2"/>
        <v>6</v>
      </c>
      <c r="I61" t="str">
        <f t="shared" si="3"/>
        <v>+/-</v>
      </c>
      <c r="J61" t="str">
        <f t="shared" si="4"/>
        <v>0.3</v>
      </c>
      <c r="K61" s="2">
        <f t="shared" si="5"/>
        <v>0.18237082066869301</v>
      </c>
      <c r="L61" s="2">
        <f t="shared" si="6"/>
        <v>47.9</v>
      </c>
      <c r="M61" s="2">
        <f t="shared" si="7"/>
        <v>0.19223572402239389</v>
      </c>
      <c r="N61" s="2">
        <f t="shared" si="8"/>
        <v>249.17324937179751</v>
      </c>
      <c r="O61" t="s">
        <v>38</v>
      </c>
    </row>
    <row r="62" spans="1:15" ht="15.75" thickBot="1" x14ac:dyDescent="0.3">
      <c r="A62" s="22"/>
      <c r="B62" s="23" t="s">
        <v>86</v>
      </c>
      <c r="C62" s="24">
        <v>64.3</v>
      </c>
      <c r="D62" s="25" t="s">
        <v>39</v>
      </c>
      <c r="E62" s="26" t="str">
        <f t="shared" si="0"/>
        <v>Significantly Different</v>
      </c>
      <c r="G62">
        <f t="shared" si="1"/>
        <v>64.3</v>
      </c>
      <c r="H62">
        <f t="shared" si="2"/>
        <v>6</v>
      </c>
      <c r="I62" t="str">
        <f t="shared" si="3"/>
        <v>+/-</v>
      </c>
      <c r="J62" t="str">
        <f t="shared" si="4"/>
        <v>0.5</v>
      </c>
      <c r="K62" s="2">
        <f t="shared" si="5"/>
        <v>0.303951367781155</v>
      </c>
      <c r="L62" s="2">
        <f t="shared" si="6"/>
        <v>7.7000000000000028</v>
      </c>
      <c r="M62" s="2">
        <f t="shared" si="7"/>
        <v>0.30997079109986531</v>
      </c>
      <c r="N62" s="2">
        <f t="shared" si="8"/>
        <v>24.841050257278091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33" priority="5" operator="equal">
      <formula>"State Selected"</formula>
    </cfRule>
    <cfRule type="cellIs" dxfId="532" priority="6" operator="equal">
      <formula>"Not Significantly Different"</formula>
    </cfRule>
  </conditionalFormatting>
  <conditionalFormatting sqref="E10:E62">
    <cfRule type="cellIs" dxfId="531" priority="1" operator="equal">
      <formula>"OTHER ERROR"</formula>
    </cfRule>
    <cfRule type="cellIs" dxfId="530" priority="2" operator="equal">
      <formula>"Statistical Test not applicable"</formula>
    </cfRule>
    <cfRule type="cellIs" dxfId="529" priority="3" operator="equal">
      <formula>"Geography Selected"</formula>
    </cfRule>
    <cfRule type="cellIs" dxfId="52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36B0AD-34DC-4D98-8B20-5C750946F670}">
      <formula1>$O$10:$O$62</formula1>
    </dataValidation>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6E97-813B-4FED-AC6F-7310948BC1C3}">
  <sheetPr codeName="Sheet12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202</v>
      </c>
    </row>
    <row r="2" spans="1:16" x14ac:dyDescent="0.25">
      <c r="A2" s="3" t="s">
        <v>2</v>
      </c>
      <c r="B2" t="s">
        <v>203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30.9</v>
      </c>
      <c r="C6" t="s">
        <v>9</v>
      </c>
      <c r="H6" s="8" t="s">
        <v>10</v>
      </c>
      <c r="I6">
        <f>VLOOKUP($B$4,$B$9:$K$62,6,FALSE)</f>
        <v>30.9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30.9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30.9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39.200000000000003</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39.200000000000003</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-8.3000000000000043</v>
      </c>
      <c r="M11" s="2">
        <f t="shared" ref="M11:M62" si="7">IF(AND(ISNUMBER(K11),ISNUMBER($I$7)),SQRT(K11^2+($I$7)^2),"N/A")</f>
        <v>0.36977279819442066</v>
      </c>
      <c r="N11" s="2">
        <f>IF(AND(ISNUMBER(L11),ISNUMBER(M11),M11&lt;&gt;0),L11/M11,"NA")</f>
        <v>-22.446215731736967</v>
      </c>
      <c r="O11" t="s">
        <v>30</v>
      </c>
    </row>
    <row r="12" spans="1:16" x14ac:dyDescent="0.25">
      <c r="A12" s="16">
        <v>2</v>
      </c>
      <c r="B12" s="17" t="s">
        <v>50</v>
      </c>
      <c r="C12" s="18">
        <v>38</v>
      </c>
      <c r="D12" s="19" t="s">
        <v>29</v>
      </c>
      <c r="E12" s="20" t="str">
        <f t="shared" si="0"/>
        <v>Significantly Different</v>
      </c>
      <c r="G12">
        <f t="shared" si="1"/>
        <v>38</v>
      </c>
      <c r="H12">
        <f t="shared" si="2"/>
        <v>6</v>
      </c>
      <c r="I12" t="str">
        <f t="shared" si="3"/>
        <v>+/-</v>
      </c>
      <c r="J12" t="str">
        <f t="shared" si="4"/>
        <v>0.2</v>
      </c>
      <c r="K12" s="2">
        <f t="shared" si="5"/>
        <v>0.12158054711246201</v>
      </c>
      <c r="L12" s="2">
        <f t="shared" si="6"/>
        <v>-7.1000000000000014</v>
      </c>
      <c r="M12" s="2">
        <f t="shared" si="7"/>
        <v>0.1359311840425404</v>
      </c>
      <c r="N12" s="2">
        <f t="shared" ref="N12:N62" si="8">IF(AND(ISNUMBER(L12),ISNUMBER(M12),M12&lt;&gt;0),L12/M12,"NA")</f>
        <v>-52.232311886417598</v>
      </c>
      <c r="O12" t="s">
        <v>32</v>
      </c>
    </row>
    <row r="13" spans="1:16" x14ac:dyDescent="0.25">
      <c r="A13" s="16">
        <v>3</v>
      </c>
      <c r="B13" s="17" t="s">
        <v>33</v>
      </c>
      <c r="C13" s="18">
        <v>36</v>
      </c>
      <c r="D13" s="19" t="s">
        <v>39</v>
      </c>
      <c r="E13" s="20" t="str">
        <f t="shared" si="0"/>
        <v>Significantly Different</v>
      </c>
      <c r="G13">
        <f t="shared" si="1"/>
        <v>36</v>
      </c>
      <c r="H13">
        <f t="shared" si="2"/>
        <v>6</v>
      </c>
      <c r="I13" t="str">
        <f t="shared" si="3"/>
        <v>+/-</v>
      </c>
      <c r="J13" t="str">
        <f t="shared" si="4"/>
        <v>0.5</v>
      </c>
      <c r="K13" s="2">
        <f t="shared" si="5"/>
        <v>0.303951367781155</v>
      </c>
      <c r="L13" s="2">
        <f t="shared" si="6"/>
        <v>-5.1000000000000014</v>
      </c>
      <c r="M13" s="2">
        <f t="shared" si="7"/>
        <v>0.30997079109986531</v>
      </c>
      <c r="N13" s="2">
        <f t="shared" si="8"/>
        <v>-16.453163157417954</v>
      </c>
      <c r="O13" t="s">
        <v>34</v>
      </c>
    </row>
    <row r="14" spans="1:16" x14ac:dyDescent="0.25">
      <c r="A14" s="16">
        <v>4</v>
      </c>
      <c r="B14" s="17" t="s">
        <v>28</v>
      </c>
      <c r="C14" s="18">
        <v>35.4</v>
      </c>
      <c r="D14" s="19" t="s">
        <v>39</v>
      </c>
      <c r="E14" s="20" t="str">
        <f t="shared" si="0"/>
        <v>Significantly Different</v>
      </c>
      <c r="G14">
        <f t="shared" si="1"/>
        <v>35.4</v>
      </c>
      <c r="H14">
        <f t="shared" si="2"/>
        <v>6</v>
      </c>
      <c r="I14" t="str">
        <f t="shared" si="3"/>
        <v>+/-</v>
      </c>
      <c r="J14" t="str">
        <f t="shared" si="4"/>
        <v>0.5</v>
      </c>
      <c r="K14" s="2">
        <f t="shared" si="5"/>
        <v>0.303951367781155</v>
      </c>
      <c r="L14" s="2">
        <f t="shared" si="6"/>
        <v>-4.5</v>
      </c>
      <c r="M14" s="2">
        <f t="shared" si="7"/>
        <v>0.30997079109986531</v>
      </c>
      <c r="N14" s="2">
        <f t="shared" si="8"/>
        <v>-14.517496903604075</v>
      </c>
      <c r="O14" t="s">
        <v>37</v>
      </c>
    </row>
    <row r="15" spans="1:16" x14ac:dyDescent="0.25">
      <c r="A15" s="16">
        <v>5</v>
      </c>
      <c r="B15" s="17" t="s">
        <v>46</v>
      </c>
      <c r="C15" s="18">
        <v>34.6</v>
      </c>
      <c r="D15" s="19" t="s">
        <v>83</v>
      </c>
      <c r="E15" s="20" t="str">
        <f t="shared" si="0"/>
        <v>Significantly Different</v>
      </c>
      <c r="G15">
        <f t="shared" si="1"/>
        <v>34.6</v>
      </c>
      <c r="H15">
        <f t="shared" si="2"/>
        <v>6</v>
      </c>
      <c r="I15" t="str">
        <f t="shared" si="3"/>
        <v>+/-</v>
      </c>
      <c r="J15" t="str">
        <f t="shared" si="4"/>
        <v>0.6</v>
      </c>
      <c r="K15" s="2">
        <f t="shared" si="5"/>
        <v>0.36474164133738601</v>
      </c>
      <c r="L15" s="2">
        <f t="shared" si="6"/>
        <v>-3.7000000000000028</v>
      </c>
      <c r="M15" s="2">
        <f t="shared" si="7"/>
        <v>0.36977279819442066</v>
      </c>
      <c r="N15" s="2">
        <f t="shared" si="8"/>
        <v>-10.006144362340578</v>
      </c>
      <c r="O15" t="s">
        <v>40</v>
      </c>
    </row>
    <row r="16" spans="1:16" x14ac:dyDescent="0.25">
      <c r="A16" s="16">
        <v>6</v>
      </c>
      <c r="B16" s="17" t="s">
        <v>31</v>
      </c>
      <c r="C16" s="18">
        <v>34.1</v>
      </c>
      <c r="D16" s="19" t="s">
        <v>70</v>
      </c>
      <c r="E16" s="20" t="str">
        <f t="shared" si="0"/>
        <v>Significantly Different</v>
      </c>
      <c r="G16">
        <f t="shared" si="1"/>
        <v>34.1</v>
      </c>
      <c r="H16">
        <f t="shared" si="2"/>
        <v>6</v>
      </c>
      <c r="I16" t="str">
        <f t="shared" si="3"/>
        <v>+/-</v>
      </c>
      <c r="J16" t="str">
        <f t="shared" si="4"/>
        <v>0.8</v>
      </c>
      <c r="K16" s="2">
        <f t="shared" si="5"/>
        <v>0.48632218844984804</v>
      </c>
      <c r="L16" s="2">
        <f t="shared" si="6"/>
        <v>-3.2000000000000028</v>
      </c>
      <c r="M16" s="2">
        <f t="shared" si="7"/>
        <v>0.49010685399991183</v>
      </c>
      <c r="N16" s="2">
        <f t="shared" si="8"/>
        <v>-6.5291884287759387</v>
      </c>
      <c r="O16" t="s">
        <v>42</v>
      </c>
    </row>
    <row r="17" spans="1:15" x14ac:dyDescent="0.25">
      <c r="A17" s="16">
        <v>7</v>
      </c>
      <c r="B17" s="17" t="s">
        <v>77</v>
      </c>
      <c r="C17" s="18">
        <v>33.9</v>
      </c>
      <c r="D17" s="19" t="s">
        <v>61</v>
      </c>
      <c r="E17" s="20" t="str">
        <f t="shared" si="0"/>
        <v>Significantly Different</v>
      </c>
      <c r="G17">
        <f t="shared" si="1"/>
        <v>33.9</v>
      </c>
      <c r="H17">
        <f t="shared" si="2"/>
        <v>6</v>
      </c>
      <c r="I17" t="str">
        <f t="shared" si="3"/>
        <v>+/-</v>
      </c>
      <c r="J17" t="str">
        <f t="shared" si="4"/>
        <v>0.4</v>
      </c>
      <c r="K17" s="2">
        <f t="shared" si="5"/>
        <v>0.24316109422492402</v>
      </c>
      <c r="L17" s="2">
        <f t="shared" si="6"/>
        <v>-3</v>
      </c>
      <c r="M17" s="2">
        <f t="shared" si="7"/>
        <v>0.25064471888253259</v>
      </c>
      <c r="N17" s="2">
        <f t="shared" si="8"/>
        <v>-11.969133095543031</v>
      </c>
      <c r="O17" t="s">
        <v>44</v>
      </c>
    </row>
    <row r="18" spans="1:15" x14ac:dyDescent="0.25">
      <c r="A18" s="16">
        <v>8</v>
      </c>
      <c r="B18" s="17" t="s">
        <v>34</v>
      </c>
      <c r="C18" s="18">
        <v>33.799999999999997</v>
      </c>
      <c r="D18" s="19" t="s">
        <v>29</v>
      </c>
      <c r="E18" s="20" t="str">
        <f t="shared" si="0"/>
        <v>Significantly Different</v>
      </c>
      <c r="G18">
        <f t="shared" si="1"/>
        <v>33.799999999999997</v>
      </c>
      <c r="H18">
        <f t="shared" si="2"/>
        <v>6</v>
      </c>
      <c r="I18" t="str">
        <f t="shared" si="3"/>
        <v>+/-</v>
      </c>
      <c r="J18" t="str">
        <f t="shared" si="4"/>
        <v>0.2</v>
      </c>
      <c r="K18" s="2">
        <f t="shared" si="5"/>
        <v>0.12158054711246201</v>
      </c>
      <c r="L18" s="2">
        <f t="shared" si="6"/>
        <v>-2.8999999999999986</v>
      </c>
      <c r="M18" s="2">
        <f t="shared" si="7"/>
        <v>0.1359311840425404</v>
      </c>
      <c r="N18" s="2">
        <f t="shared" si="8"/>
        <v>-21.334324573325485</v>
      </c>
      <c r="O18" t="s">
        <v>46</v>
      </c>
    </row>
    <row r="19" spans="1:15" x14ac:dyDescent="0.25">
      <c r="A19" s="16">
        <v>9</v>
      </c>
      <c r="B19" s="17" t="s">
        <v>45</v>
      </c>
      <c r="C19" s="18">
        <v>33.1</v>
      </c>
      <c r="D19" s="19" t="s">
        <v>83</v>
      </c>
      <c r="E19" s="20" t="str">
        <f t="shared" si="0"/>
        <v>Significantly Different</v>
      </c>
      <c r="G19">
        <f t="shared" si="1"/>
        <v>33.1</v>
      </c>
      <c r="H19">
        <f t="shared" si="2"/>
        <v>6</v>
      </c>
      <c r="I19" t="str">
        <f t="shared" si="3"/>
        <v>+/-</v>
      </c>
      <c r="J19" t="str">
        <f t="shared" si="4"/>
        <v>0.6</v>
      </c>
      <c r="K19" s="2">
        <f t="shared" si="5"/>
        <v>0.36474164133738601</v>
      </c>
      <c r="L19" s="2">
        <f t="shared" si="6"/>
        <v>-2.2000000000000028</v>
      </c>
      <c r="M19" s="2">
        <f t="shared" si="7"/>
        <v>0.36977279819442066</v>
      </c>
      <c r="N19" s="2">
        <f t="shared" si="8"/>
        <v>-5.949599350580888</v>
      </c>
      <c r="O19" t="s">
        <v>48</v>
      </c>
    </row>
    <row r="20" spans="1:15" x14ac:dyDescent="0.25">
      <c r="A20" s="16">
        <v>10</v>
      </c>
      <c r="B20" s="17" t="s">
        <v>67</v>
      </c>
      <c r="C20" s="18">
        <v>33</v>
      </c>
      <c r="D20" s="21" t="s">
        <v>27</v>
      </c>
      <c r="E20" s="20" t="str">
        <f t="shared" si="0"/>
        <v>Significantly Different</v>
      </c>
      <c r="G20">
        <f t="shared" si="1"/>
        <v>33</v>
      </c>
      <c r="H20">
        <f t="shared" si="2"/>
        <v>6</v>
      </c>
      <c r="I20" t="str">
        <f t="shared" si="3"/>
        <v>+/-</v>
      </c>
      <c r="J20" t="str">
        <f t="shared" si="4"/>
        <v>0.1</v>
      </c>
      <c r="K20" s="2">
        <f t="shared" si="5"/>
        <v>6.0790273556231005E-2</v>
      </c>
      <c r="L20" s="2">
        <f t="shared" si="6"/>
        <v>-2.1000000000000014</v>
      </c>
      <c r="M20" s="2">
        <f t="shared" si="7"/>
        <v>8.5970429323592404E-2</v>
      </c>
      <c r="N20" s="2">
        <f t="shared" si="8"/>
        <v>-24.427003756089302</v>
      </c>
      <c r="O20" t="s">
        <v>50</v>
      </c>
    </row>
    <row r="21" spans="1:15" x14ac:dyDescent="0.25">
      <c r="A21" s="16">
        <v>11</v>
      </c>
      <c r="B21" s="17" t="s">
        <v>69</v>
      </c>
      <c r="C21" s="18">
        <v>32.9</v>
      </c>
      <c r="D21" s="19" t="s">
        <v>78</v>
      </c>
      <c r="E21" s="20" t="str">
        <f t="shared" si="0"/>
        <v>Significantly Different</v>
      </c>
      <c r="G21">
        <f t="shared" si="1"/>
        <v>32.9</v>
      </c>
      <c r="H21">
        <f t="shared" si="2"/>
        <v>6</v>
      </c>
      <c r="I21" t="str">
        <f t="shared" si="3"/>
        <v>+/-</v>
      </c>
      <c r="J21" t="str">
        <f t="shared" si="4"/>
        <v>0.7</v>
      </c>
      <c r="K21" s="2">
        <f t="shared" si="5"/>
        <v>0.42553191489361697</v>
      </c>
      <c r="L21" s="2">
        <f t="shared" si="6"/>
        <v>-2</v>
      </c>
      <c r="M21" s="2">
        <f t="shared" si="7"/>
        <v>0.42985214661796195</v>
      </c>
      <c r="N21" s="2">
        <f t="shared" si="8"/>
        <v>-4.6527626202074837</v>
      </c>
      <c r="O21" t="s">
        <v>52</v>
      </c>
    </row>
    <row r="22" spans="1:15" x14ac:dyDescent="0.25">
      <c r="A22" s="16">
        <v>11</v>
      </c>
      <c r="B22" s="17" t="s">
        <v>85</v>
      </c>
      <c r="C22" s="18">
        <v>32.9</v>
      </c>
      <c r="D22" s="19" t="s">
        <v>36</v>
      </c>
      <c r="E22" s="20" t="str">
        <f t="shared" si="0"/>
        <v>Significantly Different</v>
      </c>
      <c r="G22">
        <f t="shared" si="1"/>
        <v>32.9</v>
      </c>
      <c r="H22">
        <f t="shared" si="2"/>
        <v>6</v>
      </c>
      <c r="I22" t="str">
        <f t="shared" si="3"/>
        <v>+/-</v>
      </c>
      <c r="J22" t="str">
        <f t="shared" si="4"/>
        <v>0.3</v>
      </c>
      <c r="K22" s="2">
        <f t="shared" si="5"/>
        <v>0.18237082066869301</v>
      </c>
      <c r="L22" s="2">
        <f t="shared" si="6"/>
        <v>-2</v>
      </c>
      <c r="M22" s="2">
        <f t="shared" si="7"/>
        <v>0.19223572402239389</v>
      </c>
      <c r="N22" s="2">
        <f t="shared" si="8"/>
        <v>-10.403893501953968</v>
      </c>
      <c r="O22" t="s">
        <v>54</v>
      </c>
    </row>
    <row r="23" spans="1:15" x14ac:dyDescent="0.25">
      <c r="A23" s="16">
        <v>13</v>
      </c>
      <c r="B23" s="17" t="s">
        <v>80</v>
      </c>
      <c r="C23" s="18">
        <v>32.5</v>
      </c>
      <c r="D23" s="19" t="s">
        <v>27</v>
      </c>
      <c r="E23" s="20" t="str">
        <f t="shared" si="0"/>
        <v>Significantly Different</v>
      </c>
      <c r="G23">
        <f t="shared" si="1"/>
        <v>32.5</v>
      </c>
      <c r="H23">
        <f t="shared" si="2"/>
        <v>6</v>
      </c>
      <c r="I23" t="str">
        <f t="shared" si="3"/>
        <v>+/-</v>
      </c>
      <c r="J23" t="str">
        <f t="shared" si="4"/>
        <v>0.1</v>
      </c>
      <c r="K23" s="2">
        <f t="shared" si="5"/>
        <v>6.0790273556231005E-2</v>
      </c>
      <c r="L23" s="2">
        <f t="shared" si="6"/>
        <v>-1.6000000000000014</v>
      </c>
      <c r="M23" s="2">
        <f t="shared" si="7"/>
        <v>8.5970429323592404E-2</v>
      </c>
      <c r="N23" s="2">
        <f t="shared" si="8"/>
        <v>-18.611050480829949</v>
      </c>
      <c r="O23" t="s">
        <v>43</v>
      </c>
    </row>
    <row r="24" spans="1:15" x14ac:dyDescent="0.25">
      <c r="A24" s="16">
        <v>13</v>
      </c>
      <c r="B24" s="17" t="s">
        <v>60</v>
      </c>
      <c r="C24" s="18">
        <v>32.5</v>
      </c>
      <c r="D24" s="19" t="s">
        <v>36</v>
      </c>
      <c r="E24" s="20" t="str">
        <f t="shared" si="0"/>
        <v>Significantly Different</v>
      </c>
      <c r="G24">
        <f t="shared" si="1"/>
        <v>32.5</v>
      </c>
      <c r="H24">
        <f t="shared" si="2"/>
        <v>6</v>
      </c>
      <c r="I24" t="str">
        <f t="shared" si="3"/>
        <v>+/-</v>
      </c>
      <c r="J24" t="str">
        <f t="shared" si="4"/>
        <v>0.3</v>
      </c>
      <c r="K24" s="2">
        <f t="shared" si="5"/>
        <v>0.18237082066869301</v>
      </c>
      <c r="L24" s="2">
        <f t="shared" si="6"/>
        <v>-1.6000000000000014</v>
      </c>
      <c r="M24" s="2">
        <f t="shared" si="7"/>
        <v>0.19223572402239389</v>
      </c>
      <c r="N24" s="2">
        <f t="shared" si="8"/>
        <v>-8.3231148015631806</v>
      </c>
      <c r="O24" t="s">
        <v>57</v>
      </c>
    </row>
    <row r="25" spans="1:15" x14ac:dyDescent="0.25">
      <c r="A25" s="16">
        <v>15</v>
      </c>
      <c r="B25" s="17" t="s">
        <v>35</v>
      </c>
      <c r="C25" s="18">
        <v>32.4</v>
      </c>
      <c r="D25" s="19" t="s">
        <v>39</v>
      </c>
      <c r="E25" s="20" t="str">
        <f t="shared" si="0"/>
        <v>Significantly Different</v>
      </c>
      <c r="G25">
        <f t="shared" si="1"/>
        <v>32.4</v>
      </c>
      <c r="H25">
        <f t="shared" si="2"/>
        <v>6</v>
      </c>
      <c r="I25" t="str">
        <f t="shared" si="3"/>
        <v>+/-</v>
      </c>
      <c r="J25" t="str">
        <f t="shared" si="4"/>
        <v>0.5</v>
      </c>
      <c r="K25" s="2">
        <f t="shared" si="5"/>
        <v>0.303951367781155</v>
      </c>
      <c r="L25" s="2">
        <f t="shared" si="6"/>
        <v>-1.5</v>
      </c>
      <c r="M25" s="2">
        <f t="shared" si="7"/>
        <v>0.30997079109986531</v>
      </c>
      <c r="N25" s="2">
        <f t="shared" si="8"/>
        <v>-4.8391656345346918</v>
      </c>
      <c r="O25" t="s">
        <v>58</v>
      </c>
    </row>
    <row r="26" spans="1:15" x14ac:dyDescent="0.25">
      <c r="A26" s="16">
        <v>16</v>
      </c>
      <c r="B26" s="17" t="s">
        <v>44</v>
      </c>
      <c r="C26" s="18">
        <v>32.200000000000003</v>
      </c>
      <c r="D26" s="19" t="s">
        <v>36</v>
      </c>
      <c r="E26" s="20" t="str">
        <f t="shared" si="0"/>
        <v>Significantly Different</v>
      </c>
      <c r="G26">
        <f t="shared" si="1"/>
        <v>32.200000000000003</v>
      </c>
      <c r="H26">
        <f t="shared" si="2"/>
        <v>6</v>
      </c>
      <c r="I26" t="str">
        <f t="shared" si="3"/>
        <v>+/-</v>
      </c>
      <c r="J26" t="str">
        <f t="shared" si="4"/>
        <v>0.3</v>
      </c>
      <c r="K26" s="2">
        <f t="shared" si="5"/>
        <v>0.18237082066869301</v>
      </c>
      <c r="L26" s="2">
        <f t="shared" si="6"/>
        <v>-1.3000000000000043</v>
      </c>
      <c r="M26" s="2">
        <f t="shared" si="7"/>
        <v>0.19223572402239389</v>
      </c>
      <c r="N26" s="2">
        <f t="shared" si="8"/>
        <v>-6.7625307762701015</v>
      </c>
      <c r="O26" t="s">
        <v>41</v>
      </c>
    </row>
    <row r="27" spans="1:15" x14ac:dyDescent="0.25">
      <c r="A27" s="16">
        <v>17</v>
      </c>
      <c r="B27" s="17" t="s">
        <v>76</v>
      </c>
      <c r="C27" s="18">
        <v>32</v>
      </c>
      <c r="D27" s="19" t="s">
        <v>29</v>
      </c>
      <c r="E27" s="20" t="str">
        <f t="shared" si="0"/>
        <v>Significantly Different</v>
      </c>
      <c r="G27">
        <f t="shared" si="1"/>
        <v>32</v>
      </c>
      <c r="H27">
        <f t="shared" si="2"/>
        <v>6</v>
      </c>
      <c r="I27" t="str">
        <f t="shared" si="3"/>
        <v>+/-</v>
      </c>
      <c r="J27" t="str">
        <f t="shared" si="4"/>
        <v>0.2</v>
      </c>
      <c r="K27" s="2">
        <f t="shared" si="5"/>
        <v>0.12158054711246201</v>
      </c>
      <c r="L27" s="2">
        <f t="shared" si="6"/>
        <v>-1.1000000000000014</v>
      </c>
      <c r="M27" s="2">
        <f t="shared" si="7"/>
        <v>0.1359311840425404</v>
      </c>
      <c r="N27" s="2">
        <f t="shared" si="8"/>
        <v>-8.0923300105717502</v>
      </c>
      <c r="O27" t="s">
        <v>59</v>
      </c>
    </row>
    <row r="28" spans="1:15" x14ac:dyDescent="0.25">
      <c r="A28" s="16">
        <v>18</v>
      </c>
      <c r="B28" s="17" t="s">
        <v>30</v>
      </c>
      <c r="C28" s="18">
        <v>31.8</v>
      </c>
      <c r="D28" s="19" t="s">
        <v>36</v>
      </c>
      <c r="E28" s="20" t="str">
        <f t="shared" si="0"/>
        <v>Significantly Different</v>
      </c>
      <c r="G28">
        <f t="shared" si="1"/>
        <v>31.8</v>
      </c>
      <c r="H28">
        <f t="shared" si="2"/>
        <v>6</v>
      </c>
      <c r="I28" t="str">
        <f t="shared" si="3"/>
        <v>+/-</v>
      </c>
      <c r="J28" t="str">
        <f t="shared" si="4"/>
        <v>0.3</v>
      </c>
      <c r="K28" s="2">
        <f t="shared" si="5"/>
        <v>0.18237082066869301</v>
      </c>
      <c r="L28" s="2">
        <f t="shared" si="6"/>
        <v>-0.90000000000000213</v>
      </c>
      <c r="M28" s="2">
        <f t="shared" si="7"/>
        <v>0.19223572402239389</v>
      </c>
      <c r="N28" s="2">
        <f t="shared" si="8"/>
        <v>-4.6817520758792961</v>
      </c>
      <c r="O28" t="s">
        <v>49</v>
      </c>
    </row>
    <row r="29" spans="1:15" x14ac:dyDescent="0.25">
      <c r="A29" s="16">
        <v>19</v>
      </c>
      <c r="B29" s="17" t="s">
        <v>68</v>
      </c>
      <c r="C29" s="18">
        <v>31.7</v>
      </c>
      <c r="D29" s="19" t="s">
        <v>29</v>
      </c>
      <c r="E29" s="20" t="str">
        <f t="shared" si="0"/>
        <v>Significantly Different</v>
      </c>
      <c r="G29">
        <f t="shared" si="1"/>
        <v>31.7</v>
      </c>
      <c r="H29">
        <f t="shared" si="2"/>
        <v>6</v>
      </c>
      <c r="I29" t="str">
        <f t="shared" si="3"/>
        <v>+/-</v>
      </c>
      <c r="J29" t="str">
        <f t="shared" si="4"/>
        <v>0.2</v>
      </c>
      <c r="K29" s="2">
        <f t="shared" si="5"/>
        <v>0.12158054711246201</v>
      </c>
      <c r="L29" s="2">
        <f t="shared" si="6"/>
        <v>-0.80000000000000071</v>
      </c>
      <c r="M29" s="2">
        <f t="shared" si="7"/>
        <v>0.1359311840425404</v>
      </c>
      <c r="N29" s="2">
        <f t="shared" si="8"/>
        <v>-5.8853309167794521</v>
      </c>
      <c r="O29" t="s">
        <v>63</v>
      </c>
    </row>
    <row r="30" spans="1:15" x14ac:dyDescent="0.25">
      <c r="A30" s="16">
        <v>19</v>
      </c>
      <c r="B30" s="17" t="s">
        <v>71</v>
      </c>
      <c r="C30" s="18">
        <v>31.7</v>
      </c>
      <c r="D30" s="19" t="s">
        <v>27</v>
      </c>
      <c r="E30" s="20" t="str">
        <f t="shared" si="0"/>
        <v>Significantly Different</v>
      </c>
      <c r="G30">
        <f t="shared" si="1"/>
        <v>31.7</v>
      </c>
      <c r="H30">
        <f t="shared" si="2"/>
        <v>6</v>
      </c>
      <c r="I30" t="str">
        <f t="shared" si="3"/>
        <v>+/-</v>
      </c>
      <c r="J30" t="str">
        <f t="shared" si="4"/>
        <v>0.1</v>
      </c>
      <c r="K30" s="2">
        <f t="shared" si="5"/>
        <v>6.0790273556231005E-2</v>
      </c>
      <c r="L30" s="2">
        <f t="shared" si="6"/>
        <v>-0.80000000000000071</v>
      </c>
      <c r="M30" s="2">
        <f t="shared" si="7"/>
        <v>8.5970429323592404E-2</v>
      </c>
      <c r="N30" s="2">
        <f t="shared" si="8"/>
        <v>-9.3055252404149744</v>
      </c>
      <c r="O30" t="s">
        <v>28</v>
      </c>
    </row>
    <row r="31" spans="1:15" x14ac:dyDescent="0.25">
      <c r="A31" s="16">
        <v>19</v>
      </c>
      <c r="B31" s="17" t="s">
        <v>72</v>
      </c>
      <c r="C31" s="18">
        <v>31.7</v>
      </c>
      <c r="D31" s="19" t="s">
        <v>39</v>
      </c>
      <c r="E31" s="20" t="str">
        <f t="shared" si="0"/>
        <v>Significantly Different</v>
      </c>
      <c r="G31">
        <f t="shared" si="1"/>
        <v>31.7</v>
      </c>
      <c r="H31">
        <f t="shared" si="2"/>
        <v>6</v>
      </c>
      <c r="I31" t="str">
        <f t="shared" si="3"/>
        <v>+/-</v>
      </c>
      <c r="J31" t="str">
        <f t="shared" si="4"/>
        <v>0.5</v>
      </c>
      <c r="K31" s="2">
        <f t="shared" si="5"/>
        <v>0.303951367781155</v>
      </c>
      <c r="L31" s="2">
        <f t="shared" si="6"/>
        <v>-0.80000000000000071</v>
      </c>
      <c r="M31" s="2">
        <f t="shared" si="7"/>
        <v>0.30997079109986531</v>
      </c>
      <c r="N31" s="2">
        <f t="shared" si="8"/>
        <v>-2.5808883384185046</v>
      </c>
      <c r="O31" t="s">
        <v>66</v>
      </c>
    </row>
    <row r="32" spans="1:15" x14ac:dyDescent="0.25">
      <c r="A32" s="16">
        <v>22</v>
      </c>
      <c r="B32" s="17" t="s">
        <v>37</v>
      </c>
      <c r="C32" s="18">
        <v>31.5</v>
      </c>
      <c r="D32" s="19" t="s">
        <v>61</v>
      </c>
      <c r="E32" s="20" t="str">
        <f t="shared" si="0"/>
        <v>Significantly Different</v>
      </c>
      <c r="G32">
        <f t="shared" si="1"/>
        <v>31.5</v>
      </c>
      <c r="H32">
        <f t="shared" si="2"/>
        <v>6</v>
      </c>
      <c r="I32" t="str">
        <f t="shared" si="3"/>
        <v>+/-</v>
      </c>
      <c r="J32" t="str">
        <f t="shared" si="4"/>
        <v>0.4</v>
      </c>
      <c r="K32" s="2">
        <f t="shared" si="5"/>
        <v>0.24316109422492402</v>
      </c>
      <c r="L32" s="2">
        <f t="shared" si="6"/>
        <v>-0.60000000000000142</v>
      </c>
      <c r="M32" s="2">
        <f t="shared" si="7"/>
        <v>0.25064471888253259</v>
      </c>
      <c r="N32" s="2">
        <f t="shared" si="8"/>
        <v>-2.3938266191086117</v>
      </c>
      <c r="O32" t="s">
        <v>68</v>
      </c>
    </row>
    <row r="33" spans="1:15" x14ac:dyDescent="0.25">
      <c r="A33" s="16">
        <v>23</v>
      </c>
      <c r="B33" s="17" t="s">
        <v>74</v>
      </c>
      <c r="C33" s="18">
        <v>31.1</v>
      </c>
      <c r="D33" s="19" t="s">
        <v>61</v>
      </c>
      <c r="E33" s="20" t="str">
        <f t="shared" si="0"/>
        <v>Not Significantly Different</v>
      </c>
      <c r="G33">
        <f t="shared" si="1"/>
        <v>31.1</v>
      </c>
      <c r="H33">
        <f t="shared" si="2"/>
        <v>6</v>
      </c>
      <c r="I33" t="str">
        <f t="shared" si="3"/>
        <v>+/-</v>
      </c>
      <c r="J33" t="str">
        <f t="shared" si="4"/>
        <v>0.4</v>
      </c>
      <c r="K33" s="2">
        <f t="shared" si="5"/>
        <v>0.24316109422492402</v>
      </c>
      <c r="L33" s="2">
        <f t="shared" si="6"/>
        <v>-0.20000000000000284</v>
      </c>
      <c r="M33" s="2">
        <f t="shared" si="7"/>
        <v>0.25064471888253259</v>
      </c>
      <c r="N33" s="2">
        <f t="shared" si="8"/>
        <v>-0.79794220636954671</v>
      </c>
      <c r="O33" t="s">
        <v>71</v>
      </c>
    </row>
    <row r="34" spans="1:15" x14ac:dyDescent="0.25">
      <c r="A34" s="16">
        <v>24</v>
      </c>
      <c r="B34" s="17" t="s">
        <v>40</v>
      </c>
      <c r="C34" s="18">
        <v>30.8</v>
      </c>
      <c r="D34" s="19" t="s">
        <v>27</v>
      </c>
      <c r="E34" s="20" t="str">
        <f t="shared" si="0"/>
        <v>Not Significantly Different</v>
      </c>
      <c r="G34">
        <f t="shared" si="1"/>
        <v>30.8</v>
      </c>
      <c r="H34">
        <f t="shared" si="2"/>
        <v>6</v>
      </c>
      <c r="I34" t="str">
        <f t="shared" si="3"/>
        <v>+/-</v>
      </c>
      <c r="J34" t="str">
        <f t="shared" si="4"/>
        <v>0.1</v>
      </c>
      <c r="K34" s="2">
        <f t="shared" si="5"/>
        <v>6.0790273556231005E-2</v>
      </c>
      <c r="L34" s="2">
        <f t="shared" si="6"/>
        <v>9.9999999999997868E-2</v>
      </c>
      <c r="M34" s="2">
        <f t="shared" si="7"/>
        <v>8.5970429323592404E-2</v>
      </c>
      <c r="N34" s="2">
        <f t="shared" si="8"/>
        <v>1.1631906550518458</v>
      </c>
      <c r="O34" t="s">
        <v>62</v>
      </c>
    </row>
    <row r="35" spans="1:15" x14ac:dyDescent="0.25">
      <c r="A35" s="16">
        <v>25</v>
      </c>
      <c r="B35" s="17" t="s">
        <v>65</v>
      </c>
      <c r="C35" s="18">
        <v>30.7</v>
      </c>
      <c r="D35" s="19" t="s">
        <v>27</v>
      </c>
      <c r="E35" s="20" t="str">
        <f t="shared" si="0"/>
        <v>Significantly Different</v>
      </c>
      <c r="G35">
        <f t="shared" si="1"/>
        <v>30.7</v>
      </c>
      <c r="H35">
        <f t="shared" si="2"/>
        <v>6</v>
      </c>
      <c r="I35" t="str">
        <f t="shared" si="3"/>
        <v>+/-</v>
      </c>
      <c r="J35" t="str">
        <f t="shared" si="4"/>
        <v>0.1</v>
      </c>
      <c r="K35" s="2">
        <f t="shared" si="5"/>
        <v>6.0790273556231005E-2</v>
      </c>
      <c r="L35" s="2">
        <f t="shared" si="6"/>
        <v>0.19999999999999929</v>
      </c>
      <c r="M35" s="2">
        <f t="shared" si="7"/>
        <v>8.5970429323592404E-2</v>
      </c>
      <c r="N35" s="2">
        <f t="shared" si="8"/>
        <v>2.3263813101037329</v>
      </c>
      <c r="O35" t="s">
        <v>72</v>
      </c>
    </row>
    <row r="36" spans="1:15" x14ac:dyDescent="0.25">
      <c r="A36" s="16">
        <v>26</v>
      </c>
      <c r="B36" s="17" t="s">
        <v>49</v>
      </c>
      <c r="C36" s="18">
        <v>30.5</v>
      </c>
      <c r="D36" s="19" t="s">
        <v>36</v>
      </c>
      <c r="E36" s="20" t="str">
        <f t="shared" si="0"/>
        <v>Significantly Different</v>
      </c>
      <c r="G36">
        <f t="shared" si="1"/>
        <v>30.5</v>
      </c>
      <c r="H36">
        <f t="shared" si="2"/>
        <v>6</v>
      </c>
      <c r="I36" t="str">
        <f t="shared" si="3"/>
        <v>+/-</v>
      </c>
      <c r="J36" t="str">
        <f t="shared" si="4"/>
        <v>0.3</v>
      </c>
      <c r="K36" s="2">
        <f t="shared" si="5"/>
        <v>0.18237082066869301</v>
      </c>
      <c r="L36" s="2">
        <f t="shared" si="6"/>
        <v>0.39999999999999858</v>
      </c>
      <c r="M36" s="2">
        <f t="shared" si="7"/>
        <v>0.19223572402239389</v>
      </c>
      <c r="N36" s="2">
        <f t="shared" si="8"/>
        <v>2.0807787003907863</v>
      </c>
      <c r="O36" t="s">
        <v>64</v>
      </c>
    </row>
    <row r="37" spans="1:15" x14ac:dyDescent="0.25">
      <c r="A37" s="16">
        <v>26</v>
      </c>
      <c r="B37" s="17" t="s">
        <v>66</v>
      </c>
      <c r="C37" s="18">
        <v>30.5</v>
      </c>
      <c r="D37" s="19" t="s">
        <v>29</v>
      </c>
      <c r="E37" s="20" t="str">
        <f t="shared" si="0"/>
        <v>Significantly Different</v>
      </c>
      <c r="G37">
        <f t="shared" si="1"/>
        <v>30.5</v>
      </c>
      <c r="H37">
        <f t="shared" si="2"/>
        <v>6</v>
      </c>
      <c r="I37" t="str">
        <f t="shared" si="3"/>
        <v>+/-</v>
      </c>
      <c r="J37" t="str">
        <f t="shared" si="4"/>
        <v>0.2</v>
      </c>
      <c r="K37" s="2">
        <f t="shared" si="5"/>
        <v>0.12158054711246201</v>
      </c>
      <c r="L37" s="2">
        <f t="shared" si="6"/>
        <v>0.39999999999999858</v>
      </c>
      <c r="M37" s="2">
        <f t="shared" si="7"/>
        <v>0.1359311840425404</v>
      </c>
      <c r="N37" s="2">
        <f t="shared" si="8"/>
        <v>2.9426654583897132</v>
      </c>
      <c r="O37" t="s">
        <v>45</v>
      </c>
    </row>
    <row r="38" spans="1:15" x14ac:dyDescent="0.25">
      <c r="A38" s="16">
        <v>28</v>
      </c>
      <c r="B38" s="17" t="s">
        <v>63</v>
      </c>
      <c r="C38" s="18">
        <v>30.3</v>
      </c>
      <c r="D38" s="19" t="s">
        <v>36</v>
      </c>
      <c r="E38" s="20" t="str">
        <f t="shared" si="0"/>
        <v>Significantly Different</v>
      </c>
      <c r="G38">
        <f t="shared" si="1"/>
        <v>30.3</v>
      </c>
      <c r="H38">
        <f t="shared" si="2"/>
        <v>6</v>
      </c>
      <c r="I38" t="str">
        <f t="shared" si="3"/>
        <v>+/-</v>
      </c>
      <c r="J38" t="str">
        <f t="shared" si="4"/>
        <v>0.3</v>
      </c>
      <c r="K38" s="2">
        <f t="shared" si="5"/>
        <v>0.18237082066869301</v>
      </c>
      <c r="L38" s="2">
        <f t="shared" si="6"/>
        <v>0.59999999999999787</v>
      </c>
      <c r="M38" s="2">
        <f t="shared" si="7"/>
        <v>0.19223572402239389</v>
      </c>
      <c r="N38" s="2">
        <f t="shared" si="8"/>
        <v>3.1211680505861792</v>
      </c>
      <c r="O38" t="s">
        <v>51</v>
      </c>
    </row>
    <row r="39" spans="1:15" x14ac:dyDescent="0.25">
      <c r="A39" s="16">
        <v>28</v>
      </c>
      <c r="B39" s="17" t="s">
        <v>64</v>
      </c>
      <c r="C39" s="18">
        <v>30.3</v>
      </c>
      <c r="D39" s="19" t="s">
        <v>29</v>
      </c>
      <c r="E39" s="20" t="str">
        <f t="shared" si="0"/>
        <v>Significantly Different</v>
      </c>
      <c r="G39">
        <f t="shared" si="1"/>
        <v>30.3</v>
      </c>
      <c r="H39">
        <f t="shared" si="2"/>
        <v>6</v>
      </c>
      <c r="I39" t="str">
        <f t="shared" si="3"/>
        <v>+/-</v>
      </c>
      <c r="J39" t="str">
        <f t="shared" si="4"/>
        <v>0.2</v>
      </c>
      <c r="K39" s="2">
        <f t="shared" si="5"/>
        <v>0.12158054711246201</v>
      </c>
      <c r="L39" s="2">
        <f t="shared" si="6"/>
        <v>0.59999999999999787</v>
      </c>
      <c r="M39" s="2">
        <f t="shared" si="7"/>
        <v>0.1359311840425404</v>
      </c>
      <c r="N39" s="2">
        <f t="shared" si="8"/>
        <v>4.4139981875845695</v>
      </c>
      <c r="O39" t="s">
        <v>74</v>
      </c>
    </row>
    <row r="40" spans="1:15" x14ac:dyDescent="0.25">
      <c r="A40" s="16">
        <v>30</v>
      </c>
      <c r="B40" s="17" t="s">
        <v>82</v>
      </c>
      <c r="C40" s="18">
        <v>30.2</v>
      </c>
      <c r="D40" s="19" t="s">
        <v>29</v>
      </c>
      <c r="E40" s="20" t="str">
        <f t="shared" si="0"/>
        <v>Significantly Different</v>
      </c>
      <c r="G40">
        <f t="shared" si="1"/>
        <v>30.2</v>
      </c>
      <c r="H40">
        <f t="shared" si="2"/>
        <v>6</v>
      </c>
      <c r="I40" t="str">
        <f t="shared" si="3"/>
        <v>+/-</v>
      </c>
      <c r="J40" t="str">
        <f t="shared" si="4"/>
        <v>0.2</v>
      </c>
      <c r="K40" s="2">
        <f t="shared" si="5"/>
        <v>0.12158054711246201</v>
      </c>
      <c r="L40" s="2">
        <f t="shared" si="6"/>
        <v>0.69999999999999929</v>
      </c>
      <c r="M40" s="2">
        <f t="shared" si="7"/>
        <v>0.1359311840425404</v>
      </c>
      <c r="N40" s="2">
        <f t="shared" si="8"/>
        <v>5.1496645521820108</v>
      </c>
      <c r="O40" t="s">
        <v>35</v>
      </c>
    </row>
    <row r="41" spans="1:15" x14ac:dyDescent="0.25">
      <c r="A41" s="16">
        <v>30</v>
      </c>
      <c r="B41" s="17" t="s">
        <v>73</v>
      </c>
      <c r="C41" s="18">
        <v>30.2</v>
      </c>
      <c r="D41" s="19" t="s">
        <v>29</v>
      </c>
      <c r="E41" s="20" t="str">
        <f t="shared" si="0"/>
        <v>Significantly Different</v>
      </c>
      <c r="G41">
        <f t="shared" si="1"/>
        <v>30.2</v>
      </c>
      <c r="H41">
        <f t="shared" si="2"/>
        <v>6</v>
      </c>
      <c r="I41" t="str">
        <f t="shared" si="3"/>
        <v>+/-</v>
      </c>
      <c r="J41" t="str">
        <f t="shared" si="4"/>
        <v>0.2</v>
      </c>
      <c r="K41" s="2">
        <f t="shared" si="5"/>
        <v>0.12158054711246201</v>
      </c>
      <c r="L41" s="2">
        <f t="shared" si="6"/>
        <v>0.69999999999999929</v>
      </c>
      <c r="M41" s="2">
        <f t="shared" si="7"/>
        <v>0.1359311840425404</v>
      </c>
      <c r="N41" s="2">
        <f t="shared" si="8"/>
        <v>5.1496645521820108</v>
      </c>
      <c r="O41" t="s">
        <v>76</v>
      </c>
    </row>
    <row r="42" spans="1:15" x14ac:dyDescent="0.25">
      <c r="A42" s="16">
        <v>30</v>
      </c>
      <c r="B42" s="17" t="s">
        <v>84</v>
      </c>
      <c r="C42" s="18">
        <v>30.2</v>
      </c>
      <c r="D42" s="19" t="s">
        <v>29</v>
      </c>
      <c r="E42" s="20" t="str">
        <f t="shared" si="0"/>
        <v>Significantly Different</v>
      </c>
      <c r="G42">
        <f t="shared" si="1"/>
        <v>30.2</v>
      </c>
      <c r="H42">
        <f t="shared" si="2"/>
        <v>6</v>
      </c>
      <c r="I42" t="str">
        <f t="shared" si="3"/>
        <v>+/-</v>
      </c>
      <c r="J42" t="str">
        <f t="shared" si="4"/>
        <v>0.2</v>
      </c>
      <c r="K42" s="2">
        <f t="shared" si="5"/>
        <v>0.12158054711246201</v>
      </c>
      <c r="L42" s="2">
        <f t="shared" si="6"/>
        <v>0.69999999999999929</v>
      </c>
      <c r="M42" s="2">
        <f t="shared" si="7"/>
        <v>0.1359311840425404</v>
      </c>
      <c r="N42" s="2">
        <f t="shared" si="8"/>
        <v>5.1496645521820108</v>
      </c>
      <c r="O42" t="s">
        <v>77</v>
      </c>
    </row>
    <row r="43" spans="1:15" x14ac:dyDescent="0.25">
      <c r="A43" s="16">
        <v>30</v>
      </c>
      <c r="B43" s="17" t="s">
        <v>55</v>
      </c>
      <c r="C43" s="18">
        <v>30.2</v>
      </c>
      <c r="D43" s="19" t="s">
        <v>29</v>
      </c>
      <c r="E43" s="20" t="str">
        <f t="shared" si="0"/>
        <v>Significantly Different</v>
      </c>
      <c r="G43">
        <f t="shared" si="1"/>
        <v>30.2</v>
      </c>
      <c r="H43">
        <f t="shared" si="2"/>
        <v>6</v>
      </c>
      <c r="I43" t="str">
        <f t="shared" si="3"/>
        <v>+/-</v>
      </c>
      <c r="J43" t="str">
        <f t="shared" si="4"/>
        <v>0.2</v>
      </c>
      <c r="K43" s="2">
        <f t="shared" si="5"/>
        <v>0.12158054711246201</v>
      </c>
      <c r="L43" s="2">
        <f t="shared" si="6"/>
        <v>0.69999999999999929</v>
      </c>
      <c r="M43" s="2">
        <f t="shared" si="7"/>
        <v>0.1359311840425404</v>
      </c>
      <c r="N43" s="2">
        <f t="shared" si="8"/>
        <v>5.1496645521820108</v>
      </c>
      <c r="O43" t="s">
        <v>80</v>
      </c>
    </row>
    <row r="44" spans="1:15" x14ac:dyDescent="0.25">
      <c r="A44" s="16">
        <v>34</v>
      </c>
      <c r="B44" s="17" t="s">
        <v>43</v>
      </c>
      <c r="C44" s="18">
        <v>30.1</v>
      </c>
      <c r="D44" s="19" t="s">
        <v>61</v>
      </c>
      <c r="E44" s="20" t="str">
        <f t="shared" si="0"/>
        <v>Significantly Different</v>
      </c>
      <c r="G44">
        <f t="shared" si="1"/>
        <v>30.1</v>
      </c>
      <c r="H44">
        <f t="shared" si="2"/>
        <v>6</v>
      </c>
      <c r="I44" t="str">
        <f t="shared" si="3"/>
        <v>+/-</v>
      </c>
      <c r="J44" t="str">
        <f t="shared" si="4"/>
        <v>0.4</v>
      </c>
      <c r="K44" s="2">
        <f t="shared" si="5"/>
        <v>0.24316109422492402</v>
      </c>
      <c r="L44" s="2">
        <f t="shared" si="6"/>
        <v>0.79999999999999716</v>
      </c>
      <c r="M44" s="2">
        <f t="shared" si="7"/>
        <v>0.25064471888253259</v>
      </c>
      <c r="N44" s="2">
        <f t="shared" si="8"/>
        <v>3.19176882547813</v>
      </c>
      <c r="O44" t="s">
        <v>82</v>
      </c>
    </row>
    <row r="45" spans="1:15" x14ac:dyDescent="0.25">
      <c r="A45" s="16">
        <v>35</v>
      </c>
      <c r="B45" s="17" t="s">
        <v>57</v>
      </c>
      <c r="C45" s="18">
        <v>30</v>
      </c>
      <c r="D45" s="19" t="s">
        <v>29</v>
      </c>
      <c r="E45" s="20" t="str">
        <f t="shared" si="0"/>
        <v>Significantly Different</v>
      </c>
      <c r="G45">
        <f t="shared" si="1"/>
        <v>30</v>
      </c>
      <c r="H45">
        <f t="shared" si="2"/>
        <v>6</v>
      </c>
      <c r="I45" t="str">
        <f t="shared" si="3"/>
        <v>+/-</v>
      </c>
      <c r="J45" t="str">
        <f t="shared" si="4"/>
        <v>0.2</v>
      </c>
      <c r="K45" s="2">
        <f t="shared" si="5"/>
        <v>0.12158054711246201</v>
      </c>
      <c r="L45" s="2">
        <f t="shared" si="6"/>
        <v>0.89999999999999858</v>
      </c>
      <c r="M45" s="2">
        <f t="shared" si="7"/>
        <v>0.1359311840425404</v>
      </c>
      <c r="N45" s="2">
        <f t="shared" si="8"/>
        <v>6.6209972813768676</v>
      </c>
      <c r="O45" t="s">
        <v>53</v>
      </c>
    </row>
    <row r="46" spans="1:15" x14ac:dyDescent="0.25">
      <c r="A46" s="16">
        <v>35</v>
      </c>
      <c r="B46" s="17" t="s">
        <v>41</v>
      </c>
      <c r="C46" s="18">
        <v>30</v>
      </c>
      <c r="D46" s="19" t="s">
        <v>36</v>
      </c>
      <c r="E46" s="20" t="str">
        <f t="shared" si="0"/>
        <v>Significantly Different</v>
      </c>
      <c r="G46">
        <f t="shared" si="1"/>
        <v>30</v>
      </c>
      <c r="H46">
        <f t="shared" si="2"/>
        <v>6</v>
      </c>
      <c r="I46" t="str">
        <f t="shared" si="3"/>
        <v>+/-</v>
      </c>
      <c r="J46" t="str">
        <f t="shared" si="4"/>
        <v>0.3</v>
      </c>
      <c r="K46" s="2">
        <f t="shared" si="5"/>
        <v>0.18237082066869301</v>
      </c>
      <c r="L46" s="2">
        <f t="shared" si="6"/>
        <v>0.89999999999999858</v>
      </c>
      <c r="M46" s="2">
        <f t="shared" si="7"/>
        <v>0.19223572402239389</v>
      </c>
      <c r="N46" s="2">
        <f t="shared" si="8"/>
        <v>4.6817520758792783</v>
      </c>
      <c r="O46" t="s">
        <v>65</v>
      </c>
    </row>
    <row r="47" spans="1:15" x14ac:dyDescent="0.25">
      <c r="A47" s="16">
        <v>37</v>
      </c>
      <c r="B47" s="17" t="s">
        <v>56</v>
      </c>
      <c r="C47" s="18">
        <v>29.9</v>
      </c>
      <c r="D47" s="19" t="s">
        <v>78</v>
      </c>
      <c r="E47" s="20" t="str">
        <f t="shared" si="0"/>
        <v>Significantly Different</v>
      </c>
      <c r="G47">
        <f t="shared" si="1"/>
        <v>29.9</v>
      </c>
      <c r="H47">
        <f t="shared" si="2"/>
        <v>6</v>
      </c>
      <c r="I47" t="str">
        <f t="shared" si="3"/>
        <v>+/-</v>
      </c>
      <c r="J47" t="str">
        <f t="shared" si="4"/>
        <v>0.7</v>
      </c>
      <c r="K47" s="2">
        <f t="shared" si="5"/>
        <v>0.42553191489361697</v>
      </c>
      <c r="L47" s="2">
        <f t="shared" si="6"/>
        <v>1</v>
      </c>
      <c r="M47" s="2">
        <f t="shared" si="7"/>
        <v>0.42985214661796195</v>
      </c>
      <c r="N47" s="2">
        <f t="shared" si="8"/>
        <v>2.3263813101037418</v>
      </c>
      <c r="O47" t="s">
        <v>81</v>
      </c>
    </row>
    <row r="48" spans="1:15" x14ac:dyDescent="0.25">
      <c r="A48" s="16">
        <v>38</v>
      </c>
      <c r="B48" s="17" t="s">
        <v>81</v>
      </c>
      <c r="C48" s="18">
        <v>29.7</v>
      </c>
      <c r="D48" s="19" t="s">
        <v>36</v>
      </c>
      <c r="E48" s="20" t="str">
        <f t="shared" si="0"/>
        <v>Significantly Different</v>
      </c>
      <c r="G48">
        <f t="shared" si="1"/>
        <v>29.7</v>
      </c>
      <c r="H48">
        <f t="shared" si="2"/>
        <v>6</v>
      </c>
      <c r="I48" t="str">
        <f t="shared" si="3"/>
        <v>+/-</v>
      </c>
      <c r="J48" t="str">
        <f t="shared" si="4"/>
        <v>0.3</v>
      </c>
      <c r="K48" s="2">
        <f t="shared" si="5"/>
        <v>0.18237082066869301</v>
      </c>
      <c r="L48" s="2">
        <f t="shared" si="6"/>
        <v>1.1999999999999993</v>
      </c>
      <c r="M48" s="2">
        <f t="shared" si="7"/>
        <v>0.19223572402239389</v>
      </c>
      <c r="N48" s="2">
        <f t="shared" si="8"/>
        <v>6.242336101172377</v>
      </c>
      <c r="O48" t="s">
        <v>60</v>
      </c>
    </row>
    <row r="49" spans="1:15" x14ac:dyDescent="0.25">
      <c r="A49" s="16">
        <v>39</v>
      </c>
      <c r="B49" s="17" t="s">
        <v>38</v>
      </c>
      <c r="C49" s="18">
        <v>29.6</v>
      </c>
      <c r="D49" s="19" t="s">
        <v>78</v>
      </c>
      <c r="E49" s="20" t="str">
        <f t="shared" si="0"/>
        <v>Significantly Different</v>
      </c>
      <c r="G49">
        <f t="shared" si="1"/>
        <v>29.6</v>
      </c>
      <c r="H49">
        <f t="shared" si="2"/>
        <v>6</v>
      </c>
      <c r="I49" t="str">
        <f t="shared" si="3"/>
        <v>+/-</v>
      </c>
      <c r="J49" t="str">
        <f t="shared" si="4"/>
        <v>0.7</v>
      </c>
      <c r="K49" s="2">
        <f t="shared" si="5"/>
        <v>0.42553191489361697</v>
      </c>
      <c r="L49" s="2">
        <f t="shared" si="6"/>
        <v>1.2999999999999972</v>
      </c>
      <c r="M49" s="2">
        <f t="shared" si="7"/>
        <v>0.42985214661796195</v>
      </c>
      <c r="N49" s="2">
        <f t="shared" si="8"/>
        <v>3.0242957031348578</v>
      </c>
      <c r="O49" t="s">
        <v>67</v>
      </c>
    </row>
    <row r="50" spans="1:15" x14ac:dyDescent="0.25">
      <c r="A50" s="16">
        <v>40</v>
      </c>
      <c r="B50" s="17" t="s">
        <v>59</v>
      </c>
      <c r="C50" s="18">
        <v>29.4</v>
      </c>
      <c r="D50" s="19" t="s">
        <v>36</v>
      </c>
      <c r="E50" s="20" t="str">
        <f t="shared" si="0"/>
        <v>Significantly Different</v>
      </c>
      <c r="G50">
        <f t="shared" si="1"/>
        <v>29.4</v>
      </c>
      <c r="H50">
        <f t="shared" si="2"/>
        <v>6</v>
      </c>
      <c r="I50" t="str">
        <f t="shared" si="3"/>
        <v>+/-</v>
      </c>
      <c r="J50" t="str">
        <f t="shared" si="4"/>
        <v>0.3</v>
      </c>
      <c r="K50" s="2">
        <f t="shared" si="5"/>
        <v>0.18237082066869301</v>
      </c>
      <c r="L50" s="2">
        <f t="shared" si="6"/>
        <v>1.5</v>
      </c>
      <c r="M50" s="2">
        <f t="shared" si="7"/>
        <v>0.19223572402239389</v>
      </c>
      <c r="N50" s="2">
        <f t="shared" si="8"/>
        <v>7.8029201264654757</v>
      </c>
      <c r="O50" t="s">
        <v>69</v>
      </c>
    </row>
    <row r="51" spans="1:15" x14ac:dyDescent="0.25">
      <c r="A51" s="16">
        <v>41</v>
      </c>
      <c r="B51" s="17" t="s">
        <v>58</v>
      </c>
      <c r="C51" s="18">
        <v>29.3</v>
      </c>
      <c r="D51" s="19" t="s">
        <v>29</v>
      </c>
      <c r="E51" s="20" t="str">
        <f t="shared" si="0"/>
        <v>Significantly Different</v>
      </c>
      <c r="G51">
        <f t="shared" si="1"/>
        <v>29.3</v>
      </c>
      <c r="H51">
        <f t="shared" si="2"/>
        <v>6</v>
      </c>
      <c r="I51" t="str">
        <f t="shared" si="3"/>
        <v>+/-</v>
      </c>
      <c r="J51" t="str">
        <f t="shared" si="4"/>
        <v>0.2</v>
      </c>
      <c r="K51" s="2">
        <f t="shared" si="5"/>
        <v>0.12158054711246201</v>
      </c>
      <c r="L51" s="2">
        <f t="shared" si="6"/>
        <v>1.5999999999999979</v>
      </c>
      <c r="M51" s="2">
        <f t="shared" si="7"/>
        <v>0.1359311840425404</v>
      </c>
      <c r="N51" s="2">
        <f t="shared" si="8"/>
        <v>11.770661833558878</v>
      </c>
      <c r="O51" t="s">
        <v>85</v>
      </c>
    </row>
    <row r="52" spans="1:15" x14ac:dyDescent="0.25">
      <c r="A52" s="16">
        <v>42</v>
      </c>
      <c r="B52" s="17" t="s">
        <v>75</v>
      </c>
      <c r="C52" s="18">
        <v>29.1</v>
      </c>
      <c r="D52" s="19" t="s">
        <v>29</v>
      </c>
      <c r="E52" s="20" t="str">
        <f t="shared" si="0"/>
        <v>Significantly Different</v>
      </c>
      <c r="G52">
        <f t="shared" si="1"/>
        <v>29.1</v>
      </c>
      <c r="H52">
        <f t="shared" si="2"/>
        <v>6</v>
      </c>
      <c r="I52" t="str">
        <f t="shared" si="3"/>
        <v>+/-</v>
      </c>
      <c r="J52" t="str">
        <f t="shared" si="4"/>
        <v>0.2</v>
      </c>
      <c r="K52" s="2">
        <f t="shared" si="5"/>
        <v>0.12158054711246201</v>
      </c>
      <c r="L52" s="2">
        <f t="shared" si="6"/>
        <v>1.7999999999999972</v>
      </c>
      <c r="M52" s="2">
        <f t="shared" si="7"/>
        <v>0.1359311840425404</v>
      </c>
      <c r="N52" s="2">
        <f t="shared" si="8"/>
        <v>13.241994562753735</v>
      </c>
      <c r="O52" t="s">
        <v>56</v>
      </c>
    </row>
    <row r="53" spans="1:15" x14ac:dyDescent="0.25">
      <c r="A53" s="16">
        <v>43</v>
      </c>
      <c r="B53" s="17" t="s">
        <v>62</v>
      </c>
      <c r="C53" s="18">
        <v>28.9</v>
      </c>
      <c r="D53" s="19" t="s">
        <v>29</v>
      </c>
      <c r="E53" s="20" t="str">
        <f t="shared" si="0"/>
        <v>Significantly Different</v>
      </c>
      <c r="G53">
        <f t="shared" si="1"/>
        <v>28.9</v>
      </c>
      <c r="H53">
        <f t="shared" si="2"/>
        <v>6</v>
      </c>
      <c r="I53" t="str">
        <f t="shared" si="3"/>
        <v>+/-</v>
      </c>
      <c r="J53" t="str">
        <f t="shared" si="4"/>
        <v>0.2</v>
      </c>
      <c r="K53" s="2">
        <f t="shared" si="5"/>
        <v>0.12158054711246201</v>
      </c>
      <c r="L53" s="2">
        <f t="shared" si="6"/>
        <v>2</v>
      </c>
      <c r="M53" s="2">
        <f t="shared" si="7"/>
        <v>0.1359311840425404</v>
      </c>
      <c r="N53" s="2">
        <f t="shared" si="8"/>
        <v>14.713327291948618</v>
      </c>
      <c r="O53" t="s">
        <v>73</v>
      </c>
    </row>
    <row r="54" spans="1:15" x14ac:dyDescent="0.25">
      <c r="A54" s="16">
        <v>44</v>
      </c>
      <c r="B54" s="17" t="s">
        <v>52</v>
      </c>
      <c r="C54" s="18">
        <v>28.1</v>
      </c>
      <c r="D54" s="19" t="s">
        <v>29</v>
      </c>
      <c r="E54" s="20" t="str">
        <f t="shared" si="0"/>
        <v>Significantly Different</v>
      </c>
      <c r="G54">
        <f t="shared" si="1"/>
        <v>28.1</v>
      </c>
      <c r="H54">
        <f t="shared" si="2"/>
        <v>6</v>
      </c>
      <c r="I54" t="str">
        <f t="shared" si="3"/>
        <v>+/-</v>
      </c>
      <c r="J54" t="str">
        <f t="shared" si="4"/>
        <v>0.2</v>
      </c>
      <c r="K54" s="2">
        <f t="shared" si="5"/>
        <v>0.12158054711246201</v>
      </c>
      <c r="L54" s="2">
        <f t="shared" si="6"/>
        <v>2.7999999999999972</v>
      </c>
      <c r="M54" s="2">
        <f t="shared" si="7"/>
        <v>0.1359311840425404</v>
      </c>
      <c r="N54" s="2">
        <f t="shared" si="8"/>
        <v>20.598658208728043</v>
      </c>
      <c r="O54" t="s">
        <v>79</v>
      </c>
    </row>
    <row r="55" spans="1:15" x14ac:dyDescent="0.25">
      <c r="A55" s="16">
        <v>44</v>
      </c>
      <c r="B55" s="17" t="s">
        <v>51</v>
      </c>
      <c r="C55" s="18">
        <v>28.1</v>
      </c>
      <c r="D55" s="19" t="s">
        <v>61</v>
      </c>
      <c r="E55" s="20" t="str">
        <f t="shared" si="0"/>
        <v>Significantly Different</v>
      </c>
      <c r="G55">
        <f t="shared" si="1"/>
        <v>28.1</v>
      </c>
      <c r="H55">
        <f t="shared" si="2"/>
        <v>6</v>
      </c>
      <c r="I55" t="str">
        <f t="shared" si="3"/>
        <v>+/-</v>
      </c>
      <c r="J55" t="str">
        <f t="shared" si="4"/>
        <v>0.4</v>
      </c>
      <c r="K55" s="2">
        <f t="shared" si="5"/>
        <v>0.24316109422492402</v>
      </c>
      <c r="L55" s="2">
        <f t="shared" si="6"/>
        <v>2.7999999999999972</v>
      </c>
      <c r="M55" s="2">
        <f t="shared" si="7"/>
        <v>0.25064471888253259</v>
      </c>
      <c r="N55" s="2">
        <f t="shared" si="8"/>
        <v>11.171190889173484</v>
      </c>
      <c r="O55" t="s">
        <v>47</v>
      </c>
    </row>
    <row r="56" spans="1:15" x14ac:dyDescent="0.25">
      <c r="A56" s="16">
        <v>46</v>
      </c>
      <c r="B56" s="17" t="s">
        <v>42</v>
      </c>
      <c r="C56" s="18">
        <v>26.9</v>
      </c>
      <c r="D56" s="19" t="s">
        <v>29</v>
      </c>
      <c r="E56" s="20" t="str">
        <f t="shared" si="0"/>
        <v>Significantly Different</v>
      </c>
      <c r="G56">
        <f t="shared" si="1"/>
        <v>26.9</v>
      </c>
      <c r="H56">
        <f t="shared" si="2"/>
        <v>6</v>
      </c>
      <c r="I56" t="str">
        <f t="shared" si="3"/>
        <v>+/-</v>
      </c>
      <c r="J56" t="str">
        <f t="shared" si="4"/>
        <v>0.2</v>
      </c>
      <c r="K56" s="2">
        <f t="shared" si="5"/>
        <v>0.12158054711246201</v>
      </c>
      <c r="L56" s="2">
        <f t="shared" si="6"/>
        <v>4</v>
      </c>
      <c r="M56" s="2">
        <f t="shared" si="7"/>
        <v>0.1359311840425404</v>
      </c>
      <c r="N56" s="2">
        <f t="shared" si="8"/>
        <v>29.426654583897236</v>
      </c>
      <c r="O56" t="s">
        <v>31</v>
      </c>
    </row>
    <row r="57" spans="1:15" x14ac:dyDescent="0.25">
      <c r="A57" s="16">
        <v>47</v>
      </c>
      <c r="B57" s="17" t="s">
        <v>79</v>
      </c>
      <c r="C57" s="18">
        <v>26</v>
      </c>
      <c r="D57" s="19" t="s">
        <v>27</v>
      </c>
      <c r="E57" s="20" t="str">
        <f t="shared" si="0"/>
        <v>Significantly Different</v>
      </c>
      <c r="G57">
        <f t="shared" si="1"/>
        <v>26</v>
      </c>
      <c r="H57">
        <f t="shared" si="2"/>
        <v>6</v>
      </c>
      <c r="I57" t="str">
        <f t="shared" si="3"/>
        <v>+/-</v>
      </c>
      <c r="J57" t="str">
        <f t="shared" si="4"/>
        <v>0.1</v>
      </c>
      <c r="K57" s="2">
        <f t="shared" si="5"/>
        <v>6.0790273556231005E-2</v>
      </c>
      <c r="L57" s="2">
        <f t="shared" si="6"/>
        <v>4.8999999999999986</v>
      </c>
      <c r="M57" s="2">
        <f t="shared" si="7"/>
        <v>8.5970429323592404E-2</v>
      </c>
      <c r="N57" s="2">
        <f t="shared" si="8"/>
        <v>56.99634209754165</v>
      </c>
      <c r="O57" t="s">
        <v>84</v>
      </c>
    </row>
    <row r="58" spans="1:15" x14ac:dyDescent="0.25">
      <c r="A58" s="16">
        <v>48</v>
      </c>
      <c r="B58" s="17" t="s">
        <v>53</v>
      </c>
      <c r="C58" s="18">
        <v>25.8</v>
      </c>
      <c r="D58" s="19" t="s">
        <v>39</v>
      </c>
      <c r="E58" s="20" t="str">
        <f t="shared" si="0"/>
        <v>Significantly Different</v>
      </c>
      <c r="G58">
        <f t="shared" si="1"/>
        <v>25.8</v>
      </c>
      <c r="H58">
        <f t="shared" si="2"/>
        <v>6</v>
      </c>
      <c r="I58" t="str">
        <f t="shared" si="3"/>
        <v>+/-</v>
      </c>
      <c r="J58" t="str">
        <f t="shared" si="4"/>
        <v>0.5</v>
      </c>
      <c r="K58" s="2">
        <f t="shared" si="5"/>
        <v>0.303951367781155</v>
      </c>
      <c r="L58" s="2">
        <f t="shared" si="6"/>
        <v>5.0999999999999979</v>
      </c>
      <c r="M58" s="2">
        <f t="shared" si="7"/>
        <v>0.30997079109986531</v>
      </c>
      <c r="N58" s="2">
        <f t="shared" si="8"/>
        <v>16.453163157417944</v>
      </c>
      <c r="O58" t="s">
        <v>75</v>
      </c>
    </row>
    <row r="59" spans="1:15" x14ac:dyDescent="0.25">
      <c r="A59" s="16">
        <v>49</v>
      </c>
      <c r="B59" s="17" t="s">
        <v>32</v>
      </c>
      <c r="C59" s="18">
        <v>25.1</v>
      </c>
      <c r="D59" s="19" t="s">
        <v>78</v>
      </c>
      <c r="E59" s="20" t="str">
        <f t="shared" si="0"/>
        <v>Significantly Different</v>
      </c>
      <c r="G59">
        <f t="shared" si="1"/>
        <v>25.1</v>
      </c>
      <c r="H59">
        <f t="shared" si="2"/>
        <v>6</v>
      </c>
      <c r="I59" t="str">
        <f t="shared" si="3"/>
        <v>+/-</v>
      </c>
      <c r="J59" t="str">
        <f t="shared" si="4"/>
        <v>0.7</v>
      </c>
      <c r="K59" s="2">
        <f t="shared" si="5"/>
        <v>0.42553191489361697</v>
      </c>
      <c r="L59" s="2">
        <f t="shared" si="6"/>
        <v>5.7999999999999972</v>
      </c>
      <c r="M59" s="2">
        <f t="shared" si="7"/>
        <v>0.42985214661796195</v>
      </c>
      <c r="N59" s="2">
        <f t="shared" si="8"/>
        <v>13.493011598601695</v>
      </c>
      <c r="O59" t="s">
        <v>33</v>
      </c>
    </row>
    <row r="60" spans="1:15" x14ac:dyDescent="0.25">
      <c r="A60" s="16">
        <v>50</v>
      </c>
      <c r="B60" s="17" t="s">
        <v>47</v>
      </c>
      <c r="C60" s="18">
        <v>24.3</v>
      </c>
      <c r="D60" s="19" t="s">
        <v>61</v>
      </c>
      <c r="E60" s="20" t="str">
        <f t="shared" si="0"/>
        <v>Significantly Different</v>
      </c>
      <c r="G60">
        <f t="shared" si="1"/>
        <v>24.3</v>
      </c>
      <c r="H60">
        <f t="shared" si="2"/>
        <v>6</v>
      </c>
      <c r="I60" t="str">
        <f t="shared" si="3"/>
        <v>+/-</v>
      </c>
      <c r="J60" t="str">
        <f t="shared" si="4"/>
        <v>0.4</v>
      </c>
      <c r="K60" s="2">
        <f t="shared" si="5"/>
        <v>0.24316109422492402</v>
      </c>
      <c r="L60" s="2">
        <f t="shared" si="6"/>
        <v>6.5999999999999979</v>
      </c>
      <c r="M60" s="2">
        <f t="shared" si="7"/>
        <v>0.25064471888253259</v>
      </c>
      <c r="N60" s="2">
        <f t="shared" si="8"/>
        <v>26.332092810194659</v>
      </c>
      <c r="O60" t="s">
        <v>55</v>
      </c>
    </row>
    <row r="61" spans="1:15" x14ac:dyDescent="0.25">
      <c r="A61" s="16">
        <v>51</v>
      </c>
      <c r="B61" s="17" t="s">
        <v>48</v>
      </c>
      <c r="C61" s="18">
        <v>22.4</v>
      </c>
      <c r="D61" s="19" t="s">
        <v>39</v>
      </c>
      <c r="E61" s="20" t="str">
        <f t="shared" si="0"/>
        <v>Significantly Different</v>
      </c>
      <c r="G61">
        <f t="shared" si="1"/>
        <v>22.4</v>
      </c>
      <c r="H61">
        <f t="shared" si="2"/>
        <v>6</v>
      </c>
      <c r="I61" t="str">
        <f t="shared" si="3"/>
        <v>+/-</v>
      </c>
      <c r="J61" t="str">
        <f t="shared" si="4"/>
        <v>0.5</v>
      </c>
      <c r="K61" s="2">
        <f t="shared" si="5"/>
        <v>0.303951367781155</v>
      </c>
      <c r="L61" s="2">
        <f t="shared" si="6"/>
        <v>8.5</v>
      </c>
      <c r="M61" s="2">
        <f t="shared" si="7"/>
        <v>0.30997079109986531</v>
      </c>
      <c r="N61" s="2">
        <f t="shared" si="8"/>
        <v>27.421938595696584</v>
      </c>
      <c r="O61" t="s">
        <v>38</v>
      </c>
    </row>
    <row r="62" spans="1:15" ht="15.75" thickBot="1" x14ac:dyDescent="0.3">
      <c r="A62" s="22"/>
      <c r="B62" s="23" t="s">
        <v>86</v>
      </c>
      <c r="C62" s="24">
        <v>40.4</v>
      </c>
      <c r="D62" s="25" t="s">
        <v>61</v>
      </c>
      <c r="E62" s="26" t="str">
        <f t="shared" si="0"/>
        <v>Significantly Different</v>
      </c>
      <c r="G62">
        <f t="shared" si="1"/>
        <v>40.4</v>
      </c>
      <c r="H62">
        <f t="shared" si="2"/>
        <v>6</v>
      </c>
      <c r="I62" t="str">
        <f t="shared" si="3"/>
        <v>+/-</v>
      </c>
      <c r="J62" t="str">
        <f t="shared" si="4"/>
        <v>0.4</v>
      </c>
      <c r="K62" s="2">
        <f t="shared" si="5"/>
        <v>0.24316109422492402</v>
      </c>
      <c r="L62" s="2">
        <f t="shared" si="6"/>
        <v>-9.5</v>
      </c>
      <c r="M62" s="2">
        <f t="shared" si="7"/>
        <v>0.25064471888253259</v>
      </c>
      <c r="N62" s="2">
        <f t="shared" si="8"/>
        <v>-37.902254802552932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71" priority="5" operator="equal">
      <formula>"State Selected"</formula>
    </cfRule>
    <cfRule type="cellIs" dxfId="370" priority="6" operator="equal">
      <formula>"Not Significantly Different"</formula>
    </cfRule>
  </conditionalFormatting>
  <conditionalFormatting sqref="E10:E62">
    <cfRule type="cellIs" dxfId="369" priority="1" operator="equal">
      <formula>"OTHER ERROR"</formula>
    </cfRule>
    <cfRule type="cellIs" dxfId="368" priority="2" operator="equal">
      <formula>"Statistical Test not applicable"</formula>
    </cfRule>
    <cfRule type="cellIs" dxfId="367" priority="3" operator="equal">
      <formula>"Geography Selected"</formula>
    </cfRule>
    <cfRule type="cellIs" dxfId="36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EDF44B6-1300-468C-80D9-733D4F287DB7}">
      <formula1>$O$10:$O$62</formula1>
    </dataValidation>
  </dataValidation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CD7E-BD4B-4D8D-AC06-E3E20F2DEE9C}">
  <sheetPr codeName="Sheet12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204</v>
      </c>
    </row>
    <row r="2" spans="1:16" x14ac:dyDescent="0.25">
      <c r="A2" s="3" t="s">
        <v>2</v>
      </c>
      <c r="B2" t="s">
        <v>205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27">
        <f>VLOOKUP($B$4,$B$10:$D$62,2,FALSE)</f>
        <v>2.61</v>
      </c>
      <c r="C6" t="s">
        <v>9</v>
      </c>
      <c r="H6" s="8" t="s">
        <v>10</v>
      </c>
      <c r="I6">
        <f>VLOOKUP($B$4,$B$9:$K$62,6,FALSE)</f>
        <v>2.61</v>
      </c>
      <c r="K6" s="10"/>
    </row>
    <row r="7" spans="1:16" ht="15.75" thickBot="1" x14ac:dyDescent="0.3">
      <c r="A7" s="4" t="s">
        <v>11</v>
      </c>
      <c r="B7" s="11" t="str">
        <f>VLOOKUP($B$4,$B$10:$D$62,3,FALSE)</f>
        <v>+/-0.01</v>
      </c>
      <c r="C7" t="s">
        <v>12</v>
      </c>
      <c r="H7" s="8" t="s">
        <v>13</v>
      </c>
      <c r="I7" s="12">
        <f>VLOOKUP($B$4,$B$9:$K$62,10,FALSE)</f>
        <v>6.0790273556231003E-3</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28">
        <v>2.61</v>
      </c>
      <c r="D10" s="19" t="s">
        <v>206</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2.61</v>
      </c>
      <c r="H10">
        <f>LEN(TRIM(D10))</f>
        <v>7</v>
      </c>
      <c r="I10" t="str">
        <f>IF(H10&gt;=3,MID(TRIM(D10),1,3),"NO")</f>
        <v>+/-</v>
      </c>
      <c r="J10" t="str">
        <f>IF(TRIM(I10)="+/-",MID(TRIM(D10),4,H10-3),D10)</f>
        <v>0.01</v>
      </c>
      <c r="K10" s="2">
        <f>IF(TRIM(J10)="*****",0,IF(ISERROR(VALUE(J10)),"NA",VALUE(J10/$I$4)))</f>
        <v>6.0790273556231003E-3</v>
      </c>
      <c r="L10" s="2">
        <f>IF(AND(ISNUMBER(G10),ISNUMBER($I$6)),$I$6-G10,"N/A")</f>
        <v>0</v>
      </c>
      <c r="M10" s="2">
        <f>IF(AND(ISNUMBER(K10),ISNUMBER($I$7)),SQRT(K10^2+($I$7)^2),"N/A")</f>
        <v>8.5970429323592393E-3</v>
      </c>
      <c r="N10" s="2">
        <f>IF(AND(ISNUMBER(L10),ISNUMBER(M10),M10&lt;&gt;0),L10/M10,"NA")</f>
        <v>0</v>
      </c>
      <c r="O10" t="s">
        <v>5</v>
      </c>
    </row>
    <row r="11" spans="1:16" x14ac:dyDescent="0.25">
      <c r="A11" s="16">
        <v>1</v>
      </c>
      <c r="B11" s="17" t="s">
        <v>47</v>
      </c>
      <c r="C11" s="28">
        <v>3.08</v>
      </c>
      <c r="D11" s="21" t="s">
        <v>207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3.08</v>
      </c>
      <c r="H11">
        <f t="shared" ref="H11:H62" si="2">LEN(TRIM(D11))</f>
        <v>7</v>
      </c>
      <c r="I11" t="str">
        <f t="shared" ref="I11:I62" si="3">IF(H11&gt;=3,MID(TRIM(D11),1,3),"NO")</f>
        <v>+/-</v>
      </c>
      <c r="J11" t="str">
        <f t="shared" ref="J11:J62" si="4">IF(TRIM(I11)="+/-",MID(TRIM(D11),4,H11-3),D11)</f>
        <v>0.02</v>
      </c>
      <c r="K11" s="2">
        <f t="shared" ref="K11:K62" si="5">IF(TRIM(J11)="*****",0,IF(ISERROR(VALUE(J11)),"NA",VALUE(J11/$I$4)))</f>
        <v>1.2158054711246201E-2</v>
      </c>
      <c r="L11" s="2">
        <f t="shared" ref="L11:L62" si="6">IF(AND(ISNUMBER(G11),ISNUMBER($I$6)),$I$6-G11,"N/A")</f>
        <v>-0.4700000000000002</v>
      </c>
      <c r="M11" s="2">
        <f t="shared" ref="M11:M62" si="7">IF(AND(ISNUMBER(K11),ISNUMBER($I$7)),SQRT(K11^2+($I$7)^2),"N/A")</f>
        <v>1.3593118404254039E-2</v>
      </c>
      <c r="N11" s="2">
        <f>IF(AND(ISNUMBER(L11),ISNUMBER(M11),M11&lt;&gt;0),L11/M11,"NA")</f>
        <v>-34.576319136079263</v>
      </c>
      <c r="O11" t="s">
        <v>30</v>
      </c>
    </row>
    <row r="12" spans="1:16" x14ac:dyDescent="0.25">
      <c r="A12" s="16">
        <v>2</v>
      </c>
      <c r="B12" s="17" t="s">
        <v>54</v>
      </c>
      <c r="C12" s="28">
        <v>2.95</v>
      </c>
      <c r="D12" s="19" t="s">
        <v>208</v>
      </c>
      <c r="E12" s="20" t="str">
        <f t="shared" si="0"/>
        <v>Significantly Different</v>
      </c>
      <c r="G12">
        <f t="shared" si="1"/>
        <v>2.95</v>
      </c>
      <c r="H12">
        <f t="shared" si="2"/>
        <v>7</v>
      </c>
      <c r="I12" t="str">
        <f t="shared" si="3"/>
        <v>+/-</v>
      </c>
      <c r="J12" t="str">
        <f t="shared" si="4"/>
        <v>0.03</v>
      </c>
      <c r="K12" s="2">
        <f t="shared" si="5"/>
        <v>1.82370820668693E-2</v>
      </c>
      <c r="L12" s="2">
        <f t="shared" si="6"/>
        <v>-0.3400000000000003</v>
      </c>
      <c r="M12" s="2">
        <f t="shared" si="7"/>
        <v>1.9223572402239389E-2</v>
      </c>
      <c r="N12" s="2">
        <f t="shared" ref="N12:N62" si="8">IF(AND(ISNUMBER(L12),ISNUMBER(M12),M12&lt;&gt;0),L12/M12,"NA")</f>
        <v>-17.686618953321762</v>
      </c>
      <c r="O12" t="s">
        <v>32</v>
      </c>
    </row>
    <row r="13" spans="1:16" x14ac:dyDescent="0.25">
      <c r="A13" s="16">
        <v>3</v>
      </c>
      <c r="B13" s="17" t="s">
        <v>40</v>
      </c>
      <c r="C13" s="28">
        <v>2.94</v>
      </c>
      <c r="D13" s="19" t="s">
        <v>206</v>
      </c>
      <c r="E13" s="20" t="str">
        <f t="shared" si="0"/>
        <v>Significantly Different</v>
      </c>
      <c r="G13">
        <f t="shared" si="1"/>
        <v>2.94</v>
      </c>
      <c r="H13">
        <f t="shared" si="2"/>
        <v>7</v>
      </c>
      <c r="I13" t="str">
        <f t="shared" si="3"/>
        <v>+/-</v>
      </c>
      <c r="J13" t="str">
        <f t="shared" si="4"/>
        <v>0.01</v>
      </c>
      <c r="K13" s="2">
        <f t="shared" si="5"/>
        <v>6.0790273556231003E-3</v>
      </c>
      <c r="L13" s="2">
        <f t="shared" si="6"/>
        <v>-0.33000000000000007</v>
      </c>
      <c r="M13" s="2">
        <f t="shared" si="7"/>
        <v>8.5970429323592393E-3</v>
      </c>
      <c r="N13" s="2">
        <f t="shared" si="8"/>
        <v>-38.385291616711747</v>
      </c>
      <c r="O13" t="s">
        <v>34</v>
      </c>
    </row>
    <row r="14" spans="1:16" x14ac:dyDescent="0.25">
      <c r="A14" s="16">
        <v>4</v>
      </c>
      <c r="B14" s="17" t="s">
        <v>79</v>
      </c>
      <c r="C14" s="28">
        <v>2.84</v>
      </c>
      <c r="D14" s="19" t="s">
        <v>206</v>
      </c>
      <c r="E14" s="20" t="str">
        <f t="shared" si="0"/>
        <v>Significantly Different</v>
      </c>
      <c r="G14">
        <f t="shared" si="1"/>
        <v>2.84</v>
      </c>
      <c r="H14">
        <f t="shared" si="2"/>
        <v>7</v>
      </c>
      <c r="I14" t="str">
        <f t="shared" si="3"/>
        <v>+/-</v>
      </c>
      <c r="J14" t="str">
        <f t="shared" si="4"/>
        <v>0.01</v>
      </c>
      <c r="K14" s="2">
        <f t="shared" si="5"/>
        <v>6.0790273556231003E-3</v>
      </c>
      <c r="L14" s="2">
        <f t="shared" si="6"/>
        <v>-0.22999999999999998</v>
      </c>
      <c r="M14" s="2">
        <f t="shared" si="7"/>
        <v>8.5970429323592393E-3</v>
      </c>
      <c r="N14" s="2">
        <f t="shared" si="8"/>
        <v>-26.753385066193026</v>
      </c>
      <c r="O14" t="s">
        <v>37</v>
      </c>
    </row>
    <row r="15" spans="1:16" x14ac:dyDescent="0.25">
      <c r="A15" s="16">
        <v>5</v>
      </c>
      <c r="B15" s="17" t="s">
        <v>32</v>
      </c>
      <c r="C15" s="28">
        <v>2.79</v>
      </c>
      <c r="D15" s="19" t="s">
        <v>209</v>
      </c>
      <c r="E15" s="20" t="str">
        <f t="shared" si="0"/>
        <v>Significantly Different</v>
      </c>
      <c r="G15">
        <f t="shared" si="1"/>
        <v>2.79</v>
      </c>
      <c r="H15">
        <f t="shared" si="2"/>
        <v>7</v>
      </c>
      <c r="I15" t="str">
        <f t="shared" si="3"/>
        <v>+/-</v>
      </c>
      <c r="J15" t="str">
        <f t="shared" si="4"/>
        <v>0.04</v>
      </c>
      <c r="K15" s="2">
        <f t="shared" si="5"/>
        <v>2.4316109422492401E-2</v>
      </c>
      <c r="L15" s="2">
        <f t="shared" si="6"/>
        <v>-0.18000000000000016</v>
      </c>
      <c r="M15" s="2">
        <f t="shared" si="7"/>
        <v>2.5064471888253254E-2</v>
      </c>
      <c r="N15" s="2">
        <f t="shared" si="8"/>
        <v>-7.1814798573258267</v>
      </c>
      <c r="O15" t="s">
        <v>40</v>
      </c>
    </row>
    <row r="16" spans="1:16" x14ac:dyDescent="0.25">
      <c r="A16" s="16">
        <v>6</v>
      </c>
      <c r="B16" s="17" t="s">
        <v>52</v>
      </c>
      <c r="C16" s="28">
        <v>2.69</v>
      </c>
      <c r="D16" s="19" t="s">
        <v>206</v>
      </c>
      <c r="E16" s="20" t="str">
        <f t="shared" si="0"/>
        <v>Significantly Different</v>
      </c>
      <c r="G16">
        <f t="shared" si="1"/>
        <v>2.69</v>
      </c>
      <c r="H16">
        <f t="shared" si="2"/>
        <v>7</v>
      </c>
      <c r="I16" t="str">
        <f t="shared" si="3"/>
        <v>+/-</v>
      </c>
      <c r="J16" t="str">
        <f t="shared" si="4"/>
        <v>0.01</v>
      </c>
      <c r="K16" s="2">
        <f t="shared" si="5"/>
        <v>6.0790273556231003E-3</v>
      </c>
      <c r="L16" s="2">
        <f t="shared" si="6"/>
        <v>-8.0000000000000071E-2</v>
      </c>
      <c r="M16" s="2">
        <f t="shared" si="7"/>
        <v>8.5970429323592393E-3</v>
      </c>
      <c r="N16" s="2">
        <f t="shared" si="8"/>
        <v>-9.3055252404149744</v>
      </c>
      <c r="O16" t="s">
        <v>42</v>
      </c>
    </row>
    <row r="17" spans="1:15" x14ac:dyDescent="0.25">
      <c r="A17" s="16">
        <v>7</v>
      </c>
      <c r="B17" s="17" t="s">
        <v>43</v>
      </c>
      <c r="C17" s="28">
        <v>2.68</v>
      </c>
      <c r="D17" s="19" t="s">
        <v>207</v>
      </c>
      <c r="E17" s="20" t="str">
        <f t="shared" si="0"/>
        <v>Significantly Different</v>
      </c>
      <c r="G17">
        <f t="shared" si="1"/>
        <v>2.68</v>
      </c>
      <c r="H17">
        <f t="shared" si="2"/>
        <v>7</v>
      </c>
      <c r="I17" t="str">
        <f t="shared" si="3"/>
        <v>+/-</v>
      </c>
      <c r="J17" t="str">
        <f t="shared" si="4"/>
        <v>0.02</v>
      </c>
      <c r="K17" s="2">
        <f t="shared" si="5"/>
        <v>1.2158054711246201E-2</v>
      </c>
      <c r="L17" s="2">
        <f t="shared" si="6"/>
        <v>-7.0000000000000284E-2</v>
      </c>
      <c r="M17" s="2">
        <f t="shared" si="7"/>
        <v>1.3593118404254039E-2</v>
      </c>
      <c r="N17" s="2">
        <f t="shared" si="8"/>
        <v>-5.1496645521820374</v>
      </c>
      <c r="O17" t="s">
        <v>44</v>
      </c>
    </row>
    <row r="18" spans="1:15" x14ac:dyDescent="0.25">
      <c r="A18" s="16">
        <v>8</v>
      </c>
      <c r="B18" s="17" t="s">
        <v>34</v>
      </c>
      <c r="C18" s="28">
        <v>2.67</v>
      </c>
      <c r="D18" s="19" t="s">
        <v>206</v>
      </c>
      <c r="E18" s="20" t="str">
        <f t="shared" si="0"/>
        <v>Significantly Different</v>
      </c>
      <c r="G18">
        <f t="shared" si="1"/>
        <v>2.67</v>
      </c>
      <c r="H18">
        <f t="shared" si="2"/>
        <v>7</v>
      </c>
      <c r="I18" t="str">
        <f t="shared" si="3"/>
        <v>+/-</v>
      </c>
      <c r="J18" t="str">
        <f t="shared" si="4"/>
        <v>0.01</v>
      </c>
      <c r="K18" s="2">
        <f t="shared" si="5"/>
        <v>6.0790273556231003E-3</v>
      </c>
      <c r="L18" s="2">
        <f t="shared" si="6"/>
        <v>-6.0000000000000053E-2</v>
      </c>
      <c r="M18" s="2">
        <f t="shared" si="7"/>
        <v>8.5970429323592393E-3</v>
      </c>
      <c r="N18" s="2">
        <f t="shared" si="8"/>
        <v>-6.9791439303112313</v>
      </c>
      <c r="O18" t="s">
        <v>46</v>
      </c>
    </row>
    <row r="19" spans="1:15" x14ac:dyDescent="0.25">
      <c r="A19" s="16">
        <v>9</v>
      </c>
      <c r="B19" s="17" t="s">
        <v>50</v>
      </c>
      <c r="C19" s="28">
        <v>2.66</v>
      </c>
      <c r="D19" s="19" t="s">
        <v>206</v>
      </c>
      <c r="E19" s="20" t="str">
        <f t="shared" si="0"/>
        <v>Significantly Different</v>
      </c>
      <c r="G19">
        <f t="shared" si="1"/>
        <v>2.66</v>
      </c>
      <c r="H19">
        <f t="shared" si="2"/>
        <v>7</v>
      </c>
      <c r="I19" t="str">
        <f t="shared" si="3"/>
        <v>+/-</v>
      </c>
      <c r="J19" t="str">
        <f t="shared" si="4"/>
        <v>0.01</v>
      </c>
      <c r="K19" s="2">
        <f t="shared" si="5"/>
        <v>6.0790273556231003E-3</v>
      </c>
      <c r="L19" s="2">
        <f t="shared" si="6"/>
        <v>-5.0000000000000266E-2</v>
      </c>
      <c r="M19" s="2">
        <f t="shared" si="7"/>
        <v>8.5970429323592393E-3</v>
      </c>
      <c r="N19" s="2">
        <f t="shared" si="8"/>
        <v>-5.8159532752593854</v>
      </c>
      <c r="O19" t="s">
        <v>48</v>
      </c>
    </row>
    <row r="20" spans="1:15" x14ac:dyDescent="0.25">
      <c r="A20" s="16">
        <v>9</v>
      </c>
      <c r="B20" s="17" t="s">
        <v>74</v>
      </c>
      <c r="C20" s="28">
        <v>2.66</v>
      </c>
      <c r="D20" s="21" t="s">
        <v>207</v>
      </c>
      <c r="E20" s="20" t="str">
        <f t="shared" si="0"/>
        <v>Significantly Different</v>
      </c>
      <c r="G20">
        <f t="shared" si="1"/>
        <v>2.66</v>
      </c>
      <c r="H20">
        <f t="shared" si="2"/>
        <v>7</v>
      </c>
      <c r="I20" t="str">
        <f t="shared" si="3"/>
        <v>+/-</v>
      </c>
      <c r="J20" t="str">
        <f t="shared" si="4"/>
        <v>0.02</v>
      </c>
      <c r="K20" s="2">
        <f t="shared" si="5"/>
        <v>1.2158054711246201E-2</v>
      </c>
      <c r="L20" s="2">
        <f t="shared" si="6"/>
        <v>-5.0000000000000266E-2</v>
      </c>
      <c r="M20" s="2">
        <f t="shared" si="7"/>
        <v>1.3593118404254039E-2</v>
      </c>
      <c r="N20" s="2">
        <f t="shared" si="8"/>
        <v>-3.678331822987174</v>
      </c>
      <c r="O20" t="s">
        <v>50</v>
      </c>
    </row>
    <row r="21" spans="1:15" x14ac:dyDescent="0.25">
      <c r="A21" s="16">
        <v>11</v>
      </c>
      <c r="B21" s="17" t="s">
        <v>66</v>
      </c>
      <c r="C21" s="28">
        <v>2.65</v>
      </c>
      <c r="D21" s="19" t="s">
        <v>206</v>
      </c>
      <c r="E21" s="20" t="str">
        <f t="shared" si="0"/>
        <v>Significantly Different</v>
      </c>
      <c r="G21">
        <f t="shared" si="1"/>
        <v>2.65</v>
      </c>
      <c r="H21">
        <f t="shared" si="2"/>
        <v>7</v>
      </c>
      <c r="I21" t="str">
        <f t="shared" si="3"/>
        <v>+/-</v>
      </c>
      <c r="J21" t="str">
        <f t="shared" si="4"/>
        <v>0.01</v>
      </c>
      <c r="K21" s="2">
        <f t="shared" si="5"/>
        <v>6.0790273556231003E-3</v>
      </c>
      <c r="L21" s="2">
        <f t="shared" si="6"/>
        <v>-4.0000000000000036E-2</v>
      </c>
      <c r="M21" s="2">
        <f t="shared" si="7"/>
        <v>8.5970429323592393E-3</v>
      </c>
      <c r="N21" s="2">
        <f t="shared" si="8"/>
        <v>-4.6527626202074872</v>
      </c>
      <c r="O21" t="s">
        <v>52</v>
      </c>
    </row>
    <row r="22" spans="1:15" x14ac:dyDescent="0.25">
      <c r="A22" s="16">
        <v>11</v>
      </c>
      <c r="B22" s="17" t="s">
        <v>76</v>
      </c>
      <c r="C22" s="28">
        <v>2.65</v>
      </c>
      <c r="D22" s="19" t="s">
        <v>206</v>
      </c>
      <c r="E22" s="20" t="str">
        <f t="shared" si="0"/>
        <v>Significantly Different</v>
      </c>
      <c r="G22">
        <f t="shared" si="1"/>
        <v>2.65</v>
      </c>
      <c r="H22">
        <f t="shared" si="2"/>
        <v>7</v>
      </c>
      <c r="I22" t="str">
        <f t="shared" si="3"/>
        <v>+/-</v>
      </c>
      <c r="J22" t="str">
        <f t="shared" si="4"/>
        <v>0.01</v>
      </c>
      <c r="K22" s="2">
        <f t="shared" si="5"/>
        <v>6.0790273556231003E-3</v>
      </c>
      <c r="L22" s="2">
        <f t="shared" si="6"/>
        <v>-4.0000000000000036E-2</v>
      </c>
      <c r="M22" s="2">
        <f t="shared" si="7"/>
        <v>8.5970429323592393E-3</v>
      </c>
      <c r="N22" s="2">
        <f t="shared" si="8"/>
        <v>-4.6527626202074872</v>
      </c>
      <c r="O22" t="s">
        <v>54</v>
      </c>
    </row>
    <row r="23" spans="1:15" x14ac:dyDescent="0.25">
      <c r="A23" s="16">
        <v>13</v>
      </c>
      <c r="B23" s="17" t="s">
        <v>72</v>
      </c>
      <c r="C23" s="28">
        <v>2.62</v>
      </c>
      <c r="D23" s="19" t="s">
        <v>207</v>
      </c>
      <c r="E23" s="20" t="str">
        <f t="shared" si="0"/>
        <v>Not Significantly Different</v>
      </c>
      <c r="G23">
        <f t="shared" si="1"/>
        <v>2.62</v>
      </c>
      <c r="H23">
        <f t="shared" si="2"/>
        <v>7</v>
      </c>
      <c r="I23" t="str">
        <f t="shared" si="3"/>
        <v>+/-</v>
      </c>
      <c r="J23" t="str">
        <f t="shared" si="4"/>
        <v>0.02</v>
      </c>
      <c r="K23" s="2">
        <f t="shared" si="5"/>
        <v>1.2158054711246201E-2</v>
      </c>
      <c r="L23" s="2">
        <f t="shared" si="6"/>
        <v>-1.0000000000000231E-2</v>
      </c>
      <c r="M23" s="2">
        <f t="shared" si="7"/>
        <v>1.3593118404254039E-2</v>
      </c>
      <c r="N23" s="2">
        <f t="shared" si="8"/>
        <v>-0.73566636459744783</v>
      </c>
      <c r="O23" t="s">
        <v>43</v>
      </c>
    </row>
    <row r="24" spans="1:15" x14ac:dyDescent="0.25">
      <c r="A24" s="16">
        <v>14</v>
      </c>
      <c r="B24" s="17" t="s">
        <v>63</v>
      </c>
      <c r="C24" s="28">
        <v>2.6</v>
      </c>
      <c r="D24" s="19" t="s">
        <v>207</v>
      </c>
      <c r="E24" s="20" t="str">
        <f t="shared" si="0"/>
        <v>Not Significantly Different</v>
      </c>
      <c r="G24">
        <f t="shared" si="1"/>
        <v>2.6</v>
      </c>
      <c r="H24">
        <f t="shared" si="2"/>
        <v>7</v>
      </c>
      <c r="I24" t="str">
        <f t="shared" si="3"/>
        <v>+/-</v>
      </c>
      <c r="J24" t="str">
        <f t="shared" si="4"/>
        <v>0.02</v>
      </c>
      <c r="K24" s="2">
        <f t="shared" si="5"/>
        <v>1.2158054711246201E-2</v>
      </c>
      <c r="L24" s="2">
        <f t="shared" si="6"/>
        <v>9.9999999999997868E-3</v>
      </c>
      <c r="M24" s="2">
        <f t="shared" si="7"/>
        <v>1.3593118404254039E-2</v>
      </c>
      <c r="N24" s="2">
        <f t="shared" si="8"/>
        <v>0.73566636459741519</v>
      </c>
      <c r="O24" t="s">
        <v>57</v>
      </c>
    </row>
    <row r="25" spans="1:15" x14ac:dyDescent="0.25">
      <c r="A25" s="16">
        <v>14</v>
      </c>
      <c r="B25" s="17" t="s">
        <v>84</v>
      </c>
      <c r="C25" s="28">
        <v>2.6</v>
      </c>
      <c r="D25" s="19" t="s">
        <v>206</v>
      </c>
      <c r="E25" s="20" t="str">
        <f t="shared" si="0"/>
        <v>Not Significantly Different</v>
      </c>
      <c r="G25">
        <f t="shared" si="1"/>
        <v>2.6</v>
      </c>
      <c r="H25">
        <f t="shared" si="2"/>
        <v>7</v>
      </c>
      <c r="I25" t="str">
        <f t="shared" si="3"/>
        <v>+/-</v>
      </c>
      <c r="J25" t="str">
        <f t="shared" si="4"/>
        <v>0.01</v>
      </c>
      <c r="K25" s="2">
        <f t="shared" si="5"/>
        <v>6.0790273556231003E-3</v>
      </c>
      <c r="L25" s="2">
        <f t="shared" si="6"/>
        <v>9.9999999999997868E-3</v>
      </c>
      <c r="M25" s="2">
        <f t="shared" si="7"/>
        <v>8.5970429323592393E-3</v>
      </c>
      <c r="N25" s="2">
        <f t="shared" si="8"/>
        <v>1.163190655051846</v>
      </c>
      <c r="O25" t="s">
        <v>58</v>
      </c>
    </row>
    <row r="26" spans="1:15" x14ac:dyDescent="0.25">
      <c r="A26" s="16">
        <v>16</v>
      </c>
      <c r="B26" s="17" t="s">
        <v>77</v>
      </c>
      <c r="C26" s="28">
        <v>2.59</v>
      </c>
      <c r="D26" s="19" t="s">
        <v>207</v>
      </c>
      <c r="E26" s="20" t="str">
        <f t="shared" si="0"/>
        <v>Not Significantly Different</v>
      </c>
      <c r="G26">
        <f t="shared" si="1"/>
        <v>2.59</v>
      </c>
      <c r="H26">
        <f t="shared" si="2"/>
        <v>7</v>
      </c>
      <c r="I26" t="str">
        <f t="shared" si="3"/>
        <v>+/-</v>
      </c>
      <c r="J26" t="str">
        <f t="shared" si="4"/>
        <v>0.02</v>
      </c>
      <c r="K26" s="2">
        <f t="shared" si="5"/>
        <v>1.2158054711246201E-2</v>
      </c>
      <c r="L26" s="2">
        <f t="shared" si="6"/>
        <v>2.0000000000000018E-2</v>
      </c>
      <c r="M26" s="2">
        <f t="shared" si="7"/>
        <v>1.3593118404254039E-2</v>
      </c>
      <c r="N26" s="2">
        <f t="shared" si="8"/>
        <v>1.471332729194863</v>
      </c>
      <c r="O26" t="s">
        <v>41</v>
      </c>
    </row>
    <row r="27" spans="1:15" x14ac:dyDescent="0.25">
      <c r="A27" s="16">
        <v>17</v>
      </c>
      <c r="B27" s="17" t="s">
        <v>81</v>
      </c>
      <c r="C27" s="28">
        <v>2.57</v>
      </c>
      <c r="D27" s="19" t="s">
        <v>206</v>
      </c>
      <c r="E27" s="20" t="str">
        <f t="shared" si="0"/>
        <v>Significantly Different</v>
      </c>
      <c r="G27">
        <f t="shared" si="1"/>
        <v>2.57</v>
      </c>
      <c r="H27">
        <f t="shared" si="2"/>
        <v>7</v>
      </c>
      <c r="I27" t="str">
        <f t="shared" si="3"/>
        <v>+/-</v>
      </c>
      <c r="J27" t="str">
        <f t="shared" si="4"/>
        <v>0.01</v>
      </c>
      <c r="K27" s="2">
        <f t="shared" si="5"/>
        <v>6.0790273556231003E-3</v>
      </c>
      <c r="L27" s="2">
        <f t="shared" si="6"/>
        <v>4.0000000000000036E-2</v>
      </c>
      <c r="M27" s="2">
        <f t="shared" si="7"/>
        <v>8.5970429323592393E-3</v>
      </c>
      <c r="N27" s="2">
        <f t="shared" si="8"/>
        <v>4.6527626202074872</v>
      </c>
      <c r="O27" t="s">
        <v>59</v>
      </c>
    </row>
    <row r="28" spans="1:15" x14ac:dyDescent="0.25">
      <c r="A28" s="16">
        <v>18</v>
      </c>
      <c r="B28" s="17" t="s">
        <v>75</v>
      </c>
      <c r="C28" s="28">
        <v>2.5499999999999998</v>
      </c>
      <c r="D28" s="19" t="s">
        <v>206</v>
      </c>
      <c r="E28" s="20" t="str">
        <f t="shared" si="0"/>
        <v>Significantly Different</v>
      </c>
      <c r="G28">
        <f t="shared" si="1"/>
        <v>2.5499999999999998</v>
      </c>
      <c r="H28">
        <f t="shared" si="2"/>
        <v>7</v>
      </c>
      <c r="I28" t="str">
        <f t="shared" si="3"/>
        <v>+/-</v>
      </c>
      <c r="J28" t="str">
        <f t="shared" si="4"/>
        <v>0.01</v>
      </c>
      <c r="K28" s="2">
        <f t="shared" si="5"/>
        <v>6.0790273556231003E-3</v>
      </c>
      <c r="L28" s="2">
        <f t="shared" si="6"/>
        <v>6.0000000000000053E-2</v>
      </c>
      <c r="M28" s="2">
        <f t="shared" si="7"/>
        <v>8.5970429323592393E-3</v>
      </c>
      <c r="N28" s="2">
        <f t="shared" si="8"/>
        <v>6.9791439303112313</v>
      </c>
      <c r="O28" t="s">
        <v>49</v>
      </c>
    </row>
    <row r="29" spans="1:15" x14ac:dyDescent="0.25">
      <c r="A29" s="16">
        <v>19</v>
      </c>
      <c r="B29" s="17" t="s">
        <v>57</v>
      </c>
      <c r="C29" s="28">
        <v>2.54</v>
      </c>
      <c r="D29" s="19" t="s">
        <v>206</v>
      </c>
      <c r="E29" s="20" t="str">
        <f t="shared" si="0"/>
        <v>Significantly Different</v>
      </c>
      <c r="G29">
        <f t="shared" si="1"/>
        <v>2.54</v>
      </c>
      <c r="H29">
        <f t="shared" si="2"/>
        <v>7</v>
      </c>
      <c r="I29" t="str">
        <f t="shared" si="3"/>
        <v>+/-</v>
      </c>
      <c r="J29" t="str">
        <f t="shared" si="4"/>
        <v>0.01</v>
      </c>
      <c r="K29" s="2">
        <f t="shared" si="5"/>
        <v>6.0790273556231003E-3</v>
      </c>
      <c r="L29" s="2">
        <f t="shared" si="6"/>
        <v>6.999999999999984E-2</v>
      </c>
      <c r="M29" s="2">
        <f t="shared" si="7"/>
        <v>8.5970429323592393E-3</v>
      </c>
      <c r="N29" s="2">
        <f t="shared" si="8"/>
        <v>8.1423345853630771</v>
      </c>
      <c r="O29" t="s">
        <v>63</v>
      </c>
    </row>
    <row r="30" spans="1:15" x14ac:dyDescent="0.25">
      <c r="A30" s="16">
        <v>19</v>
      </c>
      <c r="B30" s="17" t="s">
        <v>80</v>
      </c>
      <c r="C30" s="28">
        <v>2.54</v>
      </c>
      <c r="D30" s="19" t="s">
        <v>206</v>
      </c>
      <c r="E30" s="20" t="str">
        <f t="shared" si="0"/>
        <v>Significantly Different</v>
      </c>
      <c r="G30">
        <f t="shared" si="1"/>
        <v>2.54</v>
      </c>
      <c r="H30">
        <f t="shared" si="2"/>
        <v>7</v>
      </c>
      <c r="I30" t="str">
        <f t="shared" si="3"/>
        <v>+/-</v>
      </c>
      <c r="J30" t="str">
        <f t="shared" si="4"/>
        <v>0.01</v>
      </c>
      <c r="K30" s="2">
        <f t="shared" si="5"/>
        <v>6.0790273556231003E-3</v>
      </c>
      <c r="L30" s="2">
        <f t="shared" si="6"/>
        <v>6.999999999999984E-2</v>
      </c>
      <c r="M30" s="2">
        <f t="shared" si="7"/>
        <v>8.5970429323592393E-3</v>
      </c>
      <c r="N30" s="2">
        <f t="shared" si="8"/>
        <v>8.1423345853630771</v>
      </c>
      <c r="O30" t="s">
        <v>28</v>
      </c>
    </row>
    <row r="31" spans="1:15" x14ac:dyDescent="0.25">
      <c r="A31" s="16">
        <v>19</v>
      </c>
      <c r="B31" s="17" t="s">
        <v>85</v>
      </c>
      <c r="C31" s="28">
        <v>2.54</v>
      </c>
      <c r="D31" s="19" t="s">
        <v>206</v>
      </c>
      <c r="E31" s="20" t="str">
        <f t="shared" si="0"/>
        <v>Significantly Different</v>
      </c>
      <c r="G31">
        <f t="shared" si="1"/>
        <v>2.54</v>
      </c>
      <c r="H31">
        <f t="shared" si="2"/>
        <v>7</v>
      </c>
      <c r="I31" t="str">
        <f t="shared" si="3"/>
        <v>+/-</v>
      </c>
      <c r="J31" t="str">
        <f t="shared" si="4"/>
        <v>0.01</v>
      </c>
      <c r="K31" s="2">
        <f t="shared" si="5"/>
        <v>6.0790273556231003E-3</v>
      </c>
      <c r="L31" s="2">
        <f t="shared" si="6"/>
        <v>6.999999999999984E-2</v>
      </c>
      <c r="M31" s="2">
        <f t="shared" si="7"/>
        <v>8.5970429323592393E-3</v>
      </c>
      <c r="N31" s="2">
        <f t="shared" si="8"/>
        <v>8.1423345853630771</v>
      </c>
      <c r="O31" t="s">
        <v>66</v>
      </c>
    </row>
    <row r="32" spans="1:15" x14ac:dyDescent="0.25">
      <c r="A32" s="16">
        <v>22</v>
      </c>
      <c r="B32" s="17" t="s">
        <v>30</v>
      </c>
      <c r="C32" s="28">
        <v>2.52</v>
      </c>
      <c r="D32" s="19" t="s">
        <v>206</v>
      </c>
      <c r="E32" s="20" t="str">
        <f t="shared" si="0"/>
        <v>Significantly Different</v>
      </c>
      <c r="G32">
        <f t="shared" si="1"/>
        <v>2.52</v>
      </c>
      <c r="H32">
        <f t="shared" si="2"/>
        <v>7</v>
      </c>
      <c r="I32" t="str">
        <f t="shared" si="3"/>
        <v>+/-</v>
      </c>
      <c r="J32" t="str">
        <f t="shared" si="4"/>
        <v>0.01</v>
      </c>
      <c r="K32" s="2">
        <f t="shared" si="5"/>
        <v>6.0790273556231003E-3</v>
      </c>
      <c r="L32" s="2">
        <f t="shared" si="6"/>
        <v>8.9999999999999858E-2</v>
      </c>
      <c r="M32" s="2">
        <f t="shared" si="7"/>
        <v>8.5970429323592393E-3</v>
      </c>
      <c r="N32" s="2">
        <f t="shared" si="8"/>
        <v>10.46871589546682</v>
      </c>
      <c r="O32" t="s">
        <v>68</v>
      </c>
    </row>
    <row r="33" spans="1:15" x14ac:dyDescent="0.25">
      <c r="A33" s="16">
        <v>22</v>
      </c>
      <c r="B33" s="17" t="s">
        <v>37</v>
      </c>
      <c r="C33" s="28">
        <v>2.52</v>
      </c>
      <c r="D33" s="19" t="s">
        <v>207</v>
      </c>
      <c r="E33" s="20" t="str">
        <f t="shared" si="0"/>
        <v>Significantly Different</v>
      </c>
      <c r="G33">
        <f t="shared" si="1"/>
        <v>2.52</v>
      </c>
      <c r="H33">
        <f t="shared" si="2"/>
        <v>7</v>
      </c>
      <c r="I33" t="str">
        <f t="shared" si="3"/>
        <v>+/-</v>
      </c>
      <c r="J33" t="str">
        <f t="shared" si="4"/>
        <v>0.02</v>
      </c>
      <c r="K33" s="2">
        <f t="shared" si="5"/>
        <v>1.2158054711246201E-2</v>
      </c>
      <c r="L33" s="2">
        <f t="shared" si="6"/>
        <v>8.9999999999999858E-2</v>
      </c>
      <c r="M33" s="2">
        <f t="shared" si="7"/>
        <v>1.3593118404254039E-2</v>
      </c>
      <c r="N33" s="2">
        <f t="shared" si="8"/>
        <v>6.6209972813768676</v>
      </c>
      <c r="O33" t="s">
        <v>71</v>
      </c>
    </row>
    <row r="34" spans="1:15" x14ac:dyDescent="0.25">
      <c r="A34" s="16">
        <v>22</v>
      </c>
      <c r="B34" s="17" t="s">
        <v>42</v>
      </c>
      <c r="C34" s="28">
        <v>2.52</v>
      </c>
      <c r="D34" s="19" t="s">
        <v>206</v>
      </c>
      <c r="E34" s="20" t="str">
        <f t="shared" si="0"/>
        <v>Significantly Different</v>
      </c>
      <c r="G34">
        <f t="shared" si="1"/>
        <v>2.52</v>
      </c>
      <c r="H34">
        <f t="shared" si="2"/>
        <v>7</v>
      </c>
      <c r="I34" t="str">
        <f t="shared" si="3"/>
        <v>+/-</v>
      </c>
      <c r="J34" t="str">
        <f t="shared" si="4"/>
        <v>0.01</v>
      </c>
      <c r="K34" s="2">
        <f t="shared" si="5"/>
        <v>6.0790273556231003E-3</v>
      </c>
      <c r="L34" s="2">
        <f t="shared" si="6"/>
        <v>8.9999999999999858E-2</v>
      </c>
      <c r="M34" s="2">
        <f t="shared" si="7"/>
        <v>8.5970429323592393E-3</v>
      </c>
      <c r="N34" s="2">
        <f t="shared" si="8"/>
        <v>10.46871589546682</v>
      </c>
      <c r="O34" t="s">
        <v>62</v>
      </c>
    </row>
    <row r="35" spans="1:15" x14ac:dyDescent="0.25">
      <c r="A35" s="16">
        <v>22</v>
      </c>
      <c r="B35" s="17" t="s">
        <v>46</v>
      </c>
      <c r="C35" s="28">
        <v>2.52</v>
      </c>
      <c r="D35" s="19" t="s">
        <v>207</v>
      </c>
      <c r="E35" s="20" t="str">
        <f t="shared" si="0"/>
        <v>Significantly Different</v>
      </c>
      <c r="G35">
        <f t="shared" si="1"/>
        <v>2.52</v>
      </c>
      <c r="H35">
        <f t="shared" si="2"/>
        <v>7</v>
      </c>
      <c r="I35" t="str">
        <f t="shared" si="3"/>
        <v>+/-</v>
      </c>
      <c r="J35" t="str">
        <f t="shared" si="4"/>
        <v>0.02</v>
      </c>
      <c r="K35" s="2">
        <f t="shared" si="5"/>
        <v>1.2158054711246201E-2</v>
      </c>
      <c r="L35" s="2">
        <f t="shared" si="6"/>
        <v>8.9999999999999858E-2</v>
      </c>
      <c r="M35" s="2">
        <f t="shared" si="7"/>
        <v>1.3593118404254039E-2</v>
      </c>
      <c r="N35" s="2">
        <f t="shared" si="8"/>
        <v>6.6209972813768676</v>
      </c>
      <c r="O35" t="s">
        <v>72</v>
      </c>
    </row>
    <row r="36" spans="1:15" x14ac:dyDescent="0.25">
      <c r="A36" s="16">
        <v>22</v>
      </c>
      <c r="B36" s="17" t="s">
        <v>58</v>
      </c>
      <c r="C36" s="28">
        <v>2.52</v>
      </c>
      <c r="D36" s="19" t="s">
        <v>206</v>
      </c>
      <c r="E36" s="20" t="str">
        <f t="shared" si="0"/>
        <v>Significantly Different</v>
      </c>
      <c r="G36">
        <f t="shared" si="1"/>
        <v>2.52</v>
      </c>
      <c r="H36">
        <f t="shared" si="2"/>
        <v>7</v>
      </c>
      <c r="I36" t="str">
        <f t="shared" si="3"/>
        <v>+/-</v>
      </c>
      <c r="J36" t="str">
        <f t="shared" si="4"/>
        <v>0.01</v>
      </c>
      <c r="K36" s="2">
        <f t="shared" si="5"/>
        <v>6.0790273556231003E-3</v>
      </c>
      <c r="L36" s="2">
        <f t="shared" si="6"/>
        <v>8.9999999999999858E-2</v>
      </c>
      <c r="M36" s="2">
        <f t="shared" si="7"/>
        <v>8.5970429323592393E-3</v>
      </c>
      <c r="N36" s="2">
        <f t="shared" si="8"/>
        <v>10.46871589546682</v>
      </c>
      <c r="O36" t="s">
        <v>64</v>
      </c>
    </row>
    <row r="37" spans="1:15" x14ac:dyDescent="0.25">
      <c r="A37" s="16">
        <v>22</v>
      </c>
      <c r="B37" s="17" t="s">
        <v>82</v>
      </c>
      <c r="C37" s="28">
        <v>2.52</v>
      </c>
      <c r="D37" s="19" t="s">
        <v>206</v>
      </c>
      <c r="E37" s="20" t="str">
        <f t="shared" si="0"/>
        <v>Significantly Different</v>
      </c>
      <c r="G37">
        <f t="shared" si="1"/>
        <v>2.52</v>
      </c>
      <c r="H37">
        <f t="shared" si="2"/>
        <v>7</v>
      </c>
      <c r="I37" t="str">
        <f t="shared" si="3"/>
        <v>+/-</v>
      </c>
      <c r="J37" t="str">
        <f t="shared" si="4"/>
        <v>0.01</v>
      </c>
      <c r="K37" s="2">
        <f t="shared" si="5"/>
        <v>6.0790273556231003E-3</v>
      </c>
      <c r="L37" s="2">
        <f t="shared" si="6"/>
        <v>8.9999999999999858E-2</v>
      </c>
      <c r="M37" s="2">
        <f t="shared" si="7"/>
        <v>8.5970429323592393E-3</v>
      </c>
      <c r="N37" s="2">
        <f t="shared" si="8"/>
        <v>10.46871589546682</v>
      </c>
      <c r="O37" t="s">
        <v>45</v>
      </c>
    </row>
    <row r="38" spans="1:15" x14ac:dyDescent="0.25">
      <c r="A38" s="16">
        <v>28</v>
      </c>
      <c r="B38" s="17" t="s">
        <v>44</v>
      </c>
      <c r="C38" s="28">
        <v>2.5099999999999998</v>
      </c>
      <c r="D38" s="19" t="s">
        <v>206</v>
      </c>
      <c r="E38" s="20" t="str">
        <f t="shared" si="0"/>
        <v>Significantly Different</v>
      </c>
      <c r="G38">
        <f t="shared" si="1"/>
        <v>2.5099999999999998</v>
      </c>
      <c r="H38">
        <f t="shared" si="2"/>
        <v>7</v>
      </c>
      <c r="I38" t="str">
        <f t="shared" si="3"/>
        <v>+/-</v>
      </c>
      <c r="J38" t="str">
        <f t="shared" si="4"/>
        <v>0.01</v>
      </c>
      <c r="K38" s="2">
        <f t="shared" si="5"/>
        <v>6.0790273556231003E-3</v>
      </c>
      <c r="L38" s="2">
        <f t="shared" si="6"/>
        <v>0.10000000000000009</v>
      </c>
      <c r="M38" s="2">
        <f t="shared" si="7"/>
        <v>8.5970429323592393E-3</v>
      </c>
      <c r="N38" s="2">
        <f t="shared" si="8"/>
        <v>11.631906550518719</v>
      </c>
      <c r="O38" t="s">
        <v>51</v>
      </c>
    </row>
    <row r="39" spans="1:15" x14ac:dyDescent="0.25">
      <c r="A39" s="16">
        <v>28</v>
      </c>
      <c r="B39" s="17" t="s">
        <v>68</v>
      </c>
      <c r="C39" s="28">
        <v>2.5099999999999998</v>
      </c>
      <c r="D39" s="19" t="s">
        <v>206</v>
      </c>
      <c r="E39" s="20" t="str">
        <f t="shared" si="0"/>
        <v>Significantly Different</v>
      </c>
      <c r="G39">
        <f t="shared" si="1"/>
        <v>2.5099999999999998</v>
      </c>
      <c r="H39">
        <f t="shared" si="2"/>
        <v>7</v>
      </c>
      <c r="I39" t="str">
        <f t="shared" si="3"/>
        <v>+/-</v>
      </c>
      <c r="J39" t="str">
        <f t="shared" si="4"/>
        <v>0.01</v>
      </c>
      <c r="K39" s="2">
        <f t="shared" si="5"/>
        <v>6.0790273556231003E-3</v>
      </c>
      <c r="L39" s="2">
        <f t="shared" si="6"/>
        <v>0.10000000000000009</v>
      </c>
      <c r="M39" s="2">
        <f t="shared" si="7"/>
        <v>8.5970429323592393E-3</v>
      </c>
      <c r="N39" s="2">
        <f t="shared" si="8"/>
        <v>11.631906550518719</v>
      </c>
      <c r="O39" t="s">
        <v>74</v>
      </c>
    </row>
    <row r="40" spans="1:15" x14ac:dyDescent="0.25">
      <c r="A40" s="16">
        <v>28</v>
      </c>
      <c r="B40" s="17" t="s">
        <v>73</v>
      </c>
      <c r="C40" s="28">
        <v>2.5099999999999998</v>
      </c>
      <c r="D40" s="19" t="s">
        <v>206</v>
      </c>
      <c r="E40" s="20" t="str">
        <f t="shared" si="0"/>
        <v>Significantly Different</v>
      </c>
      <c r="G40">
        <f t="shared" si="1"/>
        <v>2.5099999999999998</v>
      </c>
      <c r="H40">
        <f t="shared" si="2"/>
        <v>7</v>
      </c>
      <c r="I40" t="str">
        <f t="shared" si="3"/>
        <v>+/-</v>
      </c>
      <c r="J40" t="str">
        <f t="shared" si="4"/>
        <v>0.01</v>
      </c>
      <c r="K40" s="2">
        <f t="shared" si="5"/>
        <v>6.0790273556231003E-3</v>
      </c>
      <c r="L40" s="2">
        <f t="shared" si="6"/>
        <v>0.10000000000000009</v>
      </c>
      <c r="M40" s="2">
        <f t="shared" si="7"/>
        <v>8.5970429323592393E-3</v>
      </c>
      <c r="N40" s="2">
        <f t="shared" si="8"/>
        <v>11.631906550518719</v>
      </c>
      <c r="O40" t="s">
        <v>35</v>
      </c>
    </row>
    <row r="41" spans="1:15" x14ac:dyDescent="0.25">
      <c r="A41" s="16">
        <v>31</v>
      </c>
      <c r="B41" s="17" t="s">
        <v>60</v>
      </c>
      <c r="C41" s="28">
        <v>2.5</v>
      </c>
      <c r="D41" s="19" t="s">
        <v>206</v>
      </c>
      <c r="E41" s="20" t="str">
        <f t="shared" si="0"/>
        <v>Significantly Different</v>
      </c>
      <c r="G41">
        <f t="shared" si="1"/>
        <v>2.5</v>
      </c>
      <c r="H41">
        <f t="shared" si="2"/>
        <v>7</v>
      </c>
      <c r="I41" t="str">
        <f t="shared" si="3"/>
        <v>+/-</v>
      </c>
      <c r="J41" t="str">
        <f t="shared" si="4"/>
        <v>0.01</v>
      </c>
      <c r="K41" s="2">
        <f t="shared" si="5"/>
        <v>6.0790273556231003E-3</v>
      </c>
      <c r="L41" s="2">
        <f t="shared" si="6"/>
        <v>0.10999999999999988</v>
      </c>
      <c r="M41" s="2">
        <f t="shared" si="7"/>
        <v>8.5970429323592393E-3</v>
      </c>
      <c r="N41" s="2">
        <f t="shared" si="8"/>
        <v>12.795097205570565</v>
      </c>
      <c r="O41" t="s">
        <v>76</v>
      </c>
    </row>
    <row r="42" spans="1:15" x14ac:dyDescent="0.25">
      <c r="A42" s="16">
        <v>31</v>
      </c>
      <c r="B42" s="17" t="s">
        <v>69</v>
      </c>
      <c r="C42" s="28">
        <v>2.5</v>
      </c>
      <c r="D42" s="19" t="s">
        <v>208</v>
      </c>
      <c r="E42" s="20" t="str">
        <f t="shared" si="0"/>
        <v>Significantly Different</v>
      </c>
      <c r="G42">
        <f t="shared" si="1"/>
        <v>2.5</v>
      </c>
      <c r="H42">
        <f t="shared" si="2"/>
        <v>7</v>
      </c>
      <c r="I42" t="str">
        <f t="shared" si="3"/>
        <v>+/-</v>
      </c>
      <c r="J42" t="str">
        <f t="shared" si="4"/>
        <v>0.03</v>
      </c>
      <c r="K42" s="2">
        <f t="shared" si="5"/>
        <v>1.82370820668693E-2</v>
      </c>
      <c r="L42" s="2">
        <f t="shared" si="6"/>
        <v>0.10999999999999988</v>
      </c>
      <c r="M42" s="2">
        <f t="shared" si="7"/>
        <v>1.9223572402239389E-2</v>
      </c>
      <c r="N42" s="2">
        <f t="shared" si="8"/>
        <v>5.7221414260746757</v>
      </c>
      <c r="O42" t="s">
        <v>77</v>
      </c>
    </row>
    <row r="43" spans="1:15" x14ac:dyDescent="0.25">
      <c r="A43" s="16">
        <v>33</v>
      </c>
      <c r="B43" s="17" t="s">
        <v>59</v>
      </c>
      <c r="C43" s="28">
        <v>2.4900000000000002</v>
      </c>
      <c r="D43" s="19" t="s">
        <v>206</v>
      </c>
      <c r="E43" s="20" t="str">
        <f t="shared" si="0"/>
        <v>Significantly Different</v>
      </c>
      <c r="G43">
        <f t="shared" si="1"/>
        <v>2.4900000000000002</v>
      </c>
      <c r="H43">
        <f t="shared" si="2"/>
        <v>7</v>
      </c>
      <c r="I43" t="str">
        <f t="shared" si="3"/>
        <v>+/-</v>
      </c>
      <c r="J43" t="str">
        <f t="shared" si="4"/>
        <v>0.01</v>
      </c>
      <c r="K43" s="2">
        <f t="shared" si="5"/>
        <v>6.0790273556231003E-3</v>
      </c>
      <c r="L43" s="2">
        <f t="shared" si="6"/>
        <v>0.11999999999999966</v>
      </c>
      <c r="M43" s="2">
        <f t="shared" si="7"/>
        <v>8.5970429323592393E-3</v>
      </c>
      <c r="N43" s="2">
        <f t="shared" si="8"/>
        <v>13.958287860622411</v>
      </c>
      <c r="O43" t="s">
        <v>80</v>
      </c>
    </row>
    <row r="44" spans="1:15" x14ac:dyDescent="0.25">
      <c r="A44" s="16">
        <v>34</v>
      </c>
      <c r="B44" s="17" t="s">
        <v>49</v>
      </c>
      <c r="C44" s="28">
        <v>2.48</v>
      </c>
      <c r="D44" s="19" t="s">
        <v>206</v>
      </c>
      <c r="E44" s="20" t="str">
        <f t="shared" si="0"/>
        <v>Significantly Different</v>
      </c>
      <c r="G44">
        <f t="shared" si="1"/>
        <v>2.48</v>
      </c>
      <c r="H44">
        <f t="shared" si="2"/>
        <v>7</v>
      </c>
      <c r="I44" t="str">
        <f t="shared" si="3"/>
        <v>+/-</v>
      </c>
      <c r="J44" t="str">
        <f t="shared" si="4"/>
        <v>0.01</v>
      </c>
      <c r="K44" s="2">
        <f t="shared" si="5"/>
        <v>6.0790273556231003E-3</v>
      </c>
      <c r="L44" s="2">
        <f t="shared" si="6"/>
        <v>0.12999999999999989</v>
      </c>
      <c r="M44" s="2">
        <f t="shared" si="7"/>
        <v>8.5970429323592393E-3</v>
      </c>
      <c r="N44" s="2">
        <f t="shared" si="8"/>
        <v>15.121478515674308</v>
      </c>
      <c r="O44" t="s">
        <v>82</v>
      </c>
    </row>
    <row r="45" spans="1:15" x14ac:dyDescent="0.25">
      <c r="A45" s="16">
        <v>34</v>
      </c>
      <c r="B45" s="17" t="s">
        <v>62</v>
      </c>
      <c r="C45" s="28">
        <v>2.48</v>
      </c>
      <c r="D45" s="19" t="s">
        <v>206</v>
      </c>
      <c r="E45" s="20" t="str">
        <f t="shared" si="0"/>
        <v>Significantly Different</v>
      </c>
      <c r="G45">
        <f t="shared" si="1"/>
        <v>2.48</v>
      </c>
      <c r="H45">
        <f t="shared" si="2"/>
        <v>7</v>
      </c>
      <c r="I45" t="str">
        <f t="shared" si="3"/>
        <v>+/-</v>
      </c>
      <c r="J45" t="str">
        <f t="shared" si="4"/>
        <v>0.01</v>
      </c>
      <c r="K45" s="2">
        <f t="shared" si="5"/>
        <v>6.0790273556231003E-3</v>
      </c>
      <c r="L45" s="2">
        <f t="shared" si="6"/>
        <v>0.12999999999999989</v>
      </c>
      <c r="M45" s="2">
        <f t="shared" si="7"/>
        <v>8.5970429323592393E-3</v>
      </c>
      <c r="N45" s="2">
        <f t="shared" si="8"/>
        <v>15.121478515674308</v>
      </c>
      <c r="O45" t="s">
        <v>53</v>
      </c>
    </row>
    <row r="46" spans="1:15" x14ac:dyDescent="0.25">
      <c r="A46" s="16">
        <v>36</v>
      </c>
      <c r="B46" s="17" t="s">
        <v>71</v>
      </c>
      <c r="C46" s="28">
        <v>2.46</v>
      </c>
      <c r="D46" s="19" t="s">
        <v>206</v>
      </c>
      <c r="E46" s="20" t="str">
        <f t="shared" si="0"/>
        <v>Significantly Different</v>
      </c>
      <c r="G46">
        <f t="shared" si="1"/>
        <v>2.46</v>
      </c>
      <c r="H46">
        <f t="shared" si="2"/>
        <v>7</v>
      </c>
      <c r="I46" t="str">
        <f t="shared" si="3"/>
        <v>+/-</v>
      </c>
      <c r="J46" t="str">
        <f t="shared" si="4"/>
        <v>0.01</v>
      </c>
      <c r="K46" s="2">
        <f t="shared" si="5"/>
        <v>6.0790273556231003E-3</v>
      </c>
      <c r="L46" s="2">
        <f t="shared" si="6"/>
        <v>0.14999999999999991</v>
      </c>
      <c r="M46" s="2">
        <f t="shared" si="7"/>
        <v>8.5970429323592393E-3</v>
      </c>
      <c r="N46" s="2">
        <f t="shared" si="8"/>
        <v>17.447859825778053</v>
      </c>
      <c r="O46" t="s">
        <v>65</v>
      </c>
    </row>
    <row r="47" spans="1:15" x14ac:dyDescent="0.25">
      <c r="A47" s="16">
        <v>37</v>
      </c>
      <c r="B47" s="17" t="s">
        <v>51</v>
      </c>
      <c r="C47" s="28">
        <v>2.44</v>
      </c>
      <c r="D47" s="19" t="s">
        <v>206</v>
      </c>
      <c r="E47" s="20" t="str">
        <f t="shared" si="0"/>
        <v>Significantly Different</v>
      </c>
      <c r="G47">
        <f t="shared" si="1"/>
        <v>2.44</v>
      </c>
      <c r="H47">
        <f t="shared" si="2"/>
        <v>7</v>
      </c>
      <c r="I47" t="str">
        <f t="shared" si="3"/>
        <v>+/-</v>
      </c>
      <c r="J47" t="str">
        <f t="shared" si="4"/>
        <v>0.01</v>
      </c>
      <c r="K47" s="2">
        <f t="shared" si="5"/>
        <v>6.0790273556231003E-3</v>
      </c>
      <c r="L47" s="2">
        <f t="shared" si="6"/>
        <v>0.16999999999999993</v>
      </c>
      <c r="M47" s="2">
        <f t="shared" si="7"/>
        <v>8.5970429323592393E-3</v>
      </c>
      <c r="N47" s="2">
        <f t="shared" si="8"/>
        <v>19.774241135881795</v>
      </c>
      <c r="O47" t="s">
        <v>81</v>
      </c>
    </row>
    <row r="48" spans="1:15" x14ac:dyDescent="0.25">
      <c r="A48" s="16">
        <v>37</v>
      </c>
      <c r="B48" s="17" t="s">
        <v>35</v>
      </c>
      <c r="C48" s="28">
        <v>2.44</v>
      </c>
      <c r="D48" s="19" t="s">
        <v>207</v>
      </c>
      <c r="E48" s="20" t="str">
        <f t="shared" si="0"/>
        <v>Significantly Different</v>
      </c>
      <c r="G48">
        <f t="shared" si="1"/>
        <v>2.44</v>
      </c>
      <c r="H48">
        <f t="shared" si="2"/>
        <v>7</v>
      </c>
      <c r="I48" t="str">
        <f t="shared" si="3"/>
        <v>+/-</v>
      </c>
      <c r="J48" t="str">
        <f t="shared" si="4"/>
        <v>0.02</v>
      </c>
      <c r="K48" s="2">
        <f t="shared" si="5"/>
        <v>1.2158054711246201E-2</v>
      </c>
      <c r="L48" s="2">
        <f t="shared" si="6"/>
        <v>0.16999999999999993</v>
      </c>
      <c r="M48" s="2">
        <f t="shared" si="7"/>
        <v>1.3593118404254039E-2</v>
      </c>
      <c r="N48" s="2">
        <f t="shared" si="8"/>
        <v>12.50632819815632</v>
      </c>
      <c r="O48" t="s">
        <v>60</v>
      </c>
    </row>
    <row r="49" spans="1:15" x14ac:dyDescent="0.25">
      <c r="A49" s="16">
        <v>39</v>
      </c>
      <c r="B49" s="17" t="s">
        <v>64</v>
      </c>
      <c r="C49" s="28">
        <v>2.4300000000000002</v>
      </c>
      <c r="D49" s="19" t="s">
        <v>206</v>
      </c>
      <c r="E49" s="20" t="str">
        <f t="shared" si="0"/>
        <v>Significantly Different</v>
      </c>
      <c r="G49">
        <f t="shared" si="1"/>
        <v>2.4300000000000002</v>
      </c>
      <c r="H49">
        <f t="shared" si="2"/>
        <v>7</v>
      </c>
      <c r="I49" t="str">
        <f t="shared" si="3"/>
        <v>+/-</v>
      </c>
      <c r="J49" t="str">
        <f t="shared" si="4"/>
        <v>0.01</v>
      </c>
      <c r="K49" s="2">
        <f t="shared" si="5"/>
        <v>6.0790273556231003E-3</v>
      </c>
      <c r="L49" s="2">
        <f t="shared" si="6"/>
        <v>0.17999999999999972</v>
      </c>
      <c r="M49" s="2">
        <f t="shared" si="7"/>
        <v>8.5970429323592393E-3</v>
      </c>
      <c r="N49" s="2">
        <f t="shared" si="8"/>
        <v>20.93743179093364</v>
      </c>
      <c r="O49" t="s">
        <v>67</v>
      </c>
    </row>
    <row r="50" spans="1:15" x14ac:dyDescent="0.25">
      <c r="A50" s="16">
        <v>40</v>
      </c>
      <c r="B50" s="17" t="s">
        <v>67</v>
      </c>
      <c r="C50" s="28">
        <v>2.42</v>
      </c>
      <c r="D50" s="19" t="s">
        <v>206</v>
      </c>
      <c r="E50" s="20" t="str">
        <f t="shared" si="0"/>
        <v>Significantly Different</v>
      </c>
      <c r="G50">
        <f t="shared" si="1"/>
        <v>2.42</v>
      </c>
      <c r="H50">
        <f t="shared" si="2"/>
        <v>7</v>
      </c>
      <c r="I50" t="str">
        <f t="shared" si="3"/>
        <v>+/-</v>
      </c>
      <c r="J50" t="str">
        <f t="shared" si="4"/>
        <v>0.01</v>
      </c>
      <c r="K50" s="2">
        <f t="shared" si="5"/>
        <v>6.0790273556231003E-3</v>
      </c>
      <c r="L50" s="2">
        <f t="shared" si="6"/>
        <v>0.18999999999999995</v>
      </c>
      <c r="M50" s="2">
        <f t="shared" si="7"/>
        <v>8.5970429323592393E-3</v>
      </c>
      <c r="N50" s="2">
        <f t="shared" si="8"/>
        <v>22.10062244598554</v>
      </c>
      <c r="O50" t="s">
        <v>69</v>
      </c>
    </row>
    <row r="51" spans="1:15" x14ac:dyDescent="0.25">
      <c r="A51" s="16">
        <v>40</v>
      </c>
      <c r="B51" s="17" t="s">
        <v>38</v>
      </c>
      <c r="C51" s="28">
        <v>2.42</v>
      </c>
      <c r="D51" s="19" t="s">
        <v>208</v>
      </c>
      <c r="E51" s="20" t="str">
        <f t="shared" si="0"/>
        <v>Significantly Different</v>
      </c>
      <c r="G51">
        <f t="shared" si="1"/>
        <v>2.42</v>
      </c>
      <c r="H51">
        <f t="shared" si="2"/>
        <v>7</v>
      </c>
      <c r="I51" t="str">
        <f t="shared" si="3"/>
        <v>+/-</v>
      </c>
      <c r="J51" t="str">
        <f t="shared" si="4"/>
        <v>0.03</v>
      </c>
      <c r="K51" s="2">
        <f t="shared" si="5"/>
        <v>1.82370820668693E-2</v>
      </c>
      <c r="L51" s="2">
        <f t="shared" si="6"/>
        <v>0.18999999999999995</v>
      </c>
      <c r="M51" s="2">
        <f t="shared" si="7"/>
        <v>1.9223572402239389E-2</v>
      </c>
      <c r="N51" s="2">
        <f t="shared" si="8"/>
        <v>9.883698826856266</v>
      </c>
      <c r="O51" t="s">
        <v>85</v>
      </c>
    </row>
    <row r="52" spans="1:15" x14ac:dyDescent="0.25">
      <c r="A52" s="16">
        <v>42</v>
      </c>
      <c r="B52" s="17" t="s">
        <v>65</v>
      </c>
      <c r="C52" s="28">
        <v>2.4</v>
      </c>
      <c r="D52" s="19" t="s">
        <v>206</v>
      </c>
      <c r="E52" s="20" t="str">
        <f t="shared" si="0"/>
        <v>Significantly Different</v>
      </c>
      <c r="G52">
        <f t="shared" si="1"/>
        <v>2.4</v>
      </c>
      <c r="H52">
        <f t="shared" si="2"/>
        <v>7</v>
      </c>
      <c r="I52" t="str">
        <f t="shared" si="3"/>
        <v>+/-</v>
      </c>
      <c r="J52" t="str">
        <f t="shared" si="4"/>
        <v>0.01</v>
      </c>
      <c r="K52" s="2">
        <f t="shared" si="5"/>
        <v>6.0790273556231003E-3</v>
      </c>
      <c r="L52" s="2">
        <f t="shared" si="6"/>
        <v>0.20999999999999996</v>
      </c>
      <c r="M52" s="2">
        <f t="shared" si="7"/>
        <v>8.5970429323592393E-3</v>
      </c>
      <c r="N52" s="2">
        <f t="shared" si="8"/>
        <v>24.427003756089285</v>
      </c>
      <c r="O52" t="s">
        <v>56</v>
      </c>
    </row>
    <row r="53" spans="1:15" x14ac:dyDescent="0.25">
      <c r="A53" s="16">
        <v>42</v>
      </c>
      <c r="B53" s="17" t="s">
        <v>56</v>
      </c>
      <c r="C53" s="28">
        <v>2.4</v>
      </c>
      <c r="D53" s="19" t="s">
        <v>208</v>
      </c>
      <c r="E53" s="20" t="str">
        <f t="shared" si="0"/>
        <v>Significantly Different</v>
      </c>
      <c r="G53">
        <f t="shared" si="1"/>
        <v>2.4</v>
      </c>
      <c r="H53">
        <f t="shared" si="2"/>
        <v>7</v>
      </c>
      <c r="I53" t="str">
        <f t="shared" si="3"/>
        <v>+/-</v>
      </c>
      <c r="J53" t="str">
        <f t="shared" si="4"/>
        <v>0.03</v>
      </c>
      <c r="K53" s="2">
        <f t="shared" si="5"/>
        <v>1.82370820668693E-2</v>
      </c>
      <c r="L53" s="2">
        <f t="shared" si="6"/>
        <v>0.20999999999999996</v>
      </c>
      <c r="M53" s="2">
        <f t="shared" si="7"/>
        <v>1.9223572402239389E-2</v>
      </c>
      <c r="N53" s="2">
        <f t="shared" si="8"/>
        <v>10.924088177051663</v>
      </c>
      <c r="O53" t="s">
        <v>73</v>
      </c>
    </row>
    <row r="54" spans="1:15" x14ac:dyDescent="0.25">
      <c r="A54" s="16">
        <v>42</v>
      </c>
      <c r="B54" s="17" t="s">
        <v>33</v>
      </c>
      <c r="C54" s="28">
        <v>2.4</v>
      </c>
      <c r="D54" s="19" t="s">
        <v>207</v>
      </c>
      <c r="E54" s="20" t="str">
        <f t="shared" si="0"/>
        <v>Significantly Different</v>
      </c>
      <c r="G54">
        <f t="shared" si="1"/>
        <v>2.4</v>
      </c>
      <c r="H54">
        <f t="shared" si="2"/>
        <v>7</v>
      </c>
      <c r="I54" t="str">
        <f t="shared" si="3"/>
        <v>+/-</v>
      </c>
      <c r="J54" t="str">
        <f t="shared" si="4"/>
        <v>0.02</v>
      </c>
      <c r="K54" s="2">
        <f t="shared" si="5"/>
        <v>1.2158054711246201E-2</v>
      </c>
      <c r="L54" s="2">
        <f t="shared" si="6"/>
        <v>0.20999999999999996</v>
      </c>
      <c r="M54" s="2">
        <f t="shared" si="7"/>
        <v>1.3593118404254039E-2</v>
      </c>
      <c r="N54" s="2">
        <f t="shared" si="8"/>
        <v>15.448993656546046</v>
      </c>
      <c r="O54" t="s">
        <v>79</v>
      </c>
    </row>
    <row r="55" spans="1:15" x14ac:dyDescent="0.25">
      <c r="A55" s="16">
        <v>45</v>
      </c>
      <c r="B55" s="17" t="s">
        <v>41</v>
      </c>
      <c r="C55" s="28">
        <v>2.38</v>
      </c>
      <c r="D55" s="19" t="s">
        <v>206</v>
      </c>
      <c r="E55" s="20" t="str">
        <f t="shared" si="0"/>
        <v>Significantly Different</v>
      </c>
      <c r="G55">
        <f t="shared" si="1"/>
        <v>2.38</v>
      </c>
      <c r="H55">
        <f t="shared" si="2"/>
        <v>7</v>
      </c>
      <c r="I55" t="str">
        <f t="shared" si="3"/>
        <v>+/-</v>
      </c>
      <c r="J55" t="str">
        <f t="shared" si="4"/>
        <v>0.01</v>
      </c>
      <c r="K55" s="2">
        <f t="shared" si="5"/>
        <v>6.0790273556231003E-3</v>
      </c>
      <c r="L55" s="2">
        <f t="shared" si="6"/>
        <v>0.22999999999999998</v>
      </c>
      <c r="M55" s="2">
        <f t="shared" si="7"/>
        <v>8.5970429323592393E-3</v>
      </c>
      <c r="N55" s="2">
        <f t="shared" si="8"/>
        <v>26.753385066193026</v>
      </c>
      <c r="O55" t="s">
        <v>47</v>
      </c>
    </row>
    <row r="56" spans="1:15" x14ac:dyDescent="0.25">
      <c r="A56" s="16">
        <v>45</v>
      </c>
      <c r="B56" s="17" t="s">
        <v>45</v>
      </c>
      <c r="C56" s="28">
        <v>2.38</v>
      </c>
      <c r="D56" s="19" t="s">
        <v>208</v>
      </c>
      <c r="E56" s="20" t="str">
        <f t="shared" si="0"/>
        <v>Significantly Different</v>
      </c>
      <c r="G56">
        <f t="shared" si="1"/>
        <v>2.38</v>
      </c>
      <c r="H56">
        <f t="shared" si="2"/>
        <v>7</v>
      </c>
      <c r="I56" t="str">
        <f t="shared" si="3"/>
        <v>+/-</v>
      </c>
      <c r="J56" t="str">
        <f t="shared" si="4"/>
        <v>0.03</v>
      </c>
      <c r="K56" s="2">
        <f t="shared" si="5"/>
        <v>1.82370820668693E-2</v>
      </c>
      <c r="L56" s="2">
        <f t="shared" si="6"/>
        <v>0.22999999999999998</v>
      </c>
      <c r="M56" s="2">
        <f t="shared" si="7"/>
        <v>1.9223572402239389E-2</v>
      </c>
      <c r="N56" s="2">
        <f t="shared" si="8"/>
        <v>11.964477527247062</v>
      </c>
      <c r="O56" t="s">
        <v>31</v>
      </c>
    </row>
    <row r="57" spans="1:15" x14ac:dyDescent="0.25">
      <c r="A57" s="16">
        <v>45</v>
      </c>
      <c r="B57" s="17" t="s">
        <v>55</v>
      </c>
      <c r="C57" s="28">
        <v>2.38</v>
      </c>
      <c r="D57" s="19" t="s">
        <v>206</v>
      </c>
      <c r="E57" s="20" t="str">
        <f t="shared" si="0"/>
        <v>Significantly Different</v>
      </c>
      <c r="G57">
        <f t="shared" si="1"/>
        <v>2.38</v>
      </c>
      <c r="H57">
        <f t="shared" si="2"/>
        <v>7</v>
      </c>
      <c r="I57" t="str">
        <f t="shared" si="3"/>
        <v>+/-</v>
      </c>
      <c r="J57" t="str">
        <f t="shared" si="4"/>
        <v>0.01</v>
      </c>
      <c r="K57" s="2">
        <f t="shared" si="5"/>
        <v>6.0790273556231003E-3</v>
      </c>
      <c r="L57" s="2">
        <f t="shared" si="6"/>
        <v>0.22999999999999998</v>
      </c>
      <c r="M57" s="2">
        <f t="shared" si="7"/>
        <v>8.5970429323592393E-3</v>
      </c>
      <c r="N57" s="2">
        <f t="shared" si="8"/>
        <v>26.753385066193026</v>
      </c>
      <c r="O57" t="s">
        <v>84</v>
      </c>
    </row>
    <row r="58" spans="1:15" x14ac:dyDescent="0.25">
      <c r="A58" s="16">
        <v>48</v>
      </c>
      <c r="B58" s="17" t="s">
        <v>48</v>
      </c>
      <c r="C58" s="28">
        <v>2.29</v>
      </c>
      <c r="D58" s="19" t="s">
        <v>208</v>
      </c>
      <c r="E58" s="20" t="str">
        <f t="shared" si="0"/>
        <v>Significantly Different</v>
      </c>
      <c r="G58">
        <f t="shared" si="1"/>
        <v>2.29</v>
      </c>
      <c r="H58">
        <f t="shared" si="2"/>
        <v>7</v>
      </c>
      <c r="I58" t="str">
        <f t="shared" si="3"/>
        <v>+/-</v>
      </c>
      <c r="J58" t="str">
        <f t="shared" si="4"/>
        <v>0.03</v>
      </c>
      <c r="K58" s="2">
        <f t="shared" si="5"/>
        <v>1.82370820668693E-2</v>
      </c>
      <c r="L58" s="2">
        <f t="shared" si="6"/>
        <v>0.31999999999999984</v>
      </c>
      <c r="M58" s="2">
        <f t="shared" si="7"/>
        <v>1.9223572402239389E-2</v>
      </c>
      <c r="N58" s="2">
        <f t="shared" si="8"/>
        <v>16.64622960312634</v>
      </c>
      <c r="O58" t="s">
        <v>75</v>
      </c>
    </row>
    <row r="59" spans="1:15" x14ac:dyDescent="0.25">
      <c r="A59" s="16">
        <v>49</v>
      </c>
      <c r="B59" s="17" t="s">
        <v>28</v>
      </c>
      <c r="C59" s="28">
        <v>2.2799999999999998</v>
      </c>
      <c r="D59" s="19" t="s">
        <v>207</v>
      </c>
      <c r="E59" s="20" t="str">
        <f t="shared" si="0"/>
        <v>Significantly Different</v>
      </c>
      <c r="G59">
        <f t="shared" si="1"/>
        <v>2.2799999999999998</v>
      </c>
      <c r="H59">
        <f t="shared" si="2"/>
        <v>7</v>
      </c>
      <c r="I59" t="str">
        <f t="shared" si="3"/>
        <v>+/-</v>
      </c>
      <c r="J59" t="str">
        <f t="shared" si="4"/>
        <v>0.02</v>
      </c>
      <c r="K59" s="2">
        <f t="shared" si="5"/>
        <v>1.2158054711246201E-2</v>
      </c>
      <c r="L59" s="2">
        <f t="shared" si="6"/>
        <v>0.33000000000000007</v>
      </c>
      <c r="M59" s="2">
        <f t="shared" si="7"/>
        <v>1.3593118404254039E-2</v>
      </c>
      <c r="N59" s="2">
        <f t="shared" si="8"/>
        <v>24.276990031715226</v>
      </c>
      <c r="O59" t="s">
        <v>33</v>
      </c>
    </row>
    <row r="60" spans="1:15" x14ac:dyDescent="0.25">
      <c r="A60" s="16">
        <v>49</v>
      </c>
      <c r="B60" s="17" t="s">
        <v>53</v>
      </c>
      <c r="C60" s="28">
        <v>2.2799999999999998</v>
      </c>
      <c r="D60" s="19" t="s">
        <v>208</v>
      </c>
      <c r="E60" s="20" t="str">
        <f t="shared" si="0"/>
        <v>Significantly Different</v>
      </c>
      <c r="G60">
        <f t="shared" si="1"/>
        <v>2.2799999999999998</v>
      </c>
      <c r="H60">
        <f t="shared" si="2"/>
        <v>7</v>
      </c>
      <c r="I60" t="str">
        <f t="shared" si="3"/>
        <v>+/-</v>
      </c>
      <c r="J60" t="str">
        <f t="shared" si="4"/>
        <v>0.03</v>
      </c>
      <c r="K60" s="2">
        <f t="shared" si="5"/>
        <v>1.82370820668693E-2</v>
      </c>
      <c r="L60" s="2">
        <f t="shared" si="6"/>
        <v>0.33000000000000007</v>
      </c>
      <c r="M60" s="2">
        <f t="shared" si="7"/>
        <v>1.9223572402239389E-2</v>
      </c>
      <c r="N60" s="2">
        <f t="shared" si="8"/>
        <v>17.166424278224049</v>
      </c>
      <c r="O60" t="s">
        <v>55</v>
      </c>
    </row>
    <row r="61" spans="1:15" x14ac:dyDescent="0.25">
      <c r="A61" s="16">
        <v>49</v>
      </c>
      <c r="B61" s="17" t="s">
        <v>31</v>
      </c>
      <c r="C61" s="28">
        <v>2.2799999999999998</v>
      </c>
      <c r="D61" s="19" t="s">
        <v>208</v>
      </c>
      <c r="E61" s="20" t="str">
        <f t="shared" si="0"/>
        <v>Significantly Different</v>
      </c>
      <c r="G61">
        <f t="shared" si="1"/>
        <v>2.2799999999999998</v>
      </c>
      <c r="H61">
        <f t="shared" si="2"/>
        <v>7</v>
      </c>
      <c r="I61" t="str">
        <f t="shared" si="3"/>
        <v>+/-</v>
      </c>
      <c r="J61" t="str">
        <f t="shared" si="4"/>
        <v>0.03</v>
      </c>
      <c r="K61" s="2">
        <f t="shared" si="5"/>
        <v>1.82370820668693E-2</v>
      </c>
      <c r="L61" s="2">
        <f t="shared" si="6"/>
        <v>0.33000000000000007</v>
      </c>
      <c r="M61" s="2">
        <f t="shared" si="7"/>
        <v>1.9223572402239389E-2</v>
      </c>
      <c r="N61" s="2">
        <f t="shared" si="8"/>
        <v>17.166424278224049</v>
      </c>
      <c r="O61" t="s">
        <v>38</v>
      </c>
    </row>
    <row r="62" spans="1:15" ht="15.75" thickBot="1" x14ac:dyDescent="0.3">
      <c r="A62" s="22"/>
      <c r="B62" s="23" t="s">
        <v>86</v>
      </c>
      <c r="C62" s="29">
        <v>2.7</v>
      </c>
      <c r="D62" s="25" t="s">
        <v>207</v>
      </c>
      <c r="E62" s="26" t="str">
        <f t="shared" si="0"/>
        <v>Significantly Different</v>
      </c>
      <c r="G62">
        <f t="shared" si="1"/>
        <v>2.7</v>
      </c>
      <c r="H62">
        <f t="shared" si="2"/>
        <v>7</v>
      </c>
      <c r="I62" t="str">
        <f t="shared" si="3"/>
        <v>+/-</v>
      </c>
      <c r="J62" t="str">
        <f t="shared" si="4"/>
        <v>0.02</v>
      </c>
      <c r="K62" s="2">
        <f t="shared" si="5"/>
        <v>1.2158054711246201E-2</v>
      </c>
      <c r="L62" s="2">
        <f t="shared" si="6"/>
        <v>-9.0000000000000302E-2</v>
      </c>
      <c r="M62" s="2">
        <f t="shared" si="7"/>
        <v>1.3593118404254039E-2</v>
      </c>
      <c r="N62" s="2">
        <f t="shared" si="8"/>
        <v>-6.6209972813769005</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65" priority="5" operator="equal">
      <formula>"State Selected"</formula>
    </cfRule>
    <cfRule type="cellIs" dxfId="364" priority="6" operator="equal">
      <formula>"Not Significantly Different"</formula>
    </cfRule>
  </conditionalFormatting>
  <conditionalFormatting sqref="E10:E62">
    <cfRule type="cellIs" dxfId="363" priority="1" operator="equal">
      <formula>"OTHER ERROR"</formula>
    </cfRule>
    <cfRule type="cellIs" dxfId="362" priority="2" operator="equal">
      <formula>"Statistical Test not applicable"</formula>
    </cfRule>
    <cfRule type="cellIs" dxfId="361" priority="3" operator="equal">
      <formula>"Geography Selected"</formula>
    </cfRule>
    <cfRule type="cellIs" dxfId="36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80E57C1-7314-493D-86B8-1CD0C76A291C}">
      <formula1>$O$10:$O$62</formula1>
    </dataValidation>
  </dataValidation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2A6E-E7AA-4414-942D-A3B04D126002}">
  <sheetPr codeName="Sheet12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210</v>
      </c>
    </row>
    <row r="2" spans="1:16" x14ac:dyDescent="0.25">
      <c r="A2" s="3" t="s">
        <v>2</v>
      </c>
      <c r="B2" t="s">
        <v>211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3.8</v>
      </c>
      <c r="C6" t="s">
        <v>9</v>
      </c>
      <c r="H6" s="8" t="s">
        <v>10</v>
      </c>
      <c r="I6">
        <f>VLOOKUP($B$4,$B$9:$K$62,6,FALSE)</f>
        <v>3.8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7.3</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7.3</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-3.5</v>
      </c>
      <c r="M11" s="2">
        <f t="shared" ref="M11:M62" si="7">IF(AND(ISNUMBER(K11),ISNUMBER($I$7)),SQRT(K11^2+($I$7)^2),"N/A")</f>
        <v>0.36977279819442066</v>
      </c>
      <c r="N11" s="2">
        <f>IF(AND(ISNUMBER(L11),ISNUMBER(M11),M11&lt;&gt;0),L11/M11,"NA")</f>
        <v>-9.4652716941059456</v>
      </c>
      <c r="O11" t="s">
        <v>30</v>
      </c>
    </row>
    <row r="12" spans="1:16" x14ac:dyDescent="0.25">
      <c r="A12" s="16">
        <v>2</v>
      </c>
      <c r="B12" s="17" t="s">
        <v>40</v>
      </c>
      <c r="C12" s="18">
        <v>5.8</v>
      </c>
      <c r="D12" s="19" t="s">
        <v>27</v>
      </c>
      <c r="E12" s="20" t="str">
        <f t="shared" si="0"/>
        <v>Significantly Different</v>
      </c>
      <c r="G12">
        <f t="shared" si="1"/>
        <v>5.8</v>
      </c>
      <c r="H12">
        <f t="shared" si="2"/>
        <v>6</v>
      </c>
      <c r="I12" t="str">
        <f t="shared" si="3"/>
        <v>+/-</v>
      </c>
      <c r="J12" t="str">
        <f t="shared" si="4"/>
        <v>0.1</v>
      </c>
      <c r="K12" s="2">
        <f t="shared" si="5"/>
        <v>6.0790273556231005E-2</v>
      </c>
      <c r="L12" s="2">
        <f t="shared" si="6"/>
        <v>-2</v>
      </c>
      <c r="M12" s="2">
        <f t="shared" si="7"/>
        <v>8.5970429323592404E-2</v>
      </c>
      <c r="N12" s="2">
        <f t="shared" ref="N12:N62" si="8">IF(AND(ISNUMBER(L12),ISNUMBER(M12),M12&lt;&gt;0),L12/M12,"NA")</f>
        <v>-23.263813101037414</v>
      </c>
      <c r="O12" t="s">
        <v>32</v>
      </c>
    </row>
    <row r="13" spans="1:16" x14ac:dyDescent="0.25">
      <c r="A13" s="16">
        <v>3</v>
      </c>
      <c r="B13" s="17" t="s">
        <v>79</v>
      </c>
      <c r="C13" s="18">
        <v>4.9000000000000004</v>
      </c>
      <c r="D13" s="19" t="s">
        <v>27</v>
      </c>
      <c r="E13" s="20" t="str">
        <f t="shared" si="0"/>
        <v>Significantly Different</v>
      </c>
      <c r="G13">
        <f t="shared" si="1"/>
        <v>4.9000000000000004</v>
      </c>
      <c r="H13">
        <f t="shared" si="2"/>
        <v>6</v>
      </c>
      <c r="I13" t="str">
        <f t="shared" si="3"/>
        <v>+/-</v>
      </c>
      <c r="J13" t="str">
        <f t="shared" si="4"/>
        <v>0.1</v>
      </c>
      <c r="K13" s="2">
        <f t="shared" si="5"/>
        <v>6.0790273556231005E-2</v>
      </c>
      <c r="L13" s="2">
        <f t="shared" si="6"/>
        <v>-1.1000000000000005</v>
      </c>
      <c r="M13" s="2">
        <f t="shared" si="7"/>
        <v>8.5970429323592404E-2</v>
      </c>
      <c r="N13" s="2">
        <f t="shared" si="8"/>
        <v>-12.795097205570583</v>
      </c>
      <c r="O13" t="s">
        <v>34</v>
      </c>
    </row>
    <row r="14" spans="1:16" x14ac:dyDescent="0.25">
      <c r="A14" s="16">
        <v>4</v>
      </c>
      <c r="B14" s="17" t="s">
        <v>72</v>
      </c>
      <c r="C14" s="18">
        <v>4.7</v>
      </c>
      <c r="D14" s="19" t="s">
        <v>61</v>
      </c>
      <c r="E14" s="20" t="str">
        <f t="shared" si="0"/>
        <v>Significantly Different</v>
      </c>
      <c r="G14">
        <f t="shared" si="1"/>
        <v>4.7</v>
      </c>
      <c r="H14">
        <f t="shared" si="2"/>
        <v>6</v>
      </c>
      <c r="I14" t="str">
        <f t="shared" si="3"/>
        <v>+/-</v>
      </c>
      <c r="J14" t="str">
        <f t="shared" si="4"/>
        <v>0.4</v>
      </c>
      <c r="K14" s="2">
        <f t="shared" si="5"/>
        <v>0.24316109422492402</v>
      </c>
      <c r="L14" s="2">
        <f t="shared" si="6"/>
        <v>-0.90000000000000036</v>
      </c>
      <c r="M14" s="2">
        <f t="shared" si="7"/>
        <v>0.25064471888253259</v>
      </c>
      <c r="N14" s="2">
        <f t="shared" si="8"/>
        <v>-3.5907399286629107</v>
      </c>
      <c r="O14" t="s">
        <v>37</v>
      </c>
    </row>
    <row r="15" spans="1:16" x14ac:dyDescent="0.25">
      <c r="A15" s="16">
        <v>5</v>
      </c>
      <c r="B15" s="17" t="s">
        <v>66</v>
      </c>
      <c r="C15" s="18">
        <v>4.5999999999999996</v>
      </c>
      <c r="D15" s="19" t="s">
        <v>29</v>
      </c>
      <c r="E15" s="20" t="str">
        <f t="shared" si="0"/>
        <v>Significantly Different</v>
      </c>
      <c r="G15">
        <f t="shared" si="1"/>
        <v>4.5999999999999996</v>
      </c>
      <c r="H15">
        <f t="shared" si="2"/>
        <v>6</v>
      </c>
      <c r="I15" t="str">
        <f t="shared" si="3"/>
        <v>+/-</v>
      </c>
      <c r="J15" t="str">
        <f t="shared" si="4"/>
        <v>0.2</v>
      </c>
      <c r="K15" s="2">
        <f t="shared" si="5"/>
        <v>0.12158054711246201</v>
      </c>
      <c r="L15" s="2">
        <f t="shared" si="6"/>
        <v>-0.79999999999999982</v>
      </c>
      <c r="M15" s="2">
        <f t="shared" si="7"/>
        <v>0.1359311840425404</v>
      </c>
      <c r="N15" s="2">
        <f t="shared" si="8"/>
        <v>-5.8853309167794459</v>
      </c>
      <c r="O15" t="s">
        <v>40</v>
      </c>
    </row>
    <row r="16" spans="1:16" x14ac:dyDescent="0.25">
      <c r="A16" s="16">
        <v>6</v>
      </c>
      <c r="B16" s="17" t="s">
        <v>34</v>
      </c>
      <c r="C16" s="18">
        <v>4.5</v>
      </c>
      <c r="D16" s="19" t="s">
        <v>29</v>
      </c>
      <c r="E16" s="20" t="str">
        <f t="shared" si="0"/>
        <v>Significantly Different</v>
      </c>
      <c r="G16">
        <f t="shared" si="1"/>
        <v>4.5</v>
      </c>
      <c r="H16">
        <f t="shared" si="2"/>
        <v>6</v>
      </c>
      <c r="I16" t="str">
        <f t="shared" si="3"/>
        <v>+/-</v>
      </c>
      <c r="J16" t="str">
        <f t="shared" si="4"/>
        <v>0.2</v>
      </c>
      <c r="K16" s="2">
        <f t="shared" si="5"/>
        <v>0.12158054711246201</v>
      </c>
      <c r="L16" s="2">
        <f t="shared" si="6"/>
        <v>-0.70000000000000018</v>
      </c>
      <c r="M16" s="2">
        <f t="shared" si="7"/>
        <v>0.1359311840425404</v>
      </c>
      <c r="N16" s="2">
        <f t="shared" si="8"/>
        <v>-5.149664552182017</v>
      </c>
      <c r="O16" t="s">
        <v>42</v>
      </c>
    </row>
    <row r="17" spans="1:15" x14ac:dyDescent="0.25">
      <c r="A17" s="16">
        <v>7</v>
      </c>
      <c r="B17" s="17" t="s">
        <v>52</v>
      </c>
      <c r="C17" s="18">
        <v>4.4000000000000004</v>
      </c>
      <c r="D17" s="19" t="s">
        <v>29</v>
      </c>
      <c r="E17" s="20" t="str">
        <f t="shared" si="0"/>
        <v>Significantly Different</v>
      </c>
      <c r="G17">
        <f t="shared" si="1"/>
        <v>4.4000000000000004</v>
      </c>
      <c r="H17">
        <f t="shared" si="2"/>
        <v>6</v>
      </c>
      <c r="I17" t="str">
        <f t="shared" si="3"/>
        <v>+/-</v>
      </c>
      <c r="J17" t="str">
        <f t="shared" si="4"/>
        <v>0.2</v>
      </c>
      <c r="K17" s="2">
        <f t="shared" si="5"/>
        <v>0.12158054711246201</v>
      </c>
      <c r="L17" s="2">
        <f t="shared" si="6"/>
        <v>-0.60000000000000053</v>
      </c>
      <c r="M17" s="2">
        <f t="shared" si="7"/>
        <v>0.1359311840425404</v>
      </c>
      <c r="N17" s="2">
        <f t="shared" si="8"/>
        <v>-4.4139981875845891</v>
      </c>
      <c r="O17" t="s">
        <v>44</v>
      </c>
    </row>
    <row r="18" spans="1:15" x14ac:dyDescent="0.25">
      <c r="A18" s="16">
        <v>7</v>
      </c>
      <c r="B18" s="17" t="s">
        <v>74</v>
      </c>
      <c r="C18" s="18">
        <v>4.4000000000000004</v>
      </c>
      <c r="D18" s="19" t="s">
        <v>36</v>
      </c>
      <c r="E18" s="20" t="str">
        <f t="shared" si="0"/>
        <v>Significantly Different</v>
      </c>
      <c r="G18">
        <f t="shared" si="1"/>
        <v>4.4000000000000004</v>
      </c>
      <c r="H18">
        <f t="shared" si="2"/>
        <v>6</v>
      </c>
      <c r="I18" t="str">
        <f t="shared" si="3"/>
        <v>+/-</v>
      </c>
      <c r="J18" t="str">
        <f t="shared" si="4"/>
        <v>0.3</v>
      </c>
      <c r="K18" s="2">
        <f t="shared" si="5"/>
        <v>0.18237082066869301</v>
      </c>
      <c r="L18" s="2">
        <f t="shared" si="6"/>
        <v>-0.60000000000000053</v>
      </c>
      <c r="M18" s="2">
        <f t="shared" si="7"/>
        <v>0.19223572402239389</v>
      </c>
      <c r="N18" s="2">
        <f t="shared" si="8"/>
        <v>-3.121168050586193</v>
      </c>
      <c r="O18" t="s">
        <v>46</v>
      </c>
    </row>
    <row r="19" spans="1:15" x14ac:dyDescent="0.25">
      <c r="A19" s="16">
        <v>9</v>
      </c>
      <c r="B19" s="17" t="s">
        <v>76</v>
      </c>
      <c r="C19" s="18">
        <v>4.3</v>
      </c>
      <c r="D19" s="19" t="s">
        <v>29</v>
      </c>
      <c r="E19" s="20" t="str">
        <f t="shared" si="0"/>
        <v>Significantly Different</v>
      </c>
      <c r="G19">
        <f t="shared" si="1"/>
        <v>4.3</v>
      </c>
      <c r="H19">
        <f t="shared" si="2"/>
        <v>6</v>
      </c>
      <c r="I19" t="str">
        <f t="shared" si="3"/>
        <v>+/-</v>
      </c>
      <c r="J19" t="str">
        <f t="shared" si="4"/>
        <v>0.2</v>
      </c>
      <c r="K19" s="2">
        <f t="shared" si="5"/>
        <v>0.12158054711246201</v>
      </c>
      <c r="L19" s="2">
        <f t="shared" si="6"/>
        <v>-0.5</v>
      </c>
      <c r="M19" s="2">
        <f t="shared" si="7"/>
        <v>0.1359311840425404</v>
      </c>
      <c r="N19" s="2">
        <f t="shared" si="8"/>
        <v>-3.6783318229871544</v>
      </c>
      <c r="O19" t="s">
        <v>48</v>
      </c>
    </row>
    <row r="20" spans="1:15" x14ac:dyDescent="0.25">
      <c r="A20" s="16">
        <v>9</v>
      </c>
      <c r="B20" s="17" t="s">
        <v>77</v>
      </c>
      <c r="C20" s="18">
        <v>4.3</v>
      </c>
      <c r="D20" s="21" t="s">
        <v>61</v>
      </c>
      <c r="E20" s="20" t="str">
        <f t="shared" si="0"/>
        <v>Significantly Different</v>
      </c>
      <c r="G20">
        <f t="shared" si="1"/>
        <v>4.3</v>
      </c>
      <c r="H20">
        <f t="shared" si="2"/>
        <v>6</v>
      </c>
      <c r="I20" t="str">
        <f t="shared" si="3"/>
        <v>+/-</v>
      </c>
      <c r="J20" t="str">
        <f t="shared" si="4"/>
        <v>0.4</v>
      </c>
      <c r="K20" s="2">
        <f t="shared" si="5"/>
        <v>0.24316109422492402</v>
      </c>
      <c r="L20" s="2">
        <f t="shared" si="6"/>
        <v>-0.5</v>
      </c>
      <c r="M20" s="2">
        <f t="shared" si="7"/>
        <v>0.25064471888253259</v>
      </c>
      <c r="N20" s="2">
        <f t="shared" si="8"/>
        <v>-1.9948555159238384</v>
      </c>
      <c r="O20" t="s">
        <v>50</v>
      </c>
    </row>
    <row r="21" spans="1:15" x14ac:dyDescent="0.25">
      <c r="A21" s="16">
        <v>9</v>
      </c>
      <c r="B21" s="17" t="s">
        <v>80</v>
      </c>
      <c r="C21" s="18">
        <v>4.3</v>
      </c>
      <c r="D21" s="19" t="s">
        <v>27</v>
      </c>
      <c r="E21" s="20" t="str">
        <f t="shared" si="0"/>
        <v>Significantly Different</v>
      </c>
      <c r="G21">
        <f t="shared" si="1"/>
        <v>4.3</v>
      </c>
      <c r="H21">
        <f t="shared" si="2"/>
        <v>6</v>
      </c>
      <c r="I21" t="str">
        <f t="shared" si="3"/>
        <v>+/-</v>
      </c>
      <c r="J21" t="str">
        <f t="shared" si="4"/>
        <v>0.1</v>
      </c>
      <c r="K21" s="2">
        <f t="shared" si="5"/>
        <v>6.0790273556231005E-2</v>
      </c>
      <c r="L21" s="2">
        <f t="shared" si="6"/>
        <v>-0.5</v>
      </c>
      <c r="M21" s="2">
        <f t="shared" si="7"/>
        <v>8.5970429323592404E-2</v>
      </c>
      <c r="N21" s="2">
        <f t="shared" si="8"/>
        <v>-5.8159532752593535</v>
      </c>
      <c r="O21" t="s">
        <v>52</v>
      </c>
    </row>
    <row r="22" spans="1:15" x14ac:dyDescent="0.25">
      <c r="A22" s="16">
        <v>12</v>
      </c>
      <c r="B22" s="17" t="s">
        <v>46</v>
      </c>
      <c r="C22" s="18">
        <v>4.0999999999999996</v>
      </c>
      <c r="D22" s="19" t="s">
        <v>83</v>
      </c>
      <c r="E22" s="20" t="str">
        <f t="shared" si="0"/>
        <v>Not Significantly Different</v>
      </c>
      <c r="G22">
        <f t="shared" si="1"/>
        <v>4.0999999999999996</v>
      </c>
      <c r="H22">
        <f t="shared" si="2"/>
        <v>6</v>
      </c>
      <c r="I22" t="str">
        <f t="shared" si="3"/>
        <v>+/-</v>
      </c>
      <c r="J22" t="str">
        <f t="shared" si="4"/>
        <v>0.6</v>
      </c>
      <c r="K22" s="2">
        <f t="shared" si="5"/>
        <v>0.36474164133738601</v>
      </c>
      <c r="L22" s="2">
        <f t="shared" si="6"/>
        <v>-0.29999999999999982</v>
      </c>
      <c r="M22" s="2">
        <f t="shared" si="7"/>
        <v>0.36977279819442066</v>
      </c>
      <c r="N22" s="2">
        <f t="shared" si="8"/>
        <v>-0.8113090023519377</v>
      </c>
      <c r="O22" t="s">
        <v>54</v>
      </c>
    </row>
    <row r="23" spans="1:15" x14ac:dyDescent="0.25">
      <c r="A23" s="16">
        <v>13</v>
      </c>
      <c r="B23" s="17" t="s">
        <v>50</v>
      </c>
      <c r="C23" s="18">
        <v>4</v>
      </c>
      <c r="D23" s="19" t="s">
        <v>27</v>
      </c>
      <c r="E23" s="20" t="str">
        <f t="shared" si="0"/>
        <v>Significantly Different</v>
      </c>
      <c r="G23">
        <f t="shared" si="1"/>
        <v>4</v>
      </c>
      <c r="H23">
        <f t="shared" si="2"/>
        <v>6</v>
      </c>
      <c r="I23" t="str">
        <f t="shared" si="3"/>
        <v>+/-</v>
      </c>
      <c r="J23" t="str">
        <f t="shared" si="4"/>
        <v>0.1</v>
      </c>
      <c r="K23" s="2">
        <f t="shared" si="5"/>
        <v>6.0790273556231005E-2</v>
      </c>
      <c r="L23" s="2">
        <f t="shared" si="6"/>
        <v>-0.20000000000000018</v>
      </c>
      <c r="M23" s="2">
        <f t="shared" si="7"/>
        <v>8.5970429323592404E-2</v>
      </c>
      <c r="N23" s="2">
        <f t="shared" si="8"/>
        <v>-2.3263813101037436</v>
      </c>
      <c r="O23" t="s">
        <v>43</v>
      </c>
    </row>
    <row r="24" spans="1:15" x14ac:dyDescent="0.25">
      <c r="A24" s="16">
        <v>14</v>
      </c>
      <c r="B24" s="17" t="s">
        <v>30</v>
      </c>
      <c r="C24" s="18">
        <v>3.8</v>
      </c>
      <c r="D24" s="19" t="s">
        <v>36</v>
      </c>
      <c r="E24" s="20" t="str">
        <f t="shared" si="0"/>
        <v>Not Significantly Different</v>
      </c>
      <c r="G24">
        <f t="shared" si="1"/>
        <v>3.8</v>
      </c>
      <c r="H24">
        <f t="shared" si="2"/>
        <v>6</v>
      </c>
      <c r="I24" t="str">
        <f t="shared" si="3"/>
        <v>+/-</v>
      </c>
      <c r="J24" t="str">
        <f t="shared" si="4"/>
        <v>0.3</v>
      </c>
      <c r="K24" s="2">
        <f t="shared" si="5"/>
        <v>0.18237082066869301</v>
      </c>
      <c r="L24" s="2">
        <f t="shared" si="6"/>
        <v>0</v>
      </c>
      <c r="M24" s="2">
        <f t="shared" si="7"/>
        <v>0.19223572402239389</v>
      </c>
      <c r="N24" s="2">
        <f t="shared" si="8"/>
        <v>0</v>
      </c>
      <c r="O24" t="s">
        <v>57</v>
      </c>
    </row>
    <row r="25" spans="1:15" x14ac:dyDescent="0.25">
      <c r="A25" s="16">
        <v>14</v>
      </c>
      <c r="B25" s="17" t="s">
        <v>85</v>
      </c>
      <c r="C25" s="18">
        <v>3.8</v>
      </c>
      <c r="D25" s="19" t="s">
        <v>29</v>
      </c>
      <c r="E25" s="20" t="str">
        <f t="shared" si="0"/>
        <v>Not Significantly Different</v>
      </c>
      <c r="G25">
        <f t="shared" si="1"/>
        <v>3.8</v>
      </c>
      <c r="H25">
        <f t="shared" si="2"/>
        <v>6</v>
      </c>
      <c r="I25" t="str">
        <f t="shared" si="3"/>
        <v>+/-</v>
      </c>
      <c r="J25" t="str">
        <f t="shared" si="4"/>
        <v>0.2</v>
      </c>
      <c r="K25" s="2">
        <f t="shared" si="5"/>
        <v>0.12158054711246201</v>
      </c>
      <c r="L25" s="2">
        <f t="shared" si="6"/>
        <v>0</v>
      </c>
      <c r="M25" s="2">
        <f t="shared" si="7"/>
        <v>0.1359311840425404</v>
      </c>
      <c r="N25" s="2">
        <f t="shared" si="8"/>
        <v>0</v>
      </c>
      <c r="O25" t="s">
        <v>58</v>
      </c>
    </row>
    <row r="26" spans="1:15" x14ac:dyDescent="0.25">
      <c r="A26" s="16">
        <v>16</v>
      </c>
      <c r="B26" s="17" t="s">
        <v>63</v>
      </c>
      <c r="C26" s="18">
        <v>3.6</v>
      </c>
      <c r="D26" s="19" t="s">
        <v>29</v>
      </c>
      <c r="E26" s="20" t="str">
        <f t="shared" si="0"/>
        <v>Not Significantly Different</v>
      </c>
      <c r="G26">
        <f t="shared" si="1"/>
        <v>3.6</v>
      </c>
      <c r="H26">
        <f t="shared" si="2"/>
        <v>6</v>
      </c>
      <c r="I26" t="str">
        <f t="shared" si="3"/>
        <v>+/-</v>
      </c>
      <c r="J26" t="str">
        <f t="shared" si="4"/>
        <v>0.2</v>
      </c>
      <c r="K26" s="2">
        <f t="shared" si="5"/>
        <v>0.12158054711246201</v>
      </c>
      <c r="L26" s="2">
        <f t="shared" si="6"/>
        <v>0.19999999999999973</v>
      </c>
      <c r="M26" s="2">
        <f t="shared" si="7"/>
        <v>0.1359311840425404</v>
      </c>
      <c r="N26" s="2">
        <f t="shared" si="8"/>
        <v>1.4713327291948597</v>
      </c>
      <c r="O26" t="s">
        <v>41</v>
      </c>
    </row>
    <row r="27" spans="1:15" x14ac:dyDescent="0.25">
      <c r="A27" s="16">
        <v>16</v>
      </c>
      <c r="B27" s="17" t="s">
        <v>47</v>
      </c>
      <c r="C27" s="18">
        <v>3.6</v>
      </c>
      <c r="D27" s="19" t="s">
        <v>36</v>
      </c>
      <c r="E27" s="20" t="str">
        <f t="shared" si="0"/>
        <v>Not Significantly Different</v>
      </c>
      <c r="G27">
        <f t="shared" si="1"/>
        <v>3.6</v>
      </c>
      <c r="H27">
        <f t="shared" si="2"/>
        <v>6</v>
      </c>
      <c r="I27" t="str">
        <f t="shared" si="3"/>
        <v>+/-</v>
      </c>
      <c r="J27" t="str">
        <f t="shared" si="4"/>
        <v>0.3</v>
      </c>
      <c r="K27" s="2">
        <f t="shared" si="5"/>
        <v>0.18237082066869301</v>
      </c>
      <c r="L27" s="2">
        <f t="shared" si="6"/>
        <v>0.19999999999999973</v>
      </c>
      <c r="M27" s="2">
        <f t="shared" si="7"/>
        <v>0.19223572402239389</v>
      </c>
      <c r="N27" s="2">
        <f t="shared" si="8"/>
        <v>1.0403893501953954</v>
      </c>
      <c r="O27" t="s">
        <v>59</v>
      </c>
    </row>
    <row r="28" spans="1:15" x14ac:dyDescent="0.25">
      <c r="A28" s="16">
        <v>16</v>
      </c>
      <c r="B28" s="17" t="s">
        <v>84</v>
      </c>
      <c r="C28" s="18">
        <v>3.6</v>
      </c>
      <c r="D28" s="19" t="s">
        <v>29</v>
      </c>
      <c r="E28" s="20" t="str">
        <f t="shared" si="0"/>
        <v>Not Significantly Different</v>
      </c>
      <c r="G28">
        <f t="shared" si="1"/>
        <v>3.6</v>
      </c>
      <c r="H28">
        <f t="shared" si="2"/>
        <v>6</v>
      </c>
      <c r="I28" t="str">
        <f t="shared" si="3"/>
        <v>+/-</v>
      </c>
      <c r="J28" t="str">
        <f t="shared" si="4"/>
        <v>0.2</v>
      </c>
      <c r="K28" s="2">
        <f t="shared" si="5"/>
        <v>0.12158054711246201</v>
      </c>
      <c r="L28" s="2">
        <f t="shared" si="6"/>
        <v>0.19999999999999973</v>
      </c>
      <c r="M28" s="2">
        <f t="shared" si="7"/>
        <v>0.1359311840425404</v>
      </c>
      <c r="N28" s="2">
        <f t="shared" si="8"/>
        <v>1.4713327291948597</v>
      </c>
      <c r="O28" t="s">
        <v>49</v>
      </c>
    </row>
    <row r="29" spans="1:15" x14ac:dyDescent="0.25">
      <c r="A29" s="16">
        <v>19</v>
      </c>
      <c r="B29" s="17" t="s">
        <v>32</v>
      </c>
      <c r="C29" s="18">
        <v>3.5</v>
      </c>
      <c r="D29" s="19" t="s">
        <v>61</v>
      </c>
      <c r="E29" s="20" t="str">
        <f t="shared" si="0"/>
        <v>Not Significantly Different</v>
      </c>
      <c r="G29">
        <f t="shared" si="1"/>
        <v>3.5</v>
      </c>
      <c r="H29">
        <f t="shared" si="2"/>
        <v>6</v>
      </c>
      <c r="I29" t="str">
        <f t="shared" si="3"/>
        <v>+/-</v>
      </c>
      <c r="J29" t="str">
        <f t="shared" si="4"/>
        <v>0.4</v>
      </c>
      <c r="K29" s="2">
        <f t="shared" si="5"/>
        <v>0.24316109422492402</v>
      </c>
      <c r="L29" s="2">
        <f t="shared" si="6"/>
        <v>0.29999999999999982</v>
      </c>
      <c r="M29" s="2">
        <f t="shared" si="7"/>
        <v>0.25064471888253259</v>
      </c>
      <c r="N29" s="2">
        <f t="shared" si="8"/>
        <v>1.1969133095543023</v>
      </c>
      <c r="O29" t="s">
        <v>63</v>
      </c>
    </row>
    <row r="30" spans="1:15" x14ac:dyDescent="0.25">
      <c r="A30" s="16">
        <v>19</v>
      </c>
      <c r="B30" s="17" t="s">
        <v>68</v>
      </c>
      <c r="C30" s="18">
        <v>3.5</v>
      </c>
      <c r="D30" s="19" t="s">
        <v>29</v>
      </c>
      <c r="E30" s="20" t="str">
        <f t="shared" si="0"/>
        <v>Significantly Different</v>
      </c>
      <c r="G30">
        <f t="shared" si="1"/>
        <v>3.5</v>
      </c>
      <c r="H30">
        <f t="shared" si="2"/>
        <v>6</v>
      </c>
      <c r="I30" t="str">
        <f t="shared" si="3"/>
        <v>+/-</v>
      </c>
      <c r="J30" t="str">
        <f t="shared" si="4"/>
        <v>0.2</v>
      </c>
      <c r="K30" s="2">
        <f t="shared" si="5"/>
        <v>0.12158054711246201</v>
      </c>
      <c r="L30" s="2">
        <f t="shared" si="6"/>
        <v>0.29999999999999982</v>
      </c>
      <c r="M30" s="2">
        <f t="shared" si="7"/>
        <v>0.1359311840425404</v>
      </c>
      <c r="N30" s="2">
        <f t="shared" si="8"/>
        <v>2.2069990937922914</v>
      </c>
      <c r="O30" t="s">
        <v>28</v>
      </c>
    </row>
    <row r="31" spans="1:15" x14ac:dyDescent="0.25">
      <c r="A31" s="16">
        <v>19</v>
      </c>
      <c r="B31" s="17" t="s">
        <v>73</v>
      </c>
      <c r="C31" s="18">
        <v>3.5</v>
      </c>
      <c r="D31" s="19" t="s">
        <v>29</v>
      </c>
      <c r="E31" s="20" t="str">
        <f t="shared" si="0"/>
        <v>Significantly Different</v>
      </c>
      <c r="G31">
        <f t="shared" si="1"/>
        <v>3.5</v>
      </c>
      <c r="H31">
        <f t="shared" si="2"/>
        <v>6</v>
      </c>
      <c r="I31" t="str">
        <f t="shared" si="3"/>
        <v>+/-</v>
      </c>
      <c r="J31" t="str">
        <f t="shared" si="4"/>
        <v>0.2</v>
      </c>
      <c r="K31" s="2">
        <f t="shared" si="5"/>
        <v>0.12158054711246201</v>
      </c>
      <c r="L31" s="2">
        <f t="shared" si="6"/>
        <v>0.29999999999999982</v>
      </c>
      <c r="M31" s="2">
        <f t="shared" si="7"/>
        <v>0.1359311840425404</v>
      </c>
      <c r="N31" s="2">
        <f t="shared" si="8"/>
        <v>2.2069990937922914</v>
      </c>
      <c r="O31" t="s">
        <v>66</v>
      </c>
    </row>
    <row r="32" spans="1:15" x14ac:dyDescent="0.25">
      <c r="A32" s="16">
        <v>22</v>
      </c>
      <c r="B32" s="17" t="s">
        <v>37</v>
      </c>
      <c r="C32" s="18">
        <v>3.3</v>
      </c>
      <c r="D32" s="19" t="s">
        <v>36</v>
      </c>
      <c r="E32" s="20" t="str">
        <f t="shared" si="0"/>
        <v>Significantly Different</v>
      </c>
      <c r="G32">
        <f t="shared" si="1"/>
        <v>3.3</v>
      </c>
      <c r="H32">
        <f t="shared" si="2"/>
        <v>6</v>
      </c>
      <c r="I32" t="str">
        <f t="shared" si="3"/>
        <v>+/-</v>
      </c>
      <c r="J32" t="str">
        <f t="shared" si="4"/>
        <v>0.3</v>
      </c>
      <c r="K32" s="2">
        <f t="shared" si="5"/>
        <v>0.18237082066869301</v>
      </c>
      <c r="L32" s="2">
        <f t="shared" si="6"/>
        <v>0.5</v>
      </c>
      <c r="M32" s="2">
        <f t="shared" si="7"/>
        <v>0.19223572402239389</v>
      </c>
      <c r="N32" s="2">
        <f t="shared" si="8"/>
        <v>2.6009733754884921</v>
      </c>
      <c r="O32" t="s">
        <v>68</v>
      </c>
    </row>
    <row r="33" spans="1:15" x14ac:dyDescent="0.25">
      <c r="A33" s="16">
        <v>22</v>
      </c>
      <c r="B33" s="17" t="s">
        <v>57</v>
      </c>
      <c r="C33" s="18">
        <v>3.3</v>
      </c>
      <c r="D33" s="19" t="s">
        <v>29</v>
      </c>
      <c r="E33" s="20" t="str">
        <f t="shared" si="0"/>
        <v>Significantly Different</v>
      </c>
      <c r="G33">
        <f t="shared" si="1"/>
        <v>3.3</v>
      </c>
      <c r="H33">
        <f t="shared" si="2"/>
        <v>6</v>
      </c>
      <c r="I33" t="str">
        <f t="shared" si="3"/>
        <v>+/-</v>
      </c>
      <c r="J33" t="str">
        <f t="shared" si="4"/>
        <v>0.2</v>
      </c>
      <c r="K33" s="2">
        <f t="shared" si="5"/>
        <v>0.12158054711246201</v>
      </c>
      <c r="L33" s="2">
        <f t="shared" si="6"/>
        <v>0.5</v>
      </c>
      <c r="M33" s="2">
        <f t="shared" si="7"/>
        <v>0.1359311840425404</v>
      </c>
      <c r="N33" s="2">
        <f t="shared" si="8"/>
        <v>3.6783318229871544</v>
      </c>
      <c r="O33" t="s">
        <v>71</v>
      </c>
    </row>
    <row r="34" spans="1:15" x14ac:dyDescent="0.25">
      <c r="A34" s="16">
        <v>22</v>
      </c>
      <c r="B34" s="17" t="s">
        <v>49</v>
      </c>
      <c r="C34" s="18">
        <v>3.3</v>
      </c>
      <c r="D34" s="19" t="s">
        <v>29</v>
      </c>
      <c r="E34" s="20" t="str">
        <f t="shared" si="0"/>
        <v>Significantly Different</v>
      </c>
      <c r="G34">
        <f t="shared" si="1"/>
        <v>3.3</v>
      </c>
      <c r="H34">
        <f t="shared" si="2"/>
        <v>6</v>
      </c>
      <c r="I34" t="str">
        <f t="shared" si="3"/>
        <v>+/-</v>
      </c>
      <c r="J34" t="str">
        <f t="shared" si="4"/>
        <v>0.2</v>
      </c>
      <c r="K34" s="2">
        <f t="shared" si="5"/>
        <v>0.12158054711246201</v>
      </c>
      <c r="L34" s="2">
        <f t="shared" si="6"/>
        <v>0.5</v>
      </c>
      <c r="M34" s="2">
        <f t="shared" si="7"/>
        <v>0.1359311840425404</v>
      </c>
      <c r="N34" s="2">
        <f t="shared" si="8"/>
        <v>3.6783318229871544</v>
      </c>
      <c r="O34" t="s">
        <v>62</v>
      </c>
    </row>
    <row r="35" spans="1:15" x14ac:dyDescent="0.25">
      <c r="A35" s="16">
        <v>22</v>
      </c>
      <c r="B35" s="17" t="s">
        <v>75</v>
      </c>
      <c r="C35" s="18">
        <v>3.3</v>
      </c>
      <c r="D35" s="19" t="s">
        <v>29</v>
      </c>
      <c r="E35" s="20" t="str">
        <f t="shared" si="0"/>
        <v>Significantly Different</v>
      </c>
      <c r="G35">
        <f t="shared" si="1"/>
        <v>3.3</v>
      </c>
      <c r="H35">
        <f t="shared" si="2"/>
        <v>6</v>
      </c>
      <c r="I35" t="str">
        <f t="shared" si="3"/>
        <v>+/-</v>
      </c>
      <c r="J35" t="str">
        <f t="shared" si="4"/>
        <v>0.2</v>
      </c>
      <c r="K35" s="2">
        <f t="shared" si="5"/>
        <v>0.12158054711246201</v>
      </c>
      <c r="L35" s="2">
        <f t="shared" si="6"/>
        <v>0.5</v>
      </c>
      <c r="M35" s="2">
        <f t="shared" si="7"/>
        <v>0.1359311840425404</v>
      </c>
      <c r="N35" s="2">
        <f t="shared" si="8"/>
        <v>3.6783318229871544</v>
      </c>
      <c r="O35" t="s">
        <v>72</v>
      </c>
    </row>
    <row r="36" spans="1:15" x14ac:dyDescent="0.25">
      <c r="A36" s="16">
        <v>26</v>
      </c>
      <c r="B36" s="17" t="s">
        <v>44</v>
      </c>
      <c r="C36" s="18">
        <v>3.2</v>
      </c>
      <c r="D36" s="19" t="s">
        <v>29</v>
      </c>
      <c r="E36" s="20" t="str">
        <f t="shared" si="0"/>
        <v>Significantly Different</v>
      </c>
      <c r="G36">
        <f t="shared" si="1"/>
        <v>3.2</v>
      </c>
      <c r="H36">
        <f t="shared" si="2"/>
        <v>6</v>
      </c>
      <c r="I36" t="str">
        <f t="shared" si="3"/>
        <v>+/-</v>
      </c>
      <c r="J36" t="str">
        <f t="shared" si="4"/>
        <v>0.2</v>
      </c>
      <c r="K36" s="2">
        <f t="shared" si="5"/>
        <v>0.12158054711246201</v>
      </c>
      <c r="L36" s="2">
        <f t="shared" si="6"/>
        <v>0.59999999999999964</v>
      </c>
      <c r="M36" s="2">
        <f t="shared" si="7"/>
        <v>0.1359311840425404</v>
      </c>
      <c r="N36" s="2">
        <f t="shared" si="8"/>
        <v>4.4139981875845828</v>
      </c>
      <c r="O36" t="s">
        <v>64</v>
      </c>
    </row>
    <row r="37" spans="1:15" x14ac:dyDescent="0.25">
      <c r="A37" s="16">
        <v>26</v>
      </c>
      <c r="B37" s="17" t="s">
        <v>82</v>
      </c>
      <c r="C37" s="18">
        <v>3.2</v>
      </c>
      <c r="D37" s="19" t="s">
        <v>29</v>
      </c>
      <c r="E37" s="20" t="str">
        <f t="shared" si="0"/>
        <v>Significantly Different</v>
      </c>
      <c r="G37">
        <f t="shared" si="1"/>
        <v>3.2</v>
      </c>
      <c r="H37">
        <f t="shared" si="2"/>
        <v>6</v>
      </c>
      <c r="I37" t="str">
        <f t="shared" si="3"/>
        <v>+/-</v>
      </c>
      <c r="J37" t="str">
        <f t="shared" si="4"/>
        <v>0.2</v>
      </c>
      <c r="K37" s="2">
        <f t="shared" si="5"/>
        <v>0.12158054711246201</v>
      </c>
      <c r="L37" s="2">
        <f t="shared" si="6"/>
        <v>0.59999999999999964</v>
      </c>
      <c r="M37" s="2">
        <f t="shared" si="7"/>
        <v>0.1359311840425404</v>
      </c>
      <c r="N37" s="2">
        <f t="shared" si="8"/>
        <v>4.4139981875845828</v>
      </c>
      <c r="O37" t="s">
        <v>45</v>
      </c>
    </row>
    <row r="38" spans="1:15" x14ac:dyDescent="0.25">
      <c r="A38" s="16">
        <v>26</v>
      </c>
      <c r="B38" s="17" t="s">
        <v>81</v>
      </c>
      <c r="C38" s="18">
        <v>3.2</v>
      </c>
      <c r="D38" s="19" t="s">
        <v>29</v>
      </c>
      <c r="E38" s="20" t="str">
        <f t="shared" si="0"/>
        <v>Significantly Different</v>
      </c>
      <c r="G38">
        <f t="shared" si="1"/>
        <v>3.2</v>
      </c>
      <c r="H38">
        <f t="shared" si="2"/>
        <v>6</v>
      </c>
      <c r="I38" t="str">
        <f t="shared" si="3"/>
        <v>+/-</v>
      </c>
      <c r="J38" t="str">
        <f t="shared" si="4"/>
        <v>0.2</v>
      </c>
      <c r="K38" s="2">
        <f t="shared" si="5"/>
        <v>0.12158054711246201</v>
      </c>
      <c r="L38" s="2">
        <f t="shared" si="6"/>
        <v>0.59999999999999964</v>
      </c>
      <c r="M38" s="2">
        <f t="shared" si="7"/>
        <v>0.1359311840425404</v>
      </c>
      <c r="N38" s="2">
        <f t="shared" si="8"/>
        <v>4.4139981875845828</v>
      </c>
      <c r="O38" t="s">
        <v>51</v>
      </c>
    </row>
    <row r="39" spans="1:15" x14ac:dyDescent="0.25">
      <c r="A39" s="16">
        <v>26</v>
      </c>
      <c r="B39" s="17" t="s">
        <v>67</v>
      </c>
      <c r="C39" s="18">
        <v>3.2</v>
      </c>
      <c r="D39" s="19" t="s">
        <v>27</v>
      </c>
      <c r="E39" s="20" t="str">
        <f t="shared" si="0"/>
        <v>Significantly Different</v>
      </c>
      <c r="G39">
        <f t="shared" si="1"/>
        <v>3.2</v>
      </c>
      <c r="H39">
        <f t="shared" si="2"/>
        <v>6</v>
      </c>
      <c r="I39" t="str">
        <f t="shared" si="3"/>
        <v>+/-</v>
      </c>
      <c r="J39" t="str">
        <f t="shared" si="4"/>
        <v>0.1</v>
      </c>
      <c r="K39" s="2">
        <f t="shared" si="5"/>
        <v>6.0790273556231005E-2</v>
      </c>
      <c r="L39" s="2">
        <f t="shared" si="6"/>
        <v>0.59999999999999964</v>
      </c>
      <c r="M39" s="2">
        <f t="shared" si="7"/>
        <v>8.5970429323592404E-2</v>
      </c>
      <c r="N39" s="2">
        <f t="shared" si="8"/>
        <v>6.9791439303112197</v>
      </c>
      <c r="O39" t="s">
        <v>74</v>
      </c>
    </row>
    <row r="40" spans="1:15" x14ac:dyDescent="0.25">
      <c r="A40" s="16">
        <v>30</v>
      </c>
      <c r="B40" s="17" t="s">
        <v>42</v>
      </c>
      <c r="C40" s="18">
        <v>3.1</v>
      </c>
      <c r="D40" s="19" t="s">
        <v>29</v>
      </c>
      <c r="E40" s="20" t="str">
        <f t="shared" si="0"/>
        <v>Significantly Different</v>
      </c>
      <c r="G40">
        <f t="shared" si="1"/>
        <v>3.1</v>
      </c>
      <c r="H40">
        <f t="shared" si="2"/>
        <v>6</v>
      </c>
      <c r="I40" t="str">
        <f t="shared" si="3"/>
        <v>+/-</v>
      </c>
      <c r="J40" t="str">
        <f t="shared" si="4"/>
        <v>0.2</v>
      </c>
      <c r="K40" s="2">
        <f t="shared" si="5"/>
        <v>0.12158054711246201</v>
      </c>
      <c r="L40" s="2">
        <f t="shared" si="6"/>
        <v>0.69999999999999973</v>
      </c>
      <c r="M40" s="2">
        <f t="shared" si="7"/>
        <v>0.1359311840425404</v>
      </c>
      <c r="N40" s="2">
        <f t="shared" si="8"/>
        <v>5.1496645521820144</v>
      </c>
      <c r="O40" t="s">
        <v>35</v>
      </c>
    </row>
    <row r="41" spans="1:15" x14ac:dyDescent="0.25">
      <c r="A41" s="16">
        <v>31</v>
      </c>
      <c r="B41" s="17" t="s">
        <v>48</v>
      </c>
      <c r="C41" s="18">
        <v>2.9</v>
      </c>
      <c r="D41" s="19" t="s">
        <v>39</v>
      </c>
      <c r="E41" s="20" t="str">
        <f t="shared" si="0"/>
        <v>Significantly Different</v>
      </c>
      <c r="G41">
        <f t="shared" si="1"/>
        <v>2.9</v>
      </c>
      <c r="H41">
        <f t="shared" si="2"/>
        <v>6</v>
      </c>
      <c r="I41" t="str">
        <f t="shared" si="3"/>
        <v>+/-</v>
      </c>
      <c r="J41" t="str">
        <f t="shared" si="4"/>
        <v>0.5</v>
      </c>
      <c r="K41" s="2">
        <f t="shared" si="5"/>
        <v>0.303951367781155</v>
      </c>
      <c r="L41" s="2">
        <f t="shared" si="6"/>
        <v>0.89999999999999991</v>
      </c>
      <c r="M41" s="2">
        <f t="shared" si="7"/>
        <v>0.30997079109986531</v>
      </c>
      <c r="N41" s="2">
        <f t="shared" si="8"/>
        <v>2.9034993807208145</v>
      </c>
      <c r="O41" t="s">
        <v>76</v>
      </c>
    </row>
    <row r="42" spans="1:15" x14ac:dyDescent="0.25">
      <c r="A42" s="16">
        <v>31</v>
      </c>
      <c r="B42" s="17" t="s">
        <v>43</v>
      </c>
      <c r="C42" s="18">
        <v>2.9</v>
      </c>
      <c r="D42" s="19" t="s">
        <v>61</v>
      </c>
      <c r="E42" s="20" t="str">
        <f t="shared" si="0"/>
        <v>Significantly Different</v>
      </c>
      <c r="G42">
        <f t="shared" si="1"/>
        <v>2.9</v>
      </c>
      <c r="H42">
        <f t="shared" si="2"/>
        <v>6</v>
      </c>
      <c r="I42" t="str">
        <f t="shared" si="3"/>
        <v>+/-</v>
      </c>
      <c r="J42" t="str">
        <f t="shared" si="4"/>
        <v>0.4</v>
      </c>
      <c r="K42" s="2">
        <f t="shared" si="5"/>
        <v>0.24316109422492402</v>
      </c>
      <c r="L42" s="2">
        <f t="shared" si="6"/>
        <v>0.89999999999999991</v>
      </c>
      <c r="M42" s="2">
        <f t="shared" si="7"/>
        <v>0.25064471888253259</v>
      </c>
      <c r="N42" s="2">
        <f t="shared" si="8"/>
        <v>3.5907399286629089</v>
      </c>
      <c r="O42" t="s">
        <v>77</v>
      </c>
    </row>
    <row r="43" spans="1:15" x14ac:dyDescent="0.25">
      <c r="A43" s="16">
        <v>31</v>
      </c>
      <c r="B43" s="17" t="s">
        <v>71</v>
      </c>
      <c r="C43" s="18">
        <v>2.9</v>
      </c>
      <c r="D43" s="19" t="s">
        <v>27</v>
      </c>
      <c r="E43" s="20" t="str">
        <f t="shared" si="0"/>
        <v>Significantly Different</v>
      </c>
      <c r="G43">
        <f t="shared" si="1"/>
        <v>2.9</v>
      </c>
      <c r="H43">
        <f t="shared" si="2"/>
        <v>6</v>
      </c>
      <c r="I43" t="str">
        <f t="shared" si="3"/>
        <v>+/-</v>
      </c>
      <c r="J43" t="str">
        <f t="shared" si="4"/>
        <v>0.1</v>
      </c>
      <c r="K43" s="2">
        <f t="shared" si="5"/>
        <v>6.0790273556231005E-2</v>
      </c>
      <c r="L43" s="2">
        <f t="shared" si="6"/>
        <v>0.89999999999999991</v>
      </c>
      <c r="M43" s="2">
        <f t="shared" si="7"/>
        <v>8.5970429323592404E-2</v>
      </c>
      <c r="N43" s="2">
        <f t="shared" si="8"/>
        <v>10.468715895466834</v>
      </c>
      <c r="O43" t="s">
        <v>80</v>
      </c>
    </row>
    <row r="44" spans="1:15" x14ac:dyDescent="0.25">
      <c r="A44" s="16">
        <v>31</v>
      </c>
      <c r="B44" s="17" t="s">
        <v>35</v>
      </c>
      <c r="C44" s="18">
        <v>2.9</v>
      </c>
      <c r="D44" s="19" t="s">
        <v>61</v>
      </c>
      <c r="E44" s="20" t="str">
        <f t="shared" si="0"/>
        <v>Significantly Different</v>
      </c>
      <c r="G44">
        <f t="shared" si="1"/>
        <v>2.9</v>
      </c>
      <c r="H44">
        <f t="shared" si="2"/>
        <v>6</v>
      </c>
      <c r="I44" t="str">
        <f t="shared" si="3"/>
        <v>+/-</v>
      </c>
      <c r="J44" t="str">
        <f t="shared" si="4"/>
        <v>0.4</v>
      </c>
      <c r="K44" s="2">
        <f t="shared" si="5"/>
        <v>0.24316109422492402</v>
      </c>
      <c r="L44" s="2">
        <f t="shared" si="6"/>
        <v>0.89999999999999991</v>
      </c>
      <c r="M44" s="2">
        <f t="shared" si="7"/>
        <v>0.25064471888253259</v>
      </c>
      <c r="N44" s="2">
        <f t="shared" si="8"/>
        <v>3.5907399286629089</v>
      </c>
      <c r="O44" t="s">
        <v>82</v>
      </c>
    </row>
    <row r="45" spans="1:15" x14ac:dyDescent="0.25">
      <c r="A45" s="16">
        <v>31</v>
      </c>
      <c r="B45" s="17" t="s">
        <v>60</v>
      </c>
      <c r="C45" s="18">
        <v>2.9</v>
      </c>
      <c r="D45" s="19" t="s">
        <v>29</v>
      </c>
      <c r="E45" s="20" t="str">
        <f t="shared" si="0"/>
        <v>Significantly Different</v>
      </c>
      <c r="G45">
        <f t="shared" si="1"/>
        <v>2.9</v>
      </c>
      <c r="H45">
        <f t="shared" si="2"/>
        <v>6</v>
      </c>
      <c r="I45" t="str">
        <f t="shared" si="3"/>
        <v>+/-</v>
      </c>
      <c r="J45" t="str">
        <f t="shared" si="4"/>
        <v>0.2</v>
      </c>
      <c r="K45" s="2">
        <f t="shared" si="5"/>
        <v>0.12158054711246201</v>
      </c>
      <c r="L45" s="2">
        <f t="shared" si="6"/>
        <v>0.89999999999999991</v>
      </c>
      <c r="M45" s="2">
        <f t="shared" si="7"/>
        <v>0.1359311840425404</v>
      </c>
      <c r="N45" s="2">
        <f t="shared" si="8"/>
        <v>6.6209972813768774</v>
      </c>
      <c r="O45" t="s">
        <v>53</v>
      </c>
    </row>
    <row r="46" spans="1:15" x14ac:dyDescent="0.25">
      <c r="A46" s="16">
        <v>31</v>
      </c>
      <c r="B46" s="17" t="s">
        <v>69</v>
      </c>
      <c r="C46" s="18">
        <v>2.9</v>
      </c>
      <c r="D46" s="19" t="s">
        <v>39</v>
      </c>
      <c r="E46" s="20" t="str">
        <f t="shared" si="0"/>
        <v>Significantly Different</v>
      </c>
      <c r="G46">
        <f t="shared" si="1"/>
        <v>2.9</v>
      </c>
      <c r="H46">
        <f t="shared" si="2"/>
        <v>6</v>
      </c>
      <c r="I46" t="str">
        <f t="shared" si="3"/>
        <v>+/-</v>
      </c>
      <c r="J46" t="str">
        <f t="shared" si="4"/>
        <v>0.5</v>
      </c>
      <c r="K46" s="2">
        <f t="shared" si="5"/>
        <v>0.303951367781155</v>
      </c>
      <c r="L46" s="2">
        <f t="shared" si="6"/>
        <v>0.89999999999999991</v>
      </c>
      <c r="M46" s="2">
        <f t="shared" si="7"/>
        <v>0.30997079109986531</v>
      </c>
      <c r="N46" s="2">
        <f t="shared" si="8"/>
        <v>2.9034993807208145</v>
      </c>
      <c r="O46" t="s">
        <v>65</v>
      </c>
    </row>
    <row r="47" spans="1:15" x14ac:dyDescent="0.25">
      <c r="A47" s="16">
        <v>31</v>
      </c>
      <c r="B47" s="17" t="s">
        <v>33</v>
      </c>
      <c r="C47" s="18">
        <v>2.9</v>
      </c>
      <c r="D47" s="19" t="s">
        <v>36</v>
      </c>
      <c r="E47" s="20" t="str">
        <f t="shared" si="0"/>
        <v>Significantly Different</v>
      </c>
      <c r="G47">
        <f t="shared" si="1"/>
        <v>2.9</v>
      </c>
      <c r="H47">
        <f t="shared" si="2"/>
        <v>6</v>
      </c>
      <c r="I47" t="str">
        <f t="shared" si="3"/>
        <v>+/-</v>
      </c>
      <c r="J47" t="str">
        <f t="shared" si="4"/>
        <v>0.3</v>
      </c>
      <c r="K47" s="2">
        <f t="shared" si="5"/>
        <v>0.18237082066869301</v>
      </c>
      <c r="L47" s="2">
        <f t="shared" si="6"/>
        <v>0.89999999999999991</v>
      </c>
      <c r="M47" s="2">
        <f t="shared" si="7"/>
        <v>0.19223572402239389</v>
      </c>
      <c r="N47" s="2">
        <f t="shared" si="8"/>
        <v>4.6817520758792845</v>
      </c>
      <c r="O47" t="s">
        <v>81</v>
      </c>
    </row>
    <row r="48" spans="1:15" x14ac:dyDescent="0.25">
      <c r="A48" s="16">
        <v>38</v>
      </c>
      <c r="B48" s="17" t="s">
        <v>58</v>
      </c>
      <c r="C48" s="18">
        <v>2.8</v>
      </c>
      <c r="D48" s="19" t="s">
        <v>29</v>
      </c>
      <c r="E48" s="20" t="str">
        <f t="shared" si="0"/>
        <v>Significantly Different</v>
      </c>
      <c r="G48">
        <f t="shared" si="1"/>
        <v>2.8</v>
      </c>
      <c r="H48">
        <f t="shared" si="2"/>
        <v>6</v>
      </c>
      <c r="I48" t="str">
        <f t="shared" si="3"/>
        <v>+/-</v>
      </c>
      <c r="J48" t="str">
        <f t="shared" si="4"/>
        <v>0.2</v>
      </c>
      <c r="K48" s="2">
        <f t="shared" si="5"/>
        <v>0.12158054711246201</v>
      </c>
      <c r="L48" s="2">
        <f t="shared" si="6"/>
        <v>1</v>
      </c>
      <c r="M48" s="2">
        <f t="shared" si="7"/>
        <v>0.1359311840425404</v>
      </c>
      <c r="N48" s="2">
        <f t="shared" si="8"/>
        <v>7.3566636459743089</v>
      </c>
      <c r="O48" t="s">
        <v>60</v>
      </c>
    </row>
    <row r="49" spans="1:15" x14ac:dyDescent="0.25">
      <c r="A49" s="16">
        <v>38</v>
      </c>
      <c r="B49" s="17" t="s">
        <v>64</v>
      </c>
      <c r="C49" s="18">
        <v>2.8</v>
      </c>
      <c r="D49" s="19" t="s">
        <v>29</v>
      </c>
      <c r="E49" s="20" t="str">
        <f t="shared" si="0"/>
        <v>Significantly Different</v>
      </c>
      <c r="G49">
        <f t="shared" si="1"/>
        <v>2.8</v>
      </c>
      <c r="H49">
        <f t="shared" si="2"/>
        <v>6</v>
      </c>
      <c r="I49" t="str">
        <f t="shared" si="3"/>
        <v>+/-</v>
      </c>
      <c r="J49" t="str">
        <f t="shared" si="4"/>
        <v>0.2</v>
      </c>
      <c r="K49" s="2">
        <f t="shared" si="5"/>
        <v>0.12158054711246201</v>
      </c>
      <c r="L49" s="2">
        <f t="shared" si="6"/>
        <v>1</v>
      </c>
      <c r="M49" s="2">
        <f t="shared" si="7"/>
        <v>0.1359311840425404</v>
      </c>
      <c r="N49" s="2">
        <f t="shared" si="8"/>
        <v>7.3566636459743089</v>
      </c>
      <c r="O49" t="s">
        <v>67</v>
      </c>
    </row>
    <row r="50" spans="1:15" x14ac:dyDescent="0.25">
      <c r="A50" s="16">
        <v>38</v>
      </c>
      <c r="B50" s="17" t="s">
        <v>65</v>
      </c>
      <c r="C50" s="18">
        <v>2.8</v>
      </c>
      <c r="D50" s="19" t="s">
        <v>27</v>
      </c>
      <c r="E50" s="20" t="str">
        <f t="shared" si="0"/>
        <v>Significantly Different</v>
      </c>
      <c r="G50">
        <f t="shared" si="1"/>
        <v>2.8</v>
      </c>
      <c r="H50">
        <f t="shared" si="2"/>
        <v>6</v>
      </c>
      <c r="I50" t="str">
        <f t="shared" si="3"/>
        <v>+/-</v>
      </c>
      <c r="J50" t="str">
        <f t="shared" si="4"/>
        <v>0.1</v>
      </c>
      <c r="K50" s="2">
        <f t="shared" si="5"/>
        <v>6.0790273556231005E-2</v>
      </c>
      <c r="L50" s="2">
        <f t="shared" si="6"/>
        <v>1</v>
      </c>
      <c r="M50" s="2">
        <f t="shared" si="7"/>
        <v>8.5970429323592404E-2</v>
      </c>
      <c r="N50" s="2">
        <f t="shared" si="8"/>
        <v>11.631906550518707</v>
      </c>
      <c r="O50" t="s">
        <v>69</v>
      </c>
    </row>
    <row r="51" spans="1:15" x14ac:dyDescent="0.25">
      <c r="A51" s="16">
        <v>41</v>
      </c>
      <c r="B51" s="17" t="s">
        <v>59</v>
      </c>
      <c r="C51" s="18">
        <v>2.5</v>
      </c>
      <c r="D51" s="19" t="s">
        <v>29</v>
      </c>
      <c r="E51" s="20" t="str">
        <f t="shared" si="0"/>
        <v>Significantly Different</v>
      </c>
      <c r="G51">
        <f t="shared" si="1"/>
        <v>2.5</v>
      </c>
      <c r="H51">
        <f t="shared" si="2"/>
        <v>6</v>
      </c>
      <c r="I51" t="str">
        <f t="shared" si="3"/>
        <v>+/-</v>
      </c>
      <c r="J51" t="str">
        <f t="shared" si="4"/>
        <v>0.2</v>
      </c>
      <c r="K51" s="2">
        <f t="shared" si="5"/>
        <v>0.12158054711246201</v>
      </c>
      <c r="L51" s="2">
        <f t="shared" si="6"/>
        <v>1.2999999999999998</v>
      </c>
      <c r="M51" s="2">
        <f t="shared" si="7"/>
        <v>0.1359311840425404</v>
      </c>
      <c r="N51" s="2">
        <f t="shared" si="8"/>
        <v>9.563662739766599</v>
      </c>
      <c r="O51" t="s">
        <v>85</v>
      </c>
    </row>
    <row r="52" spans="1:15" x14ac:dyDescent="0.25">
      <c r="A52" s="16">
        <v>42</v>
      </c>
      <c r="B52" s="17" t="s">
        <v>51</v>
      </c>
      <c r="C52" s="18">
        <v>2.2000000000000002</v>
      </c>
      <c r="D52" s="19" t="s">
        <v>29</v>
      </c>
      <c r="E52" s="20" t="str">
        <f t="shared" si="0"/>
        <v>Significantly Different</v>
      </c>
      <c r="G52">
        <f t="shared" si="1"/>
        <v>2.2000000000000002</v>
      </c>
      <c r="H52">
        <f t="shared" si="2"/>
        <v>6</v>
      </c>
      <c r="I52" t="str">
        <f t="shared" si="3"/>
        <v>+/-</v>
      </c>
      <c r="J52" t="str">
        <f t="shared" si="4"/>
        <v>0.2</v>
      </c>
      <c r="K52" s="2">
        <f t="shared" si="5"/>
        <v>0.12158054711246201</v>
      </c>
      <c r="L52" s="2">
        <f t="shared" si="6"/>
        <v>1.5999999999999996</v>
      </c>
      <c r="M52" s="2">
        <f t="shared" si="7"/>
        <v>0.1359311840425404</v>
      </c>
      <c r="N52" s="2">
        <f t="shared" si="8"/>
        <v>11.770661833558892</v>
      </c>
      <c r="O52" t="s">
        <v>56</v>
      </c>
    </row>
    <row r="53" spans="1:15" x14ac:dyDescent="0.25">
      <c r="A53" s="16">
        <v>43</v>
      </c>
      <c r="B53" s="17" t="s">
        <v>28</v>
      </c>
      <c r="C53" s="18">
        <v>2.1</v>
      </c>
      <c r="D53" s="19" t="s">
        <v>36</v>
      </c>
      <c r="E53" s="20" t="str">
        <f t="shared" si="0"/>
        <v>Significantly Different</v>
      </c>
      <c r="G53">
        <f t="shared" si="1"/>
        <v>2.1</v>
      </c>
      <c r="H53">
        <f t="shared" si="2"/>
        <v>6</v>
      </c>
      <c r="I53" t="str">
        <f t="shared" si="3"/>
        <v>+/-</v>
      </c>
      <c r="J53" t="str">
        <f t="shared" si="4"/>
        <v>0.3</v>
      </c>
      <c r="K53" s="2">
        <f t="shared" si="5"/>
        <v>0.18237082066869301</v>
      </c>
      <c r="L53" s="2">
        <f t="shared" si="6"/>
        <v>1.6999999999999997</v>
      </c>
      <c r="M53" s="2">
        <f t="shared" si="7"/>
        <v>0.19223572402239389</v>
      </c>
      <c r="N53" s="2">
        <f t="shared" si="8"/>
        <v>8.8433094766608704</v>
      </c>
      <c r="O53" t="s">
        <v>73</v>
      </c>
    </row>
    <row r="54" spans="1:15" x14ac:dyDescent="0.25">
      <c r="A54" s="16">
        <v>44</v>
      </c>
      <c r="B54" s="17" t="s">
        <v>41</v>
      </c>
      <c r="C54" s="18">
        <v>2</v>
      </c>
      <c r="D54" s="19" t="s">
        <v>29</v>
      </c>
      <c r="E54" s="20" t="str">
        <f t="shared" si="0"/>
        <v>Significantly Different</v>
      </c>
      <c r="G54">
        <f t="shared" si="1"/>
        <v>2</v>
      </c>
      <c r="H54">
        <f t="shared" si="2"/>
        <v>6</v>
      </c>
      <c r="I54" t="str">
        <f t="shared" si="3"/>
        <v>+/-</v>
      </c>
      <c r="J54" t="str">
        <f t="shared" si="4"/>
        <v>0.2</v>
      </c>
      <c r="K54" s="2">
        <f t="shared" si="5"/>
        <v>0.12158054711246201</v>
      </c>
      <c r="L54" s="2">
        <f t="shared" si="6"/>
        <v>1.7999999999999998</v>
      </c>
      <c r="M54" s="2">
        <f t="shared" si="7"/>
        <v>0.1359311840425404</v>
      </c>
      <c r="N54" s="2">
        <f t="shared" si="8"/>
        <v>13.241994562753755</v>
      </c>
      <c r="O54" t="s">
        <v>79</v>
      </c>
    </row>
    <row r="55" spans="1:15" x14ac:dyDescent="0.25">
      <c r="A55" s="16">
        <v>44</v>
      </c>
      <c r="B55" s="17" t="s">
        <v>62</v>
      </c>
      <c r="C55" s="18">
        <v>2</v>
      </c>
      <c r="D55" s="19" t="s">
        <v>27</v>
      </c>
      <c r="E55" s="20" t="str">
        <f t="shared" si="0"/>
        <v>Significantly Different</v>
      </c>
      <c r="G55">
        <f t="shared" si="1"/>
        <v>2</v>
      </c>
      <c r="H55">
        <f t="shared" si="2"/>
        <v>6</v>
      </c>
      <c r="I55" t="str">
        <f t="shared" si="3"/>
        <v>+/-</v>
      </c>
      <c r="J55" t="str">
        <f t="shared" si="4"/>
        <v>0.1</v>
      </c>
      <c r="K55" s="2">
        <f t="shared" si="5"/>
        <v>6.0790273556231005E-2</v>
      </c>
      <c r="L55" s="2">
        <f t="shared" si="6"/>
        <v>1.7999999999999998</v>
      </c>
      <c r="M55" s="2">
        <f t="shared" si="7"/>
        <v>8.5970429323592404E-2</v>
      </c>
      <c r="N55" s="2">
        <f t="shared" si="8"/>
        <v>20.937431790933669</v>
      </c>
      <c r="O55" t="s">
        <v>47</v>
      </c>
    </row>
    <row r="56" spans="1:15" x14ac:dyDescent="0.25">
      <c r="A56" s="16">
        <v>44</v>
      </c>
      <c r="B56" s="17" t="s">
        <v>56</v>
      </c>
      <c r="C56" s="18">
        <v>2</v>
      </c>
      <c r="D56" s="19" t="s">
        <v>36</v>
      </c>
      <c r="E56" s="20" t="str">
        <f t="shared" si="0"/>
        <v>Significantly Different</v>
      </c>
      <c r="G56">
        <f t="shared" si="1"/>
        <v>2</v>
      </c>
      <c r="H56">
        <f t="shared" si="2"/>
        <v>6</v>
      </c>
      <c r="I56" t="str">
        <f t="shared" si="3"/>
        <v>+/-</v>
      </c>
      <c r="J56" t="str">
        <f t="shared" si="4"/>
        <v>0.3</v>
      </c>
      <c r="K56" s="2">
        <f t="shared" si="5"/>
        <v>0.18237082066869301</v>
      </c>
      <c r="L56" s="2">
        <f t="shared" si="6"/>
        <v>1.7999999999999998</v>
      </c>
      <c r="M56" s="2">
        <f t="shared" si="7"/>
        <v>0.19223572402239389</v>
      </c>
      <c r="N56" s="2">
        <f t="shared" si="8"/>
        <v>9.3635041517585691</v>
      </c>
      <c r="O56" t="s">
        <v>31</v>
      </c>
    </row>
    <row r="57" spans="1:15" x14ac:dyDescent="0.25">
      <c r="A57" s="16">
        <v>47</v>
      </c>
      <c r="B57" s="17" t="s">
        <v>45</v>
      </c>
      <c r="C57" s="18">
        <v>1.9</v>
      </c>
      <c r="D57" s="19" t="s">
        <v>36</v>
      </c>
      <c r="E57" s="20" t="str">
        <f t="shared" si="0"/>
        <v>Significantly Different</v>
      </c>
      <c r="G57">
        <f t="shared" si="1"/>
        <v>1.9</v>
      </c>
      <c r="H57">
        <f t="shared" si="2"/>
        <v>6</v>
      </c>
      <c r="I57" t="str">
        <f t="shared" si="3"/>
        <v>+/-</v>
      </c>
      <c r="J57" t="str">
        <f t="shared" si="4"/>
        <v>0.3</v>
      </c>
      <c r="K57" s="2">
        <f t="shared" si="5"/>
        <v>0.18237082066869301</v>
      </c>
      <c r="L57" s="2">
        <f t="shared" si="6"/>
        <v>1.9</v>
      </c>
      <c r="M57" s="2">
        <f t="shared" si="7"/>
        <v>0.19223572402239389</v>
      </c>
      <c r="N57" s="2">
        <f t="shared" si="8"/>
        <v>9.8836988268562695</v>
      </c>
      <c r="O57" t="s">
        <v>84</v>
      </c>
    </row>
    <row r="58" spans="1:15" x14ac:dyDescent="0.25">
      <c r="A58" s="16">
        <v>47</v>
      </c>
      <c r="B58" s="17" t="s">
        <v>31</v>
      </c>
      <c r="C58" s="18">
        <v>1.9</v>
      </c>
      <c r="D58" s="19" t="s">
        <v>36</v>
      </c>
      <c r="E58" s="20" t="str">
        <f t="shared" si="0"/>
        <v>Significantly Different</v>
      </c>
      <c r="G58">
        <f t="shared" si="1"/>
        <v>1.9</v>
      </c>
      <c r="H58">
        <f t="shared" si="2"/>
        <v>6</v>
      </c>
      <c r="I58" t="str">
        <f t="shared" si="3"/>
        <v>+/-</v>
      </c>
      <c r="J58" t="str">
        <f t="shared" si="4"/>
        <v>0.3</v>
      </c>
      <c r="K58" s="2">
        <f t="shared" si="5"/>
        <v>0.18237082066869301</v>
      </c>
      <c r="L58" s="2">
        <f t="shared" si="6"/>
        <v>1.9</v>
      </c>
      <c r="M58" s="2">
        <f t="shared" si="7"/>
        <v>0.19223572402239389</v>
      </c>
      <c r="N58" s="2">
        <f t="shared" si="8"/>
        <v>9.8836988268562695</v>
      </c>
      <c r="O58" t="s">
        <v>75</v>
      </c>
    </row>
    <row r="59" spans="1:15" x14ac:dyDescent="0.25">
      <c r="A59" s="16">
        <v>49</v>
      </c>
      <c r="B59" s="17" t="s">
        <v>55</v>
      </c>
      <c r="C59" s="18">
        <v>1.8</v>
      </c>
      <c r="D59" s="19" t="s">
        <v>27</v>
      </c>
      <c r="E59" s="20" t="str">
        <f t="shared" si="0"/>
        <v>Significantly Different</v>
      </c>
      <c r="G59">
        <f t="shared" si="1"/>
        <v>1.8</v>
      </c>
      <c r="H59">
        <f t="shared" si="2"/>
        <v>6</v>
      </c>
      <c r="I59" t="str">
        <f t="shared" si="3"/>
        <v>+/-</v>
      </c>
      <c r="J59" t="str">
        <f t="shared" si="4"/>
        <v>0.1</v>
      </c>
      <c r="K59" s="2">
        <f t="shared" si="5"/>
        <v>6.0790273556231005E-2</v>
      </c>
      <c r="L59" s="2">
        <f t="shared" si="6"/>
        <v>1.9999999999999998</v>
      </c>
      <c r="M59" s="2">
        <f t="shared" si="7"/>
        <v>8.5970429323592404E-2</v>
      </c>
      <c r="N59" s="2">
        <f t="shared" si="8"/>
        <v>23.26381310103741</v>
      </c>
      <c r="O59" t="s">
        <v>33</v>
      </c>
    </row>
    <row r="60" spans="1:15" x14ac:dyDescent="0.25">
      <c r="A60" s="16">
        <v>50</v>
      </c>
      <c r="B60" s="17" t="s">
        <v>38</v>
      </c>
      <c r="C60" s="18">
        <v>1.6</v>
      </c>
      <c r="D60" s="19" t="s">
        <v>61</v>
      </c>
      <c r="E60" s="20" t="str">
        <f t="shared" si="0"/>
        <v>Significantly Different</v>
      </c>
      <c r="G60">
        <f t="shared" si="1"/>
        <v>1.6</v>
      </c>
      <c r="H60">
        <f t="shared" si="2"/>
        <v>6</v>
      </c>
      <c r="I60" t="str">
        <f t="shared" si="3"/>
        <v>+/-</v>
      </c>
      <c r="J60" t="str">
        <f t="shared" si="4"/>
        <v>0.4</v>
      </c>
      <c r="K60" s="2">
        <f t="shared" si="5"/>
        <v>0.24316109422492402</v>
      </c>
      <c r="L60" s="2">
        <f t="shared" si="6"/>
        <v>2.1999999999999997</v>
      </c>
      <c r="M60" s="2">
        <f t="shared" si="7"/>
        <v>0.25064471888253259</v>
      </c>
      <c r="N60" s="2">
        <f t="shared" si="8"/>
        <v>8.7773642700648882</v>
      </c>
      <c r="O60" t="s">
        <v>55</v>
      </c>
    </row>
    <row r="61" spans="1:15" x14ac:dyDescent="0.25">
      <c r="A61" s="16">
        <v>51</v>
      </c>
      <c r="B61" s="17" t="s">
        <v>53</v>
      </c>
      <c r="C61" s="18">
        <v>1.2</v>
      </c>
      <c r="D61" s="19" t="s">
        <v>29</v>
      </c>
      <c r="E61" s="20" t="str">
        <f t="shared" si="0"/>
        <v>Significantly Different</v>
      </c>
      <c r="G61">
        <f t="shared" si="1"/>
        <v>1.2</v>
      </c>
      <c r="H61">
        <f t="shared" si="2"/>
        <v>6</v>
      </c>
      <c r="I61" t="str">
        <f t="shared" si="3"/>
        <v>+/-</v>
      </c>
      <c r="J61" t="str">
        <f t="shared" si="4"/>
        <v>0.2</v>
      </c>
      <c r="K61" s="2">
        <f t="shared" si="5"/>
        <v>0.12158054711246201</v>
      </c>
      <c r="L61" s="2">
        <f t="shared" si="6"/>
        <v>2.5999999999999996</v>
      </c>
      <c r="M61" s="2">
        <f t="shared" si="7"/>
        <v>0.1359311840425404</v>
      </c>
      <c r="N61" s="2">
        <f t="shared" si="8"/>
        <v>19.127325479533198</v>
      </c>
      <c r="O61" t="s">
        <v>38</v>
      </c>
    </row>
    <row r="62" spans="1:15" ht="15.75" thickBot="1" x14ac:dyDescent="0.3">
      <c r="A62" s="22"/>
      <c r="B62" s="23" t="s">
        <v>86</v>
      </c>
      <c r="C62" s="24">
        <v>4.5999999999999996</v>
      </c>
      <c r="D62" s="25" t="s">
        <v>61</v>
      </c>
      <c r="E62" s="26" t="str">
        <f t="shared" si="0"/>
        <v>Significantly Different</v>
      </c>
      <c r="G62">
        <f t="shared" si="1"/>
        <v>4.5999999999999996</v>
      </c>
      <c r="H62">
        <f t="shared" si="2"/>
        <v>6</v>
      </c>
      <c r="I62" t="str">
        <f t="shared" si="3"/>
        <v>+/-</v>
      </c>
      <c r="J62" t="str">
        <f t="shared" si="4"/>
        <v>0.4</v>
      </c>
      <c r="K62" s="2">
        <f t="shared" si="5"/>
        <v>0.24316109422492402</v>
      </c>
      <c r="L62" s="2">
        <f t="shared" si="6"/>
        <v>-0.79999999999999982</v>
      </c>
      <c r="M62" s="2">
        <f t="shared" si="7"/>
        <v>0.25064471888253259</v>
      </c>
      <c r="N62" s="2">
        <f t="shared" si="8"/>
        <v>-3.1917688254781407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59" priority="5" operator="equal">
      <formula>"State Selected"</formula>
    </cfRule>
    <cfRule type="cellIs" dxfId="358" priority="6" operator="equal">
      <formula>"Not Significantly Different"</formula>
    </cfRule>
  </conditionalFormatting>
  <conditionalFormatting sqref="E10:E62">
    <cfRule type="cellIs" dxfId="357" priority="1" operator="equal">
      <formula>"OTHER ERROR"</formula>
    </cfRule>
    <cfRule type="cellIs" dxfId="356" priority="2" operator="equal">
      <formula>"Statistical Test not applicable"</formula>
    </cfRule>
    <cfRule type="cellIs" dxfId="355" priority="3" operator="equal">
      <formula>"Geography Selected"</formula>
    </cfRule>
    <cfRule type="cellIs" dxfId="35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49D242B-27FB-460A-88CA-8E733F64C577}">
      <formula1>$O$10:$O$62</formula1>
    </dataValidation>
  </dataValidation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C23B-4710-45FA-BA28-61DAFBA59897}">
  <sheetPr codeName="Sheet11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212</v>
      </c>
    </row>
    <row r="2" spans="1:16" x14ac:dyDescent="0.25">
      <c r="A2" s="3" t="s">
        <v>2</v>
      </c>
      <c r="B2" t="s">
        <v>213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37.1</v>
      </c>
      <c r="C6" t="s">
        <v>9</v>
      </c>
      <c r="H6" s="8" t="s">
        <v>10</v>
      </c>
      <c r="I6">
        <f>VLOOKUP($B$4,$B$9:$K$62,6,FALSE)</f>
        <v>37.1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37.1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37.1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57.1</v>
      </c>
      <c r="D11" s="21" t="s">
        <v>132</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57.1</v>
      </c>
      <c r="H11">
        <f t="shared" ref="H11:H62" si="2">LEN(TRIM(D11))</f>
        <v>6</v>
      </c>
      <c r="I11" t="str">
        <f t="shared" ref="I11:I62" si="3">IF(H11&gt;=3,MID(TRIM(D11),1,3),"NO")</f>
        <v>+/-</v>
      </c>
      <c r="J11" t="str">
        <f t="shared" ref="J11:J62" si="4">IF(TRIM(I11)="+/-",MID(TRIM(D11),4,H11-3),D11)</f>
        <v>1.5</v>
      </c>
      <c r="K11" s="2">
        <f t="shared" ref="K11:K62" si="5">IF(TRIM(J11)="*****",0,IF(ISERROR(VALUE(J11)),"NA",VALUE(J11/$I$4)))</f>
        <v>0.91185410334346506</v>
      </c>
      <c r="L11" s="2">
        <f t="shared" ref="L11:L62" si="6">IF(AND(ISNUMBER(G11),ISNUMBER($I$6)),$I$6-G11,"N/A")</f>
        <v>-20</v>
      </c>
      <c r="M11" s="2">
        <f t="shared" ref="M11:M62" si="7">IF(AND(ISNUMBER(K11),ISNUMBER($I$7)),SQRT(K11^2+($I$7)^2),"N/A")</f>
        <v>0.91387819929318592</v>
      </c>
      <c r="N11" s="2">
        <f>IF(AND(ISNUMBER(L11),ISNUMBER(M11),M11&lt;&gt;0),L11/M11,"NA")</f>
        <v>-21.884754462321624</v>
      </c>
      <c r="O11" t="s">
        <v>30</v>
      </c>
    </row>
    <row r="12" spans="1:16" x14ac:dyDescent="0.25">
      <c r="A12" s="16">
        <v>2</v>
      </c>
      <c r="B12" s="17" t="s">
        <v>69</v>
      </c>
      <c r="C12" s="18">
        <v>41.8</v>
      </c>
      <c r="D12" s="19" t="s">
        <v>128</v>
      </c>
      <c r="E12" s="20" t="str">
        <f t="shared" si="0"/>
        <v>Significantly Different</v>
      </c>
      <c r="G12">
        <f t="shared" si="1"/>
        <v>41.8</v>
      </c>
      <c r="H12">
        <f t="shared" si="2"/>
        <v>6</v>
      </c>
      <c r="I12" t="str">
        <f t="shared" si="3"/>
        <v>+/-</v>
      </c>
      <c r="J12" t="str">
        <f t="shared" si="4"/>
        <v>1.1</v>
      </c>
      <c r="K12" s="2">
        <f t="shared" si="5"/>
        <v>0.66869300911854113</v>
      </c>
      <c r="L12" s="2">
        <f t="shared" si="6"/>
        <v>-4.6999999999999957</v>
      </c>
      <c r="M12" s="2">
        <f t="shared" si="7"/>
        <v>0.67145051776214359</v>
      </c>
      <c r="N12" s="2">
        <f t="shared" ref="N12:N62" si="8">IF(AND(ISNUMBER(L12),ISNUMBER(M12),M12&lt;&gt;0),L12/M12,"NA")</f>
        <v>-6.9997712052773133</v>
      </c>
      <c r="O12" t="s">
        <v>32</v>
      </c>
    </row>
    <row r="13" spans="1:16" x14ac:dyDescent="0.25">
      <c r="A13" s="16">
        <v>3</v>
      </c>
      <c r="B13" s="17" t="s">
        <v>80</v>
      </c>
      <c r="C13" s="18">
        <v>40.9</v>
      </c>
      <c r="D13" s="19" t="s">
        <v>36</v>
      </c>
      <c r="E13" s="20" t="str">
        <f t="shared" si="0"/>
        <v>Significantly Different</v>
      </c>
      <c r="G13">
        <f t="shared" si="1"/>
        <v>40.9</v>
      </c>
      <c r="H13">
        <f t="shared" si="2"/>
        <v>6</v>
      </c>
      <c r="I13" t="str">
        <f t="shared" si="3"/>
        <v>+/-</v>
      </c>
      <c r="J13" t="str">
        <f t="shared" si="4"/>
        <v>0.3</v>
      </c>
      <c r="K13" s="2">
        <f t="shared" si="5"/>
        <v>0.18237082066869301</v>
      </c>
      <c r="L13" s="2">
        <f t="shared" si="6"/>
        <v>-3.7999999999999972</v>
      </c>
      <c r="M13" s="2">
        <f t="shared" si="7"/>
        <v>0.19223572402239389</v>
      </c>
      <c r="N13" s="2">
        <f t="shared" si="8"/>
        <v>-19.767397653712525</v>
      </c>
      <c r="O13" t="s">
        <v>34</v>
      </c>
    </row>
    <row r="14" spans="1:16" x14ac:dyDescent="0.25">
      <c r="A14" s="16">
        <v>4</v>
      </c>
      <c r="B14" s="17" t="s">
        <v>40</v>
      </c>
      <c r="C14" s="18">
        <v>40.799999999999997</v>
      </c>
      <c r="D14" s="19" t="s">
        <v>29</v>
      </c>
      <c r="E14" s="20" t="str">
        <f t="shared" si="0"/>
        <v>Significantly Different</v>
      </c>
      <c r="G14">
        <f t="shared" si="1"/>
        <v>40.799999999999997</v>
      </c>
      <c r="H14">
        <f t="shared" si="2"/>
        <v>6</v>
      </c>
      <c r="I14" t="str">
        <f t="shared" si="3"/>
        <v>+/-</v>
      </c>
      <c r="J14" t="str">
        <f t="shared" si="4"/>
        <v>0.2</v>
      </c>
      <c r="K14" s="2">
        <f t="shared" si="5"/>
        <v>0.12158054711246201</v>
      </c>
      <c r="L14" s="2">
        <f t="shared" si="6"/>
        <v>-3.6999999999999957</v>
      </c>
      <c r="M14" s="2">
        <f t="shared" si="7"/>
        <v>0.1359311840425404</v>
      </c>
      <c r="N14" s="2">
        <f t="shared" si="8"/>
        <v>-27.219655490104909</v>
      </c>
      <c r="O14" t="s">
        <v>37</v>
      </c>
    </row>
    <row r="15" spans="1:16" x14ac:dyDescent="0.25">
      <c r="A15" s="16">
        <v>5</v>
      </c>
      <c r="B15" s="17" t="s">
        <v>68</v>
      </c>
      <c r="C15" s="18">
        <v>39.799999999999997</v>
      </c>
      <c r="D15" s="19" t="s">
        <v>61</v>
      </c>
      <c r="E15" s="20" t="str">
        <f t="shared" si="0"/>
        <v>Significantly Different</v>
      </c>
      <c r="G15">
        <f t="shared" si="1"/>
        <v>39.799999999999997</v>
      </c>
      <c r="H15">
        <f t="shared" si="2"/>
        <v>6</v>
      </c>
      <c r="I15" t="str">
        <f t="shared" si="3"/>
        <v>+/-</v>
      </c>
      <c r="J15" t="str">
        <f t="shared" si="4"/>
        <v>0.4</v>
      </c>
      <c r="K15" s="2">
        <f t="shared" si="5"/>
        <v>0.24316109422492402</v>
      </c>
      <c r="L15" s="2">
        <f t="shared" si="6"/>
        <v>-2.6999999999999957</v>
      </c>
      <c r="M15" s="2">
        <f t="shared" si="7"/>
        <v>0.25064471888253259</v>
      </c>
      <c r="N15" s="2">
        <f t="shared" si="8"/>
        <v>-10.77221978598871</v>
      </c>
      <c r="O15" t="s">
        <v>40</v>
      </c>
    </row>
    <row r="16" spans="1:16" x14ac:dyDescent="0.25">
      <c r="A16" s="16">
        <v>6</v>
      </c>
      <c r="B16" s="17" t="s">
        <v>77</v>
      </c>
      <c r="C16" s="18">
        <v>39.6</v>
      </c>
      <c r="D16" s="19" t="s">
        <v>78</v>
      </c>
      <c r="E16" s="20" t="str">
        <f t="shared" si="0"/>
        <v>Significantly Different</v>
      </c>
      <c r="G16">
        <f t="shared" si="1"/>
        <v>39.6</v>
      </c>
      <c r="H16">
        <f t="shared" si="2"/>
        <v>6</v>
      </c>
      <c r="I16" t="str">
        <f t="shared" si="3"/>
        <v>+/-</v>
      </c>
      <c r="J16" t="str">
        <f t="shared" si="4"/>
        <v>0.7</v>
      </c>
      <c r="K16" s="2">
        <f t="shared" si="5"/>
        <v>0.42553191489361697</v>
      </c>
      <c r="L16" s="2">
        <f t="shared" si="6"/>
        <v>-2.5</v>
      </c>
      <c r="M16" s="2">
        <f t="shared" si="7"/>
        <v>0.42985214661796195</v>
      </c>
      <c r="N16" s="2">
        <f t="shared" si="8"/>
        <v>-5.8159532752593543</v>
      </c>
      <c r="O16" t="s">
        <v>42</v>
      </c>
    </row>
    <row r="17" spans="1:15" x14ac:dyDescent="0.25">
      <c r="A17" s="16">
        <v>7</v>
      </c>
      <c r="B17" s="17" t="s">
        <v>63</v>
      </c>
      <c r="C17" s="18">
        <v>39.200000000000003</v>
      </c>
      <c r="D17" s="19" t="s">
        <v>83</v>
      </c>
      <c r="E17" s="20" t="str">
        <f t="shared" si="0"/>
        <v>Significantly Different</v>
      </c>
      <c r="G17">
        <f t="shared" si="1"/>
        <v>39.200000000000003</v>
      </c>
      <c r="H17">
        <f t="shared" si="2"/>
        <v>6</v>
      </c>
      <c r="I17" t="str">
        <f t="shared" si="3"/>
        <v>+/-</v>
      </c>
      <c r="J17" t="str">
        <f t="shared" si="4"/>
        <v>0.6</v>
      </c>
      <c r="K17" s="2">
        <f t="shared" si="5"/>
        <v>0.36474164133738601</v>
      </c>
      <c r="L17" s="2">
        <f t="shared" si="6"/>
        <v>-2.1000000000000014</v>
      </c>
      <c r="M17" s="2">
        <f t="shared" si="7"/>
        <v>0.36977279819442066</v>
      </c>
      <c r="N17" s="2">
        <f t="shared" si="8"/>
        <v>-5.6791630164635709</v>
      </c>
      <c r="O17" t="s">
        <v>44</v>
      </c>
    </row>
    <row r="18" spans="1:15" x14ac:dyDescent="0.25">
      <c r="A18" s="16">
        <v>8</v>
      </c>
      <c r="B18" s="17" t="s">
        <v>44</v>
      </c>
      <c r="C18" s="18">
        <v>39.1</v>
      </c>
      <c r="D18" s="19" t="s">
        <v>83</v>
      </c>
      <c r="E18" s="20" t="str">
        <f t="shared" si="0"/>
        <v>Significantly Different</v>
      </c>
      <c r="G18">
        <f t="shared" si="1"/>
        <v>39.1</v>
      </c>
      <c r="H18">
        <f t="shared" si="2"/>
        <v>6</v>
      </c>
      <c r="I18" t="str">
        <f t="shared" si="3"/>
        <v>+/-</v>
      </c>
      <c r="J18" t="str">
        <f t="shared" si="4"/>
        <v>0.6</v>
      </c>
      <c r="K18" s="2">
        <f t="shared" si="5"/>
        <v>0.36474164133738601</v>
      </c>
      <c r="L18" s="2">
        <f t="shared" si="6"/>
        <v>-2</v>
      </c>
      <c r="M18" s="2">
        <f t="shared" si="7"/>
        <v>0.36977279819442066</v>
      </c>
      <c r="N18" s="2">
        <f t="shared" si="8"/>
        <v>-5.4087266823462548</v>
      </c>
      <c r="O18" t="s">
        <v>46</v>
      </c>
    </row>
    <row r="19" spans="1:15" x14ac:dyDescent="0.25">
      <c r="A19" s="16">
        <v>9</v>
      </c>
      <c r="B19" s="17" t="s">
        <v>54</v>
      </c>
      <c r="C19" s="18">
        <v>38.700000000000003</v>
      </c>
      <c r="D19" s="19" t="s">
        <v>114</v>
      </c>
      <c r="E19" s="20" t="str">
        <f t="shared" si="0"/>
        <v>Significantly Different</v>
      </c>
      <c r="G19">
        <f t="shared" si="1"/>
        <v>38.700000000000003</v>
      </c>
      <c r="H19">
        <f t="shared" si="2"/>
        <v>6</v>
      </c>
      <c r="I19" t="str">
        <f t="shared" si="3"/>
        <v>+/-</v>
      </c>
      <c r="J19" t="str">
        <f t="shared" si="4"/>
        <v>0.9</v>
      </c>
      <c r="K19" s="2">
        <f t="shared" si="5"/>
        <v>0.54711246200607899</v>
      </c>
      <c r="L19" s="2">
        <f t="shared" si="6"/>
        <v>-1.6000000000000014</v>
      </c>
      <c r="M19" s="2">
        <f t="shared" si="7"/>
        <v>0.55047933970440222</v>
      </c>
      <c r="N19" s="2">
        <f t="shared" si="8"/>
        <v>-2.9065577662899638</v>
      </c>
      <c r="O19" t="s">
        <v>48</v>
      </c>
    </row>
    <row r="20" spans="1:15" x14ac:dyDescent="0.25">
      <c r="A20" s="16">
        <v>10</v>
      </c>
      <c r="B20" s="17" t="s">
        <v>57</v>
      </c>
      <c r="C20" s="18">
        <v>38.6</v>
      </c>
      <c r="D20" s="21" t="s">
        <v>36</v>
      </c>
      <c r="E20" s="20" t="str">
        <f t="shared" si="0"/>
        <v>Significantly Different</v>
      </c>
      <c r="G20">
        <f t="shared" si="1"/>
        <v>38.6</v>
      </c>
      <c r="H20">
        <f t="shared" si="2"/>
        <v>6</v>
      </c>
      <c r="I20" t="str">
        <f t="shared" si="3"/>
        <v>+/-</v>
      </c>
      <c r="J20" t="str">
        <f t="shared" si="4"/>
        <v>0.3</v>
      </c>
      <c r="K20" s="2">
        <f t="shared" si="5"/>
        <v>0.18237082066869301</v>
      </c>
      <c r="L20" s="2">
        <f t="shared" si="6"/>
        <v>-1.5</v>
      </c>
      <c r="M20" s="2">
        <f t="shared" si="7"/>
        <v>0.19223572402239389</v>
      </c>
      <c r="N20" s="2">
        <f t="shared" si="8"/>
        <v>-7.8029201264654757</v>
      </c>
      <c r="O20" t="s">
        <v>50</v>
      </c>
    </row>
    <row r="21" spans="1:15" x14ac:dyDescent="0.25">
      <c r="A21" s="16">
        <v>11</v>
      </c>
      <c r="B21" s="17" t="s">
        <v>66</v>
      </c>
      <c r="C21" s="18">
        <v>38.4</v>
      </c>
      <c r="D21" s="19" t="s">
        <v>39</v>
      </c>
      <c r="E21" s="20" t="str">
        <f t="shared" si="0"/>
        <v>Significantly Different</v>
      </c>
      <c r="G21">
        <f t="shared" si="1"/>
        <v>38.4</v>
      </c>
      <c r="H21">
        <f t="shared" si="2"/>
        <v>6</v>
      </c>
      <c r="I21" t="str">
        <f t="shared" si="3"/>
        <v>+/-</v>
      </c>
      <c r="J21" t="str">
        <f t="shared" si="4"/>
        <v>0.5</v>
      </c>
      <c r="K21" s="2">
        <f t="shared" si="5"/>
        <v>0.303951367781155</v>
      </c>
      <c r="L21" s="2">
        <f t="shared" si="6"/>
        <v>-1.2999999999999972</v>
      </c>
      <c r="M21" s="2">
        <f t="shared" si="7"/>
        <v>0.30997079109986531</v>
      </c>
      <c r="N21" s="2">
        <f t="shared" si="8"/>
        <v>-4.193943549930057</v>
      </c>
      <c r="O21" t="s">
        <v>52</v>
      </c>
    </row>
    <row r="22" spans="1:15" x14ac:dyDescent="0.25">
      <c r="A22" s="16">
        <v>12</v>
      </c>
      <c r="B22" s="17" t="s">
        <v>32</v>
      </c>
      <c r="C22" s="18">
        <v>37.700000000000003</v>
      </c>
      <c r="D22" s="19" t="s">
        <v>120</v>
      </c>
      <c r="E22" s="20" t="str">
        <f t="shared" si="0"/>
        <v>Not Significantly Different</v>
      </c>
      <c r="G22">
        <f t="shared" si="1"/>
        <v>37.700000000000003</v>
      </c>
      <c r="H22">
        <f t="shared" si="2"/>
        <v>6</v>
      </c>
      <c r="I22" t="str">
        <f t="shared" si="3"/>
        <v>+/-</v>
      </c>
      <c r="J22" t="str">
        <f t="shared" si="4"/>
        <v>1.3</v>
      </c>
      <c r="K22" s="2">
        <f t="shared" si="5"/>
        <v>0.79027355623100304</v>
      </c>
      <c r="L22" s="2">
        <f t="shared" si="6"/>
        <v>-0.60000000000000142</v>
      </c>
      <c r="M22" s="2">
        <f t="shared" si="7"/>
        <v>0.79260819516141623</v>
      </c>
      <c r="N22" s="2">
        <f t="shared" si="8"/>
        <v>-0.75699444399235649</v>
      </c>
      <c r="O22" t="s">
        <v>54</v>
      </c>
    </row>
    <row r="23" spans="1:15" x14ac:dyDescent="0.25">
      <c r="A23" s="16">
        <v>13</v>
      </c>
      <c r="B23" s="17" t="s">
        <v>52</v>
      </c>
      <c r="C23" s="18">
        <v>37.6</v>
      </c>
      <c r="D23" s="19" t="s">
        <v>39</v>
      </c>
      <c r="E23" s="20" t="str">
        <f t="shared" si="0"/>
        <v>Not Significantly Different</v>
      </c>
      <c r="G23">
        <f t="shared" si="1"/>
        <v>37.6</v>
      </c>
      <c r="H23">
        <f t="shared" si="2"/>
        <v>6</v>
      </c>
      <c r="I23" t="str">
        <f t="shared" si="3"/>
        <v>+/-</v>
      </c>
      <c r="J23" t="str">
        <f t="shared" si="4"/>
        <v>0.5</v>
      </c>
      <c r="K23" s="2">
        <f t="shared" si="5"/>
        <v>0.303951367781155</v>
      </c>
      <c r="L23" s="2">
        <f t="shared" si="6"/>
        <v>-0.5</v>
      </c>
      <c r="M23" s="2">
        <f t="shared" si="7"/>
        <v>0.30997079109986531</v>
      </c>
      <c r="N23" s="2">
        <f t="shared" si="8"/>
        <v>-1.6130552115115637</v>
      </c>
      <c r="O23" t="s">
        <v>43</v>
      </c>
    </row>
    <row r="24" spans="1:15" x14ac:dyDescent="0.25">
      <c r="A24" s="16">
        <v>13</v>
      </c>
      <c r="B24" s="17" t="s">
        <v>72</v>
      </c>
      <c r="C24" s="18">
        <v>37.6</v>
      </c>
      <c r="D24" s="19" t="s">
        <v>70</v>
      </c>
      <c r="E24" s="20" t="str">
        <f t="shared" si="0"/>
        <v>Not Significantly Different</v>
      </c>
      <c r="G24">
        <f t="shared" si="1"/>
        <v>37.6</v>
      </c>
      <c r="H24">
        <f t="shared" si="2"/>
        <v>6</v>
      </c>
      <c r="I24" t="str">
        <f t="shared" si="3"/>
        <v>+/-</v>
      </c>
      <c r="J24" t="str">
        <f t="shared" si="4"/>
        <v>0.8</v>
      </c>
      <c r="K24" s="2">
        <f t="shared" si="5"/>
        <v>0.48632218844984804</v>
      </c>
      <c r="L24" s="2">
        <f t="shared" si="6"/>
        <v>-0.5</v>
      </c>
      <c r="M24" s="2">
        <f t="shared" si="7"/>
        <v>0.49010685399991183</v>
      </c>
      <c r="N24" s="2">
        <f t="shared" si="8"/>
        <v>-1.0201856919962395</v>
      </c>
      <c r="O24" t="s">
        <v>57</v>
      </c>
    </row>
    <row r="25" spans="1:15" x14ac:dyDescent="0.25">
      <c r="A25" s="16">
        <v>15</v>
      </c>
      <c r="B25" s="17" t="s">
        <v>34</v>
      </c>
      <c r="C25" s="18">
        <v>37.4</v>
      </c>
      <c r="D25" s="19" t="s">
        <v>61</v>
      </c>
      <c r="E25" s="20" t="str">
        <f t="shared" si="0"/>
        <v>Not Significantly Different</v>
      </c>
      <c r="G25">
        <f t="shared" si="1"/>
        <v>37.4</v>
      </c>
      <c r="H25">
        <f t="shared" si="2"/>
        <v>6</v>
      </c>
      <c r="I25" t="str">
        <f t="shared" si="3"/>
        <v>+/-</v>
      </c>
      <c r="J25" t="str">
        <f t="shared" si="4"/>
        <v>0.4</v>
      </c>
      <c r="K25" s="2">
        <f t="shared" si="5"/>
        <v>0.24316109422492402</v>
      </c>
      <c r="L25" s="2">
        <f t="shared" si="6"/>
        <v>-0.29999999999999716</v>
      </c>
      <c r="M25" s="2">
        <f t="shared" si="7"/>
        <v>0.25064471888253259</v>
      </c>
      <c r="N25" s="2">
        <f t="shared" si="8"/>
        <v>-1.1969133095542916</v>
      </c>
      <c r="O25" t="s">
        <v>58</v>
      </c>
    </row>
    <row r="26" spans="1:15" x14ac:dyDescent="0.25">
      <c r="A26" s="16">
        <v>16</v>
      </c>
      <c r="B26" s="17" t="s">
        <v>67</v>
      </c>
      <c r="C26" s="18">
        <v>37.299999999999997</v>
      </c>
      <c r="D26" s="19" t="s">
        <v>36</v>
      </c>
      <c r="E26" s="20" t="str">
        <f t="shared" si="0"/>
        <v>Not Significantly Different</v>
      </c>
      <c r="G26">
        <f t="shared" si="1"/>
        <v>37.299999999999997</v>
      </c>
      <c r="H26">
        <f t="shared" si="2"/>
        <v>6</v>
      </c>
      <c r="I26" t="str">
        <f t="shared" si="3"/>
        <v>+/-</v>
      </c>
      <c r="J26" t="str">
        <f t="shared" si="4"/>
        <v>0.3</v>
      </c>
      <c r="K26" s="2">
        <f t="shared" si="5"/>
        <v>0.18237082066869301</v>
      </c>
      <c r="L26" s="2">
        <f t="shared" si="6"/>
        <v>-0.19999999999999574</v>
      </c>
      <c r="M26" s="2">
        <f t="shared" si="7"/>
        <v>0.19223572402239389</v>
      </c>
      <c r="N26" s="2">
        <f t="shared" si="8"/>
        <v>-1.0403893501953745</v>
      </c>
      <c r="O26" t="s">
        <v>41</v>
      </c>
    </row>
    <row r="27" spans="1:15" x14ac:dyDescent="0.25">
      <c r="A27" s="16">
        <v>17</v>
      </c>
      <c r="B27" s="17" t="s">
        <v>71</v>
      </c>
      <c r="C27" s="18">
        <v>37.200000000000003</v>
      </c>
      <c r="D27" s="19" t="s">
        <v>36</v>
      </c>
      <c r="E27" s="20" t="str">
        <f t="shared" si="0"/>
        <v>Not Significantly Different</v>
      </c>
      <c r="G27">
        <f t="shared" si="1"/>
        <v>37.200000000000003</v>
      </c>
      <c r="H27">
        <f t="shared" si="2"/>
        <v>6</v>
      </c>
      <c r="I27" t="str">
        <f t="shared" si="3"/>
        <v>+/-</v>
      </c>
      <c r="J27" t="str">
        <f t="shared" si="4"/>
        <v>0.3</v>
      </c>
      <c r="K27" s="2">
        <f t="shared" si="5"/>
        <v>0.18237082066869301</v>
      </c>
      <c r="L27" s="2">
        <f t="shared" si="6"/>
        <v>-0.10000000000000142</v>
      </c>
      <c r="M27" s="2">
        <f t="shared" si="7"/>
        <v>0.19223572402239389</v>
      </c>
      <c r="N27" s="2">
        <f t="shared" si="8"/>
        <v>-0.52019467509770578</v>
      </c>
      <c r="O27" t="s">
        <v>59</v>
      </c>
    </row>
    <row r="28" spans="1:15" x14ac:dyDescent="0.25">
      <c r="A28" s="16">
        <v>17</v>
      </c>
      <c r="B28" s="17" t="s">
        <v>74</v>
      </c>
      <c r="C28" s="18">
        <v>37.200000000000003</v>
      </c>
      <c r="D28" s="19" t="s">
        <v>83</v>
      </c>
      <c r="E28" s="20" t="str">
        <f t="shared" si="0"/>
        <v>Not Significantly Different</v>
      </c>
      <c r="G28">
        <f t="shared" si="1"/>
        <v>37.200000000000003</v>
      </c>
      <c r="H28">
        <f t="shared" si="2"/>
        <v>6</v>
      </c>
      <c r="I28" t="str">
        <f t="shared" si="3"/>
        <v>+/-</v>
      </c>
      <c r="J28" t="str">
        <f t="shared" si="4"/>
        <v>0.6</v>
      </c>
      <c r="K28" s="2">
        <f t="shared" si="5"/>
        <v>0.36474164133738601</v>
      </c>
      <c r="L28" s="2">
        <f t="shared" si="6"/>
        <v>-0.10000000000000142</v>
      </c>
      <c r="M28" s="2">
        <f t="shared" si="7"/>
        <v>0.36977279819442066</v>
      </c>
      <c r="N28" s="2">
        <f t="shared" si="8"/>
        <v>-0.2704363341173166</v>
      </c>
      <c r="O28" t="s">
        <v>49</v>
      </c>
    </row>
    <row r="29" spans="1:15" x14ac:dyDescent="0.25">
      <c r="A29" s="16">
        <v>19</v>
      </c>
      <c r="B29" s="17" t="s">
        <v>76</v>
      </c>
      <c r="C29" s="18">
        <v>37</v>
      </c>
      <c r="D29" s="19" t="s">
        <v>36</v>
      </c>
      <c r="E29" s="20" t="str">
        <f t="shared" si="0"/>
        <v>Not Significantly Different</v>
      </c>
      <c r="G29">
        <f t="shared" si="1"/>
        <v>37</v>
      </c>
      <c r="H29">
        <f t="shared" si="2"/>
        <v>6</v>
      </c>
      <c r="I29" t="str">
        <f t="shared" si="3"/>
        <v>+/-</v>
      </c>
      <c r="J29" t="str">
        <f t="shared" si="4"/>
        <v>0.3</v>
      </c>
      <c r="K29" s="2">
        <f t="shared" si="5"/>
        <v>0.18237082066869301</v>
      </c>
      <c r="L29" s="2">
        <f t="shared" si="6"/>
        <v>0.10000000000000142</v>
      </c>
      <c r="M29" s="2">
        <f t="shared" si="7"/>
        <v>0.19223572402239389</v>
      </c>
      <c r="N29" s="2">
        <f t="shared" si="8"/>
        <v>0.52019467509770578</v>
      </c>
      <c r="O29" t="s">
        <v>63</v>
      </c>
    </row>
    <row r="30" spans="1:15" x14ac:dyDescent="0.25">
      <c r="A30" s="16">
        <v>19</v>
      </c>
      <c r="B30" s="17" t="s">
        <v>79</v>
      </c>
      <c r="C30" s="18">
        <v>37</v>
      </c>
      <c r="D30" s="19" t="s">
        <v>29</v>
      </c>
      <c r="E30" s="20" t="str">
        <f t="shared" si="0"/>
        <v>Not Significantly Different</v>
      </c>
      <c r="G30">
        <f t="shared" si="1"/>
        <v>37</v>
      </c>
      <c r="H30">
        <f t="shared" si="2"/>
        <v>6</v>
      </c>
      <c r="I30" t="str">
        <f t="shared" si="3"/>
        <v>+/-</v>
      </c>
      <c r="J30" t="str">
        <f t="shared" si="4"/>
        <v>0.2</v>
      </c>
      <c r="K30" s="2">
        <f t="shared" si="5"/>
        <v>0.12158054711246201</v>
      </c>
      <c r="L30" s="2">
        <f t="shared" si="6"/>
        <v>0.10000000000000142</v>
      </c>
      <c r="M30" s="2">
        <f t="shared" si="7"/>
        <v>0.1359311840425404</v>
      </c>
      <c r="N30" s="2">
        <f t="shared" si="8"/>
        <v>0.73566636459744128</v>
      </c>
      <c r="O30" t="s">
        <v>28</v>
      </c>
    </row>
    <row r="31" spans="1:15" x14ac:dyDescent="0.25">
      <c r="A31" s="16">
        <v>21</v>
      </c>
      <c r="B31" s="17" t="s">
        <v>55</v>
      </c>
      <c r="C31" s="18">
        <v>36.299999999999997</v>
      </c>
      <c r="D31" s="19" t="s">
        <v>61</v>
      </c>
      <c r="E31" s="20" t="str">
        <f t="shared" si="0"/>
        <v>Significantly Different</v>
      </c>
      <c r="G31">
        <f t="shared" si="1"/>
        <v>36.299999999999997</v>
      </c>
      <c r="H31">
        <f t="shared" si="2"/>
        <v>6</v>
      </c>
      <c r="I31" t="str">
        <f t="shared" si="3"/>
        <v>+/-</v>
      </c>
      <c r="J31" t="str">
        <f t="shared" si="4"/>
        <v>0.4</v>
      </c>
      <c r="K31" s="2">
        <f t="shared" si="5"/>
        <v>0.24316109422492402</v>
      </c>
      <c r="L31" s="2">
        <f t="shared" si="6"/>
        <v>0.80000000000000426</v>
      </c>
      <c r="M31" s="2">
        <f t="shared" si="7"/>
        <v>0.25064471888253259</v>
      </c>
      <c r="N31" s="2">
        <f t="shared" si="8"/>
        <v>3.1917688254781584</v>
      </c>
      <c r="O31" t="s">
        <v>66</v>
      </c>
    </row>
    <row r="32" spans="1:15" x14ac:dyDescent="0.25">
      <c r="A32" s="16">
        <v>22</v>
      </c>
      <c r="B32" s="17" t="s">
        <v>84</v>
      </c>
      <c r="C32" s="18">
        <v>36.200000000000003</v>
      </c>
      <c r="D32" s="19" t="s">
        <v>61</v>
      </c>
      <c r="E32" s="20" t="str">
        <f t="shared" si="0"/>
        <v>Significantly Different</v>
      </c>
      <c r="G32">
        <f t="shared" si="1"/>
        <v>36.200000000000003</v>
      </c>
      <c r="H32">
        <f t="shared" si="2"/>
        <v>6</v>
      </c>
      <c r="I32" t="str">
        <f t="shared" si="3"/>
        <v>+/-</v>
      </c>
      <c r="J32" t="str">
        <f t="shared" si="4"/>
        <v>0.4</v>
      </c>
      <c r="K32" s="2">
        <f t="shared" si="5"/>
        <v>0.24316109422492402</v>
      </c>
      <c r="L32" s="2">
        <f t="shared" si="6"/>
        <v>0.89999999999999858</v>
      </c>
      <c r="M32" s="2">
        <f t="shared" si="7"/>
        <v>0.25064471888253259</v>
      </c>
      <c r="N32" s="2">
        <f t="shared" si="8"/>
        <v>3.5907399286629036</v>
      </c>
      <c r="O32" t="s">
        <v>68</v>
      </c>
    </row>
    <row r="33" spans="1:15" x14ac:dyDescent="0.25">
      <c r="A33" s="16">
        <v>23</v>
      </c>
      <c r="B33" s="17" t="s">
        <v>65</v>
      </c>
      <c r="C33" s="18">
        <v>36.1</v>
      </c>
      <c r="D33" s="19" t="s">
        <v>36</v>
      </c>
      <c r="E33" s="20" t="str">
        <f t="shared" si="0"/>
        <v>Significantly Different</v>
      </c>
      <c r="G33">
        <f t="shared" si="1"/>
        <v>36.1</v>
      </c>
      <c r="H33">
        <f t="shared" si="2"/>
        <v>6</v>
      </c>
      <c r="I33" t="str">
        <f t="shared" si="3"/>
        <v>+/-</v>
      </c>
      <c r="J33" t="str">
        <f t="shared" si="4"/>
        <v>0.3</v>
      </c>
      <c r="K33" s="2">
        <f t="shared" si="5"/>
        <v>0.18237082066869301</v>
      </c>
      <c r="L33" s="2">
        <f t="shared" si="6"/>
        <v>1</v>
      </c>
      <c r="M33" s="2">
        <f t="shared" si="7"/>
        <v>0.19223572402239389</v>
      </c>
      <c r="N33" s="2">
        <f t="shared" si="8"/>
        <v>5.2019467509769841</v>
      </c>
      <c r="O33" t="s">
        <v>71</v>
      </c>
    </row>
    <row r="34" spans="1:15" x14ac:dyDescent="0.25">
      <c r="A34" s="16">
        <v>24</v>
      </c>
      <c r="B34" s="17" t="s">
        <v>82</v>
      </c>
      <c r="C34" s="18">
        <v>36</v>
      </c>
      <c r="D34" s="19" t="s">
        <v>61</v>
      </c>
      <c r="E34" s="20" t="str">
        <f t="shared" si="0"/>
        <v>Significantly Different</v>
      </c>
      <c r="G34">
        <f t="shared" si="1"/>
        <v>36</v>
      </c>
      <c r="H34">
        <f t="shared" si="2"/>
        <v>6</v>
      </c>
      <c r="I34" t="str">
        <f t="shared" si="3"/>
        <v>+/-</v>
      </c>
      <c r="J34" t="str">
        <f t="shared" si="4"/>
        <v>0.4</v>
      </c>
      <c r="K34" s="2">
        <f t="shared" si="5"/>
        <v>0.24316109422492402</v>
      </c>
      <c r="L34" s="2">
        <f t="shared" si="6"/>
        <v>1.1000000000000014</v>
      </c>
      <c r="M34" s="2">
        <f t="shared" si="7"/>
        <v>0.25064471888253259</v>
      </c>
      <c r="N34" s="2">
        <f t="shared" si="8"/>
        <v>4.3886821350324503</v>
      </c>
      <c r="O34" t="s">
        <v>62</v>
      </c>
    </row>
    <row r="35" spans="1:15" x14ac:dyDescent="0.25">
      <c r="A35" s="16">
        <v>25</v>
      </c>
      <c r="B35" s="17" t="s">
        <v>60</v>
      </c>
      <c r="C35" s="18">
        <v>35.9</v>
      </c>
      <c r="D35" s="19" t="s">
        <v>83</v>
      </c>
      <c r="E35" s="20" t="str">
        <f t="shared" si="0"/>
        <v>Significantly Different</v>
      </c>
      <c r="G35">
        <f t="shared" si="1"/>
        <v>35.9</v>
      </c>
      <c r="H35">
        <f t="shared" si="2"/>
        <v>6</v>
      </c>
      <c r="I35" t="str">
        <f t="shared" si="3"/>
        <v>+/-</v>
      </c>
      <c r="J35" t="str">
        <f t="shared" si="4"/>
        <v>0.6</v>
      </c>
      <c r="K35" s="2">
        <f t="shared" si="5"/>
        <v>0.36474164133738601</v>
      </c>
      <c r="L35" s="2">
        <f t="shared" si="6"/>
        <v>1.2000000000000028</v>
      </c>
      <c r="M35" s="2">
        <f t="shared" si="7"/>
        <v>0.36977279819442066</v>
      </c>
      <c r="N35" s="2">
        <f t="shared" si="8"/>
        <v>3.2452360094077606</v>
      </c>
      <c r="O35" t="s">
        <v>72</v>
      </c>
    </row>
    <row r="36" spans="1:15" x14ac:dyDescent="0.25">
      <c r="A36" s="16">
        <v>26</v>
      </c>
      <c r="B36" s="17" t="s">
        <v>46</v>
      </c>
      <c r="C36" s="18">
        <v>35.799999999999997</v>
      </c>
      <c r="D36" s="19" t="s">
        <v>114</v>
      </c>
      <c r="E36" s="20" t="str">
        <f t="shared" si="0"/>
        <v>Significantly Different</v>
      </c>
      <c r="G36">
        <f t="shared" si="1"/>
        <v>35.799999999999997</v>
      </c>
      <c r="H36">
        <f t="shared" si="2"/>
        <v>6</v>
      </c>
      <c r="I36" t="str">
        <f t="shared" si="3"/>
        <v>+/-</v>
      </c>
      <c r="J36" t="str">
        <f t="shared" si="4"/>
        <v>0.9</v>
      </c>
      <c r="K36" s="2">
        <f t="shared" si="5"/>
        <v>0.54711246200607899</v>
      </c>
      <c r="L36" s="2">
        <f t="shared" si="6"/>
        <v>1.3000000000000043</v>
      </c>
      <c r="M36" s="2">
        <f t="shared" si="7"/>
        <v>0.55047933970440222</v>
      </c>
      <c r="N36" s="2">
        <f t="shared" si="8"/>
        <v>2.3615781851106012</v>
      </c>
      <c r="O36" t="s">
        <v>64</v>
      </c>
    </row>
    <row r="37" spans="1:15" x14ac:dyDescent="0.25">
      <c r="A37" s="16">
        <v>26</v>
      </c>
      <c r="B37" s="17" t="s">
        <v>58</v>
      </c>
      <c r="C37" s="18">
        <v>35.799999999999997</v>
      </c>
      <c r="D37" s="19" t="s">
        <v>61</v>
      </c>
      <c r="E37" s="20" t="str">
        <f t="shared" si="0"/>
        <v>Significantly Different</v>
      </c>
      <c r="G37">
        <f t="shared" si="1"/>
        <v>35.799999999999997</v>
      </c>
      <c r="H37">
        <f t="shared" si="2"/>
        <v>6</v>
      </c>
      <c r="I37" t="str">
        <f t="shared" si="3"/>
        <v>+/-</v>
      </c>
      <c r="J37" t="str">
        <f t="shared" si="4"/>
        <v>0.4</v>
      </c>
      <c r="K37" s="2">
        <f t="shared" si="5"/>
        <v>0.24316109422492402</v>
      </c>
      <c r="L37" s="2">
        <f t="shared" si="6"/>
        <v>1.3000000000000043</v>
      </c>
      <c r="M37" s="2">
        <f t="shared" si="7"/>
        <v>0.25064471888253259</v>
      </c>
      <c r="N37" s="2">
        <f t="shared" si="8"/>
        <v>5.1866243414019966</v>
      </c>
      <c r="O37" t="s">
        <v>45</v>
      </c>
    </row>
    <row r="38" spans="1:15" x14ac:dyDescent="0.25">
      <c r="A38" s="16">
        <v>26</v>
      </c>
      <c r="B38" s="17" t="s">
        <v>85</v>
      </c>
      <c r="C38" s="18">
        <v>35.799999999999997</v>
      </c>
      <c r="D38" s="19" t="s">
        <v>83</v>
      </c>
      <c r="E38" s="20" t="str">
        <f t="shared" si="0"/>
        <v>Significantly Different</v>
      </c>
      <c r="G38">
        <f t="shared" si="1"/>
        <v>35.799999999999997</v>
      </c>
      <c r="H38">
        <f t="shared" si="2"/>
        <v>6</v>
      </c>
      <c r="I38" t="str">
        <f t="shared" si="3"/>
        <v>+/-</v>
      </c>
      <c r="J38" t="str">
        <f t="shared" si="4"/>
        <v>0.6</v>
      </c>
      <c r="K38" s="2">
        <f t="shared" si="5"/>
        <v>0.36474164133738601</v>
      </c>
      <c r="L38" s="2">
        <f t="shared" si="6"/>
        <v>1.3000000000000043</v>
      </c>
      <c r="M38" s="2">
        <f t="shared" si="7"/>
        <v>0.36977279819442066</v>
      </c>
      <c r="N38" s="2">
        <f t="shared" si="8"/>
        <v>3.5156723435250772</v>
      </c>
      <c r="O38" t="s">
        <v>51</v>
      </c>
    </row>
    <row r="39" spans="1:15" x14ac:dyDescent="0.25">
      <c r="A39" s="16">
        <v>29</v>
      </c>
      <c r="B39" s="17" t="s">
        <v>42</v>
      </c>
      <c r="C39" s="18">
        <v>35.700000000000003</v>
      </c>
      <c r="D39" s="19" t="s">
        <v>39</v>
      </c>
      <c r="E39" s="20" t="str">
        <f t="shared" si="0"/>
        <v>Significantly Different</v>
      </c>
      <c r="G39">
        <f t="shared" si="1"/>
        <v>35.700000000000003</v>
      </c>
      <c r="H39">
        <f t="shared" si="2"/>
        <v>6</v>
      </c>
      <c r="I39" t="str">
        <f t="shared" si="3"/>
        <v>+/-</v>
      </c>
      <c r="J39" t="str">
        <f t="shared" si="4"/>
        <v>0.5</v>
      </c>
      <c r="K39" s="2">
        <f t="shared" si="5"/>
        <v>0.303951367781155</v>
      </c>
      <c r="L39" s="2">
        <f t="shared" si="6"/>
        <v>1.3999999999999986</v>
      </c>
      <c r="M39" s="2">
        <f t="shared" si="7"/>
        <v>0.30997079109986531</v>
      </c>
      <c r="N39" s="2">
        <f t="shared" si="8"/>
        <v>4.5165545922323744</v>
      </c>
      <c r="O39" t="s">
        <v>74</v>
      </c>
    </row>
    <row r="40" spans="1:15" x14ac:dyDescent="0.25">
      <c r="A40" s="16">
        <v>29</v>
      </c>
      <c r="B40" s="17" t="s">
        <v>62</v>
      </c>
      <c r="C40" s="18">
        <v>35.700000000000003</v>
      </c>
      <c r="D40" s="19" t="s">
        <v>61</v>
      </c>
      <c r="E40" s="20" t="str">
        <f t="shared" si="0"/>
        <v>Significantly Different</v>
      </c>
      <c r="G40">
        <f t="shared" si="1"/>
        <v>35.700000000000003</v>
      </c>
      <c r="H40">
        <f t="shared" si="2"/>
        <v>6</v>
      </c>
      <c r="I40" t="str">
        <f t="shared" si="3"/>
        <v>+/-</v>
      </c>
      <c r="J40" t="str">
        <f t="shared" si="4"/>
        <v>0.4</v>
      </c>
      <c r="K40" s="2">
        <f t="shared" si="5"/>
        <v>0.24316109422492402</v>
      </c>
      <c r="L40" s="2">
        <f t="shared" si="6"/>
        <v>1.3999999999999986</v>
      </c>
      <c r="M40" s="2">
        <f t="shared" si="7"/>
        <v>0.25064471888253259</v>
      </c>
      <c r="N40" s="2">
        <f t="shared" si="8"/>
        <v>5.5855954445867422</v>
      </c>
      <c r="O40" t="s">
        <v>35</v>
      </c>
    </row>
    <row r="41" spans="1:15" x14ac:dyDescent="0.25">
      <c r="A41" s="16">
        <v>31</v>
      </c>
      <c r="B41" s="17" t="s">
        <v>50</v>
      </c>
      <c r="C41" s="18">
        <v>35.5</v>
      </c>
      <c r="D41" s="19" t="s">
        <v>36</v>
      </c>
      <c r="E41" s="20" t="str">
        <f t="shared" si="0"/>
        <v>Significantly Different</v>
      </c>
      <c r="G41">
        <f t="shared" si="1"/>
        <v>35.5</v>
      </c>
      <c r="H41">
        <f t="shared" si="2"/>
        <v>6</v>
      </c>
      <c r="I41" t="str">
        <f t="shared" si="3"/>
        <v>+/-</v>
      </c>
      <c r="J41" t="str">
        <f t="shared" si="4"/>
        <v>0.3</v>
      </c>
      <c r="K41" s="2">
        <f t="shared" si="5"/>
        <v>0.18237082066869301</v>
      </c>
      <c r="L41" s="2">
        <f t="shared" si="6"/>
        <v>1.6000000000000014</v>
      </c>
      <c r="M41" s="2">
        <f t="shared" si="7"/>
        <v>0.19223572402239389</v>
      </c>
      <c r="N41" s="2">
        <f t="shared" si="8"/>
        <v>8.3231148015631806</v>
      </c>
      <c r="O41" t="s">
        <v>76</v>
      </c>
    </row>
    <row r="42" spans="1:15" x14ac:dyDescent="0.25">
      <c r="A42" s="16">
        <v>32</v>
      </c>
      <c r="B42" s="17" t="s">
        <v>53</v>
      </c>
      <c r="C42" s="18">
        <v>35.4</v>
      </c>
      <c r="D42" s="19" t="s">
        <v>120</v>
      </c>
      <c r="E42" s="20" t="str">
        <f t="shared" si="0"/>
        <v>Significantly Different</v>
      </c>
      <c r="G42">
        <f t="shared" si="1"/>
        <v>35.4</v>
      </c>
      <c r="H42">
        <f t="shared" si="2"/>
        <v>6</v>
      </c>
      <c r="I42" t="str">
        <f t="shared" si="3"/>
        <v>+/-</v>
      </c>
      <c r="J42" t="str">
        <f t="shared" si="4"/>
        <v>1.3</v>
      </c>
      <c r="K42" s="2">
        <f t="shared" si="5"/>
        <v>0.79027355623100304</v>
      </c>
      <c r="L42" s="2">
        <f t="shared" si="6"/>
        <v>1.7000000000000028</v>
      </c>
      <c r="M42" s="2">
        <f t="shared" si="7"/>
        <v>0.79260819516141623</v>
      </c>
      <c r="N42" s="2">
        <f t="shared" si="8"/>
        <v>2.1448175913116749</v>
      </c>
      <c r="O42" t="s">
        <v>77</v>
      </c>
    </row>
    <row r="43" spans="1:15" x14ac:dyDescent="0.25">
      <c r="A43" s="16">
        <v>32</v>
      </c>
      <c r="B43" s="17" t="s">
        <v>31</v>
      </c>
      <c r="C43" s="18">
        <v>35.4</v>
      </c>
      <c r="D43" s="19" t="s">
        <v>120</v>
      </c>
      <c r="E43" s="20" t="str">
        <f t="shared" si="0"/>
        <v>Significantly Different</v>
      </c>
      <c r="G43">
        <f t="shared" si="1"/>
        <v>35.4</v>
      </c>
      <c r="H43">
        <f t="shared" si="2"/>
        <v>6</v>
      </c>
      <c r="I43" t="str">
        <f t="shared" si="3"/>
        <v>+/-</v>
      </c>
      <c r="J43" t="str">
        <f t="shared" si="4"/>
        <v>1.3</v>
      </c>
      <c r="K43" s="2">
        <f t="shared" si="5"/>
        <v>0.79027355623100304</v>
      </c>
      <c r="L43" s="2">
        <f t="shared" si="6"/>
        <v>1.7000000000000028</v>
      </c>
      <c r="M43" s="2">
        <f t="shared" si="7"/>
        <v>0.79260819516141623</v>
      </c>
      <c r="N43" s="2">
        <f t="shared" si="8"/>
        <v>2.1448175913116749</v>
      </c>
      <c r="O43" t="s">
        <v>80</v>
      </c>
    </row>
    <row r="44" spans="1:15" x14ac:dyDescent="0.25">
      <c r="A44" s="16">
        <v>34</v>
      </c>
      <c r="B44" s="17" t="s">
        <v>75</v>
      </c>
      <c r="C44" s="18">
        <v>35.200000000000003</v>
      </c>
      <c r="D44" s="19" t="s">
        <v>61</v>
      </c>
      <c r="E44" s="20" t="str">
        <f t="shared" si="0"/>
        <v>Significantly Different</v>
      </c>
      <c r="G44">
        <f t="shared" si="1"/>
        <v>35.200000000000003</v>
      </c>
      <c r="H44">
        <f t="shared" si="2"/>
        <v>6</v>
      </c>
      <c r="I44" t="str">
        <f t="shared" si="3"/>
        <v>+/-</v>
      </c>
      <c r="J44" t="str">
        <f t="shared" si="4"/>
        <v>0.4</v>
      </c>
      <c r="K44" s="2">
        <f t="shared" si="5"/>
        <v>0.24316109422492402</v>
      </c>
      <c r="L44" s="2">
        <f t="shared" si="6"/>
        <v>1.8999999999999986</v>
      </c>
      <c r="M44" s="2">
        <f t="shared" si="7"/>
        <v>0.25064471888253259</v>
      </c>
      <c r="N44" s="2">
        <f t="shared" si="8"/>
        <v>7.5804509605105803</v>
      </c>
      <c r="O44" t="s">
        <v>82</v>
      </c>
    </row>
    <row r="45" spans="1:15" x14ac:dyDescent="0.25">
      <c r="A45" s="16">
        <v>35</v>
      </c>
      <c r="B45" s="17" t="s">
        <v>45</v>
      </c>
      <c r="C45" s="18">
        <v>34.200000000000003</v>
      </c>
      <c r="D45" s="19" t="s">
        <v>124</v>
      </c>
      <c r="E45" s="20" t="str">
        <f t="shared" si="0"/>
        <v>Significantly Different</v>
      </c>
      <c r="G45">
        <f t="shared" si="1"/>
        <v>34.200000000000003</v>
      </c>
      <c r="H45">
        <f t="shared" si="2"/>
        <v>6</v>
      </c>
      <c r="I45" t="str">
        <f t="shared" si="3"/>
        <v>+/-</v>
      </c>
      <c r="J45" t="str">
        <f t="shared" si="4"/>
        <v>1.0</v>
      </c>
      <c r="K45" s="2">
        <f t="shared" si="5"/>
        <v>0.60790273556231</v>
      </c>
      <c r="L45" s="2">
        <f t="shared" si="6"/>
        <v>2.8999999999999986</v>
      </c>
      <c r="M45" s="2">
        <f t="shared" si="7"/>
        <v>0.61093468821403585</v>
      </c>
      <c r="N45" s="2">
        <f t="shared" si="8"/>
        <v>4.7468249158967515</v>
      </c>
      <c r="O45" t="s">
        <v>53</v>
      </c>
    </row>
    <row r="46" spans="1:15" x14ac:dyDescent="0.25">
      <c r="A46" s="16">
        <v>36</v>
      </c>
      <c r="B46" s="17" t="s">
        <v>30</v>
      </c>
      <c r="C46" s="18">
        <v>34</v>
      </c>
      <c r="D46" s="19" t="s">
        <v>83</v>
      </c>
      <c r="E46" s="20" t="str">
        <f t="shared" si="0"/>
        <v>Significantly Different</v>
      </c>
      <c r="G46">
        <f t="shared" si="1"/>
        <v>34</v>
      </c>
      <c r="H46">
        <f t="shared" si="2"/>
        <v>6</v>
      </c>
      <c r="I46" t="str">
        <f t="shared" si="3"/>
        <v>+/-</v>
      </c>
      <c r="J46" t="str">
        <f t="shared" si="4"/>
        <v>0.6</v>
      </c>
      <c r="K46" s="2">
        <f t="shared" si="5"/>
        <v>0.36474164133738601</v>
      </c>
      <c r="L46" s="2">
        <f t="shared" si="6"/>
        <v>3.1000000000000014</v>
      </c>
      <c r="M46" s="2">
        <f t="shared" si="7"/>
        <v>0.36977279819442066</v>
      </c>
      <c r="N46" s="2">
        <f t="shared" si="8"/>
        <v>8.3835263576366987</v>
      </c>
      <c r="O46" t="s">
        <v>65</v>
      </c>
    </row>
    <row r="47" spans="1:15" x14ac:dyDescent="0.25">
      <c r="A47" s="16">
        <v>37</v>
      </c>
      <c r="B47" s="17" t="s">
        <v>41</v>
      </c>
      <c r="C47" s="18">
        <v>33.9</v>
      </c>
      <c r="D47" s="19" t="s">
        <v>39</v>
      </c>
      <c r="E47" s="20" t="str">
        <f t="shared" si="0"/>
        <v>Significantly Different</v>
      </c>
      <c r="G47">
        <f t="shared" si="1"/>
        <v>33.9</v>
      </c>
      <c r="H47">
        <f t="shared" si="2"/>
        <v>6</v>
      </c>
      <c r="I47" t="str">
        <f t="shared" si="3"/>
        <v>+/-</v>
      </c>
      <c r="J47" t="str">
        <f t="shared" si="4"/>
        <v>0.5</v>
      </c>
      <c r="K47" s="2">
        <f t="shared" si="5"/>
        <v>0.303951367781155</v>
      </c>
      <c r="L47" s="2">
        <f t="shared" si="6"/>
        <v>3.2000000000000028</v>
      </c>
      <c r="M47" s="2">
        <f t="shared" si="7"/>
        <v>0.30997079109986531</v>
      </c>
      <c r="N47" s="2">
        <f t="shared" si="8"/>
        <v>10.323553353674018</v>
      </c>
      <c r="O47" t="s">
        <v>81</v>
      </c>
    </row>
    <row r="48" spans="1:15" x14ac:dyDescent="0.25">
      <c r="A48" s="16">
        <v>37</v>
      </c>
      <c r="B48" s="17" t="s">
        <v>64</v>
      </c>
      <c r="C48" s="18">
        <v>33.9</v>
      </c>
      <c r="D48" s="19" t="s">
        <v>61</v>
      </c>
      <c r="E48" s="20" t="str">
        <f t="shared" si="0"/>
        <v>Significantly Different</v>
      </c>
      <c r="G48">
        <f t="shared" si="1"/>
        <v>33.9</v>
      </c>
      <c r="H48">
        <f t="shared" si="2"/>
        <v>6</v>
      </c>
      <c r="I48" t="str">
        <f t="shared" si="3"/>
        <v>+/-</v>
      </c>
      <c r="J48" t="str">
        <f t="shared" si="4"/>
        <v>0.4</v>
      </c>
      <c r="K48" s="2">
        <f t="shared" si="5"/>
        <v>0.24316109422492402</v>
      </c>
      <c r="L48" s="2">
        <f t="shared" si="6"/>
        <v>3.2000000000000028</v>
      </c>
      <c r="M48" s="2">
        <f t="shared" si="7"/>
        <v>0.25064471888253259</v>
      </c>
      <c r="N48" s="2">
        <f t="shared" si="8"/>
        <v>12.767075301912577</v>
      </c>
      <c r="O48" t="s">
        <v>60</v>
      </c>
    </row>
    <row r="49" spans="1:15" x14ac:dyDescent="0.25">
      <c r="A49" s="16">
        <v>39</v>
      </c>
      <c r="B49" s="17" t="s">
        <v>51</v>
      </c>
      <c r="C49" s="18">
        <v>33.799999999999997</v>
      </c>
      <c r="D49" s="19" t="s">
        <v>78</v>
      </c>
      <c r="E49" s="20" t="str">
        <f t="shared" si="0"/>
        <v>Significantly Different</v>
      </c>
      <c r="G49">
        <f t="shared" si="1"/>
        <v>33.799999999999997</v>
      </c>
      <c r="H49">
        <f t="shared" si="2"/>
        <v>6</v>
      </c>
      <c r="I49" t="str">
        <f t="shared" si="3"/>
        <v>+/-</v>
      </c>
      <c r="J49" t="str">
        <f t="shared" si="4"/>
        <v>0.7</v>
      </c>
      <c r="K49" s="2">
        <f t="shared" si="5"/>
        <v>0.42553191489361697</v>
      </c>
      <c r="L49" s="2">
        <f t="shared" si="6"/>
        <v>3.3000000000000043</v>
      </c>
      <c r="M49" s="2">
        <f t="shared" si="7"/>
        <v>0.42985214661796195</v>
      </c>
      <c r="N49" s="2">
        <f t="shared" si="8"/>
        <v>7.6770583233423579</v>
      </c>
      <c r="O49" t="s">
        <v>67</v>
      </c>
    </row>
    <row r="50" spans="1:15" x14ac:dyDescent="0.25">
      <c r="A50" s="16">
        <v>40</v>
      </c>
      <c r="B50" s="17" t="s">
        <v>73</v>
      </c>
      <c r="C50" s="18">
        <v>33.6</v>
      </c>
      <c r="D50" s="19" t="s">
        <v>39</v>
      </c>
      <c r="E50" s="20" t="str">
        <f t="shared" si="0"/>
        <v>Significantly Different</v>
      </c>
      <c r="G50">
        <f t="shared" si="1"/>
        <v>33.6</v>
      </c>
      <c r="H50">
        <f t="shared" si="2"/>
        <v>6</v>
      </c>
      <c r="I50" t="str">
        <f t="shared" si="3"/>
        <v>+/-</v>
      </c>
      <c r="J50" t="str">
        <f t="shared" si="4"/>
        <v>0.5</v>
      </c>
      <c r="K50" s="2">
        <f t="shared" si="5"/>
        <v>0.303951367781155</v>
      </c>
      <c r="L50" s="2">
        <f t="shared" si="6"/>
        <v>3.5</v>
      </c>
      <c r="M50" s="2">
        <f t="shared" si="7"/>
        <v>0.30997079109986531</v>
      </c>
      <c r="N50" s="2">
        <f t="shared" si="8"/>
        <v>11.291386480580947</v>
      </c>
      <c r="O50" t="s">
        <v>69</v>
      </c>
    </row>
    <row r="51" spans="1:15" x14ac:dyDescent="0.25">
      <c r="A51" s="16">
        <v>41</v>
      </c>
      <c r="B51" s="17" t="s">
        <v>56</v>
      </c>
      <c r="C51" s="18">
        <v>33.5</v>
      </c>
      <c r="D51" s="19" t="s">
        <v>130</v>
      </c>
      <c r="E51" s="20" t="str">
        <f t="shared" si="0"/>
        <v>Significantly Different</v>
      </c>
      <c r="G51">
        <f t="shared" si="1"/>
        <v>33.5</v>
      </c>
      <c r="H51">
        <f t="shared" si="2"/>
        <v>6</v>
      </c>
      <c r="I51" t="str">
        <f t="shared" si="3"/>
        <v>+/-</v>
      </c>
      <c r="J51" t="str">
        <f t="shared" si="4"/>
        <v>1.2</v>
      </c>
      <c r="K51" s="2">
        <f t="shared" si="5"/>
        <v>0.72948328267477203</v>
      </c>
      <c r="L51" s="2">
        <f t="shared" si="6"/>
        <v>3.6000000000000014</v>
      </c>
      <c r="M51" s="2">
        <f t="shared" si="7"/>
        <v>0.73201182849801194</v>
      </c>
      <c r="N51" s="2">
        <f t="shared" si="8"/>
        <v>4.9179533169384824</v>
      </c>
      <c r="O51" t="s">
        <v>85</v>
      </c>
    </row>
    <row r="52" spans="1:15" x14ac:dyDescent="0.25">
      <c r="A52" s="16">
        <v>41</v>
      </c>
      <c r="B52" s="17" t="s">
        <v>47</v>
      </c>
      <c r="C52" s="18">
        <v>33.5</v>
      </c>
      <c r="D52" s="19" t="s">
        <v>83</v>
      </c>
      <c r="E52" s="20" t="str">
        <f t="shared" si="0"/>
        <v>Significantly Different</v>
      </c>
      <c r="G52">
        <f t="shared" si="1"/>
        <v>33.5</v>
      </c>
      <c r="H52">
        <f t="shared" si="2"/>
        <v>6</v>
      </c>
      <c r="I52" t="str">
        <f t="shared" si="3"/>
        <v>+/-</v>
      </c>
      <c r="J52" t="str">
        <f t="shared" si="4"/>
        <v>0.6</v>
      </c>
      <c r="K52" s="2">
        <f t="shared" si="5"/>
        <v>0.36474164133738601</v>
      </c>
      <c r="L52" s="2">
        <f t="shared" si="6"/>
        <v>3.6000000000000014</v>
      </c>
      <c r="M52" s="2">
        <f t="shared" si="7"/>
        <v>0.36977279819442066</v>
      </c>
      <c r="N52" s="2">
        <f t="shared" si="8"/>
        <v>9.7357080282232626</v>
      </c>
      <c r="O52" t="s">
        <v>56</v>
      </c>
    </row>
    <row r="53" spans="1:15" x14ac:dyDescent="0.25">
      <c r="A53" s="16">
        <v>43</v>
      </c>
      <c r="B53" s="17" t="s">
        <v>35</v>
      </c>
      <c r="C53" s="18">
        <v>33.4</v>
      </c>
      <c r="D53" s="19" t="s">
        <v>70</v>
      </c>
      <c r="E53" s="20" t="str">
        <f t="shared" si="0"/>
        <v>Significantly Different</v>
      </c>
      <c r="G53">
        <f t="shared" si="1"/>
        <v>33.4</v>
      </c>
      <c r="H53">
        <f t="shared" si="2"/>
        <v>6</v>
      </c>
      <c r="I53" t="str">
        <f t="shared" si="3"/>
        <v>+/-</v>
      </c>
      <c r="J53" t="str">
        <f t="shared" si="4"/>
        <v>0.8</v>
      </c>
      <c r="K53" s="2">
        <f t="shared" si="5"/>
        <v>0.48632218844984804</v>
      </c>
      <c r="L53" s="2">
        <f t="shared" si="6"/>
        <v>3.7000000000000028</v>
      </c>
      <c r="M53" s="2">
        <f t="shared" si="7"/>
        <v>0.49010685399991183</v>
      </c>
      <c r="N53" s="2">
        <f t="shared" si="8"/>
        <v>7.5493741207721783</v>
      </c>
      <c r="O53" t="s">
        <v>73</v>
      </c>
    </row>
    <row r="54" spans="1:15" x14ac:dyDescent="0.25">
      <c r="A54" s="16">
        <v>44</v>
      </c>
      <c r="B54" s="17" t="s">
        <v>81</v>
      </c>
      <c r="C54" s="18">
        <v>33.299999999999997</v>
      </c>
      <c r="D54" s="19" t="s">
        <v>39</v>
      </c>
      <c r="E54" s="20" t="str">
        <f t="shared" si="0"/>
        <v>Significantly Different</v>
      </c>
      <c r="G54">
        <f t="shared" si="1"/>
        <v>33.299999999999997</v>
      </c>
      <c r="H54">
        <f t="shared" si="2"/>
        <v>6</v>
      </c>
      <c r="I54" t="str">
        <f t="shared" si="3"/>
        <v>+/-</v>
      </c>
      <c r="J54" t="str">
        <f t="shared" si="4"/>
        <v>0.5</v>
      </c>
      <c r="K54" s="2">
        <f t="shared" si="5"/>
        <v>0.303951367781155</v>
      </c>
      <c r="L54" s="2">
        <f t="shared" si="6"/>
        <v>3.8000000000000043</v>
      </c>
      <c r="M54" s="2">
        <f t="shared" si="7"/>
        <v>0.30997079109986531</v>
      </c>
      <c r="N54" s="2">
        <f t="shared" si="8"/>
        <v>12.259219607487898</v>
      </c>
      <c r="O54" t="s">
        <v>79</v>
      </c>
    </row>
    <row r="55" spans="1:15" x14ac:dyDescent="0.25">
      <c r="A55" s="16">
        <v>45</v>
      </c>
      <c r="B55" s="17" t="s">
        <v>59</v>
      </c>
      <c r="C55" s="18">
        <v>32.9</v>
      </c>
      <c r="D55" s="19" t="s">
        <v>83</v>
      </c>
      <c r="E55" s="20" t="str">
        <f t="shared" si="0"/>
        <v>Significantly Different</v>
      </c>
      <c r="G55">
        <f t="shared" si="1"/>
        <v>32.9</v>
      </c>
      <c r="H55">
        <f t="shared" si="2"/>
        <v>6</v>
      </c>
      <c r="I55" t="str">
        <f t="shared" si="3"/>
        <v>+/-</v>
      </c>
      <c r="J55" t="str">
        <f t="shared" si="4"/>
        <v>0.6</v>
      </c>
      <c r="K55" s="2">
        <f t="shared" si="5"/>
        <v>0.36474164133738601</v>
      </c>
      <c r="L55" s="2">
        <f t="shared" si="6"/>
        <v>4.2000000000000028</v>
      </c>
      <c r="M55" s="2">
        <f t="shared" si="7"/>
        <v>0.36977279819442066</v>
      </c>
      <c r="N55" s="2">
        <f t="shared" si="8"/>
        <v>11.358326032927142</v>
      </c>
      <c r="O55" t="s">
        <v>47</v>
      </c>
    </row>
    <row r="56" spans="1:15" x14ac:dyDescent="0.25">
      <c r="A56" s="16">
        <v>45</v>
      </c>
      <c r="B56" s="17" t="s">
        <v>49</v>
      </c>
      <c r="C56" s="18">
        <v>32.9</v>
      </c>
      <c r="D56" s="19" t="s">
        <v>39</v>
      </c>
      <c r="E56" s="20" t="str">
        <f t="shared" si="0"/>
        <v>Significantly Different</v>
      </c>
      <c r="G56">
        <f t="shared" si="1"/>
        <v>32.9</v>
      </c>
      <c r="H56">
        <f t="shared" si="2"/>
        <v>6</v>
      </c>
      <c r="I56" t="str">
        <f t="shared" si="3"/>
        <v>+/-</v>
      </c>
      <c r="J56" t="str">
        <f t="shared" si="4"/>
        <v>0.5</v>
      </c>
      <c r="K56" s="2">
        <f t="shared" si="5"/>
        <v>0.303951367781155</v>
      </c>
      <c r="L56" s="2">
        <f t="shared" si="6"/>
        <v>4.2000000000000028</v>
      </c>
      <c r="M56" s="2">
        <f t="shared" si="7"/>
        <v>0.30997079109986531</v>
      </c>
      <c r="N56" s="2">
        <f t="shared" si="8"/>
        <v>13.549663776697145</v>
      </c>
      <c r="O56" t="s">
        <v>31</v>
      </c>
    </row>
    <row r="57" spans="1:15" x14ac:dyDescent="0.25">
      <c r="A57" s="16">
        <v>47</v>
      </c>
      <c r="B57" s="17" t="s">
        <v>28</v>
      </c>
      <c r="C57" s="18">
        <v>32.1</v>
      </c>
      <c r="D57" s="19" t="s">
        <v>114</v>
      </c>
      <c r="E57" s="20" t="str">
        <f t="shared" si="0"/>
        <v>Significantly Different</v>
      </c>
      <c r="G57">
        <f t="shared" si="1"/>
        <v>32.1</v>
      </c>
      <c r="H57">
        <f t="shared" si="2"/>
        <v>6</v>
      </c>
      <c r="I57" t="str">
        <f t="shared" si="3"/>
        <v>+/-</v>
      </c>
      <c r="J57" t="str">
        <f t="shared" si="4"/>
        <v>0.9</v>
      </c>
      <c r="K57" s="2">
        <f t="shared" si="5"/>
        <v>0.54711246200607899</v>
      </c>
      <c r="L57" s="2">
        <f t="shared" si="6"/>
        <v>5</v>
      </c>
      <c r="M57" s="2">
        <f t="shared" si="7"/>
        <v>0.55047933970440222</v>
      </c>
      <c r="N57" s="2">
        <f t="shared" si="8"/>
        <v>9.0829930196561293</v>
      </c>
      <c r="O57" t="s">
        <v>84</v>
      </c>
    </row>
    <row r="58" spans="1:15" x14ac:dyDescent="0.25">
      <c r="A58" s="16">
        <v>48</v>
      </c>
      <c r="B58" s="17" t="s">
        <v>37</v>
      </c>
      <c r="C58" s="18">
        <v>31.9</v>
      </c>
      <c r="D58" s="19" t="s">
        <v>83</v>
      </c>
      <c r="E58" s="20" t="str">
        <f t="shared" si="0"/>
        <v>Significantly Different</v>
      </c>
      <c r="G58">
        <f t="shared" si="1"/>
        <v>31.9</v>
      </c>
      <c r="H58">
        <f t="shared" si="2"/>
        <v>6</v>
      </c>
      <c r="I58" t="str">
        <f t="shared" si="3"/>
        <v>+/-</v>
      </c>
      <c r="J58" t="str">
        <f t="shared" si="4"/>
        <v>0.6</v>
      </c>
      <c r="K58" s="2">
        <f t="shared" si="5"/>
        <v>0.36474164133738601</v>
      </c>
      <c r="L58" s="2">
        <f t="shared" si="6"/>
        <v>5.2000000000000028</v>
      </c>
      <c r="M58" s="2">
        <f t="shared" si="7"/>
        <v>0.36977279819442066</v>
      </c>
      <c r="N58" s="2">
        <f t="shared" si="8"/>
        <v>14.06268937410027</v>
      </c>
      <c r="O58" t="s">
        <v>75</v>
      </c>
    </row>
    <row r="59" spans="1:15" x14ac:dyDescent="0.25">
      <c r="A59" s="16">
        <v>48</v>
      </c>
      <c r="B59" s="17" t="s">
        <v>33</v>
      </c>
      <c r="C59" s="18">
        <v>31.9</v>
      </c>
      <c r="D59" s="19" t="s">
        <v>114</v>
      </c>
      <c r="E59" s="20" t="str">
        <f t="shared" si="0"/>
        <v>Significantly Different</v>
      </c>
      <c r="G59">
        <f t="shared" si="1"/>
        <v>31.9</v>
      </c>
      <c r="H59">
        <f t="shared" si="2"/>
        <v>6</v>
      </c>
      <c r="I59" t="str">
        <f t="shared" si="3"/>
        <v>+/-</v>
      </c>
      <c r="J59" t="str">
        <f t="shared" si="4"/>
        <v>0.9</v>
      </c>
      <c r="K59" s="2">
        <f t="shared" si="5"/>
        <v>0.54711246200607899</v>
      </c>
      <c r="L59" s="2">
        <f t="shared" si="6"/>
        <v>5.2000000000000028</v>
      </c>
      <c r="M59" s="2">
        <f t="shared" si="7"/>
        <v>0.55047933970440222</v>
      </c>
      <c r="N59" s="2">
        <f t="shared" si="8"/>
        <v>9.4463127404423783</v>
      </c>
      <c r="O59" t="s">
        <v>33</v>
      </c>
    </row>
    <row r="60" spans="1:15" x14ac:dyDescent="0.25">
      <c r="A60" s="16">
        <v>50</v>
      </c>
      <c r="B60" s="17" t="s">
        <v>43</v>
      </c>
      <c r="C60" s="18">
        <v>30.5</v>
      </c>
      <c r="D60" s="19" t="s">
        <v>124</v>
      </c>
      <c r="E60" s="20" t="str">
        <f t="shared" si="0"/>
        <v>Significantly Different</v>
      </c>
      <c r="G60">
        <f t="shared" si="1"/>
        <v>30.5</v>
      </c>
      <c r="H60">
        <f t="shared" si="2"/>
        <v>6</v>
      </c>
      <c r="I60" t="str">
        <f t="shared" si="3"/>
        <v>+/-</v>
      </c>
      <c r="J60" t="str">
        <f t="shared" si="4"/>
        <v>1.0</v>
      </c>
      <c r="K60" s="2">
        <f t="shared" si="5"/>
        <v>0.60790273556231</v>
      </c>
      <c r="L60" s="2">
        <f t="shared" si="6"/>
        <v>6.6000000000000014</v>
      </c>
      <c r="M60" s="2">
        <f t="shared" si="7"/>
        <v>0.61093468821403585</v>
      </c>
      <c r="N60" s="2">
        <f t="shared" si="8"/>
        <v>10.803118774109855</v>
      </c>
      <c r="O60" t="s">
        <v>55</v>
      </c>
    </row>
    <row r="61" spans="1:15" x14ac:dyDescent="0.25">
      <c r="A61" s="16">
        <v>51</v>
      </c>
      <c r="B61" s="17" t="s">
        <v>38</v>
      </c>
      <c r="C61" s="18">
        <v>29.5</v>
      </c>
      <c r="D61" s="19" t="s">
        <v>132</v>
      </c>
      <c r="E61" s="20" t="str">
        <f t="shared" si="0"/>
        <v>Significantly Different</v>
      </c>
      <c r="G61">
        <f t="shared" si="1"/>
        <v>29.5</v>
      </c>
      <c r="H61">
        <f t="shared" si="2"/>
        <v>6</v>
      </c>
      <c r="I61" t="str">
        <f t="shared" si="3"/>
        <v>+/-</v>
      </c>
      <c r="J61" t="str">
        <f t="shared" si="4"/>
        <v>1.5</v>
      </c>
      <c r="K61" s="2">
        <f t="shared" si="5"/>
        <v>0.91185410334346506</v>
      </c>
      <c r="L61" s="2">
        <f t="shared" si="6"/>
        <v>7.6000000000000014</v>
      </c>
      <c r="M61" s="2">
        <f t="shared" si="7"/>
        <v>0.91387819929318592</v>
      </c>
      <c r="N61" s="2">
        <f t="shared" si="8"/>
        <v>8.3162066956822187</v>
      </c>
      <c r="O61" t="s">
        <v>38</v>
      </c>
    </row>
    <row r="62" spans="1:15" ht="15.75" thickBot="1" x14ac:dyDescent="0.3">
      <c r="A62" s="22"/>
      <c r="B62" s="23" t="s">
        <v>86</v>
      </c>
      <c r="C62" s="24">
        <v>45.3</v>
      </c>
      <c r="D62" s="25" t="s">
        <v>78</v>
      </c>
      <c r="E62" s="26" t="str">
        <f t="shared" si="0"/>
        <v>Significantly Different</v>
      </c>
      <c r="G62">
        <f t="shared" si="1"/>
        <v>45.3</v>
      </c>
      <c r="H62">
        <f t="shared" si="2"/>
        <v>6</v>
      </c>
      <c r="I62" t="str">
        <f t="shared" si="3"/>
        <v>+/-</v>
      </c>
      <c r="J62" t="str">
        <f t="shared" si="4"/>
        <v>0.7</v>
      </c>
      <c r="K62" s="2">
        <f t="shared" si="5"/>
        <v>0.42553191489361697</v>
      </c>
      <c r="L62" s="2">
        <f t="shared" si="6"/>
        <v>-8.1999999999999957</v>
      </c>
      <c r="M62" s="2">
        <f t="shared" si="7"/>
        <v>0.42985214661796195</v>
      </c>
      <c r="N62" s="2">
        <f t="shared" si="8"/>
        <v>-19.076326742850672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53" priority="5" operator="equal">
      <formula>"State Selected"</formula>
    </cfRule>
    <cfRule type="cellIs" dxfId="352" priority="6" operator="equal">
      <formula>"Not Significantly Different"</formula>
    </cfRule>
  </conditionalFormatting>
  <conditionalFormatting sqref="E10:E62">
    <cfRule type="cellIs" dxfId="351" priority="1" operator="equal">
      <formula>"OTHER ERROR"</formula>
    </cfRule>
    <cfRule type="cellIs" dxfId="350" priority="2" operator="equal">
      <formula>"Statistical Test not applicable"</formula>
    </cfRule>
    <cfRule type="cellIs" dxfId="349" priority="3" operator="equal">
      <formula>"Geography Selected"</formula>
    </cfRule>
    <cfRule type="cellIs" dxfId="34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FC087F1-C814-46EC-89B3-BC9D7696BEE4}">
      <formula1>$O$10:$O$62</formula1>
    </dataValidation>
  </dataValidation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E77-F45D-4ABB-86D6-7DD470BF66C3}">
  <sheetPr codeName="Sheet11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214</v>
      </c>
    </row>
    <row r="2" spans="1:16" x14ac:dyDescent="0.25">
      <c r="A2" s="3" t="s">
        <v>2</v>
      </c>
      <c r="B2" t="s">
        <v>215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30.8</v>
      </c>
      <c r="C6" t="s">
        <v>9</v>
      </c>
      <c r="H6" s="8" t="s">
        <v>10</v>
      </c>
      <c r="I6">
        <f>VLOOKUP($B$4,$B$9:$K$62,6,FALSE)</f>
        <v>30.8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30.8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30.8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56.6</v>
      </c>
      <c r="D11" s="21" t="s">
        <v>120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56.6</v>
      </c>
      <c r="H11">
        <f t="shared" ref="H11:H62" si="2">LEN(TRIM(D11))</f>
        <v>6</v>
      </c>
      <c r="I11" t="str">
        <f t="shared" ref="I11:I62" si="3">IF(H11&gt;=3,MID(TRIM(D11),1,3),"NO")</f>
        <v>+/-</v>
      </c>
      <c r="J11" t="str">
        <f t="shared" ref="J11:J62" si="4">IF(TRIM(I11)="+/-",MID(TRIM(D11),4,H11-3),D11)</f>
        <v>1.3</v>
      </c>
      <c r="K11" s="2">
        <f t="shared" ref="K11:K62" si="5">IF(TRIM(J11)="*****",0,IF(ISERROR(VALUE(J11)),"NA",VALUE(J11/$I$4)))</f>
        <v>0.79027355623100304</v>
      </c>
      <c r="L11" s="2">
        <f t="shared" ref="L11:L62" si="6">IF(AND(ISNUMBER(G11),ISNUMBER($I$6)),$I$6-G11,"N/A")</f>
        <v>-25.8</v>
      </c>
      <c r="M11" s="2">
        <f t="shared" ref="M11:M62" si="7">IF(AND(ISNUMBER(K11),ISNUMBER($I$7)),SQRT(K11^2+($I$7)^2),"N/A")</f>
        <v>0.79260819516141623</v>
      </c>
      <c r="N11" s="2">
        <f>IF(AND(ISNUMBER(L11),ISNUMBER(M11),M11&lt;&gt;0),L11/M11,"NA")</f>
        <v>-32.550761091671248</v>
      </c>
      <c r="O11" t="s">
        <v>30</v>
      </c>
    </row>
    <row r="12" spans="1:16" x14ac:dyDescent="0.25">
      <c r="A12" s="16">
        <v>2</v>
      </c>
      <c r="B12" s="17" t="s">
        <v>80</v>
      </c>
      <c r="C12" s="18">
        <v>35.700000000000003</v>
      </c>
      <c r="D12" s="19" t="s">
        <v>36</v>
      </c>
      <c r="E12" s="20" t="str">
        <f t="shared" si="0"/>
        <v>Significantly Different</v>
      </c>
      <c r="G12">
        <f t="shared" si="1"/>
        <v>35.700000000000003</v>
      </c>
      <c r="H12">
        <f t="shared" si="2"/>
        <v>6</v>
      </c>
      <c r="I12" t="str">
        <f t="shared" si="3"/>
        <v>+/-</v>
      </c>
      <c r="J12" t="str">
        <f t="shared" si="4"/>
        <v>0.3</v>
      </c>
      <c r="K12" s="2">
        <f t="shared" si="5"/>
        <v>0.18237082066869301</v>
      </c>
      <c r="L12" s="2">
        <f t="shared" si="6"/>
        <v>-4.9000000000000021</v>
      </c>
      <c r="M12" s="2">
        <f t="shared" si="7"/>
        <v>0.19223572402239389</v>
      </c>
      <c r="N12" s="2">
        <f t="shared" ref="N12:N62" si="8">IF(AND(ISNUMBER(L12),ISNUMBER(M12),M12&lt;&gt;0),L12/M12,"NA")</f>
        <v>-25.489539079787232</v>
      </c>
      <c r="O12" t="s">
        <v>32</v>
      </c>
    </row>
    <row r="13" spans="1:16" x14ac:dyDescent="0.25">
      <c r="A13" s="16">
        <v>2</v>
      </c>
      <c r="B13" s="17" t="s">
        <v>69</v>
      </c>
      <c r="C13" s="18">
        <v>35.700000000000003</v>
      </c>
      <c r="D13" s="19" t="s">
        <v>124</v>
      </c>
      <c r="E13" s="20" t="str">
        <f t="shared" si="0"/>
        <v>Significantly Different</v>
      </c>
      <c r="G13">
        <f t="shared" si="1"/>
        <v>35.700000000000003</v>
      </c>
      <c r="H13">
        <f t="shared" si="2"/>
        <v>6</v>
      </c>
      <c r="I13" t="str">
        <f t="shared" si="3"/>
        <v>+/-</v>
      </c>
      <c r="J13" t="str">
        <f t="shared" si="4"/>
        <v>1.0</v>
      </c>
      <c r="K13" s="2">
        <f t="shared" si="5"/>
        <v>0.60790273556231</v>
      </c>
      <c r="L13" s="2">
        <f t="shared" si="6"/>
        <v>-4.9000000000000021</v>
      </c>
      <c r="M13" s="2">
        <f t="shared" si="7"/>
        <v>0.61093468821403585</v>
      </c>
      <c r="N13" s="2">
        <f t="shared" si="8"/>
        <v>-8.0204972716876206</v>
      </c>
      <c r="O13" t="s">
        <v>34</v>
      </c>
    </row>
    <row r="14" spans="1:16" x14ac:dyDescent="0.25">
      <c r="A14" s="16">
        <v>4</v>
      </c>
      <c r="B14" s="17" t="s">
        <v>68</v>
      </c>
      <c r="C14" s="18">
        <v>35.1</v>
      </c>
      <c r="D14" s="19" t="s">
        <v>61</v>
      </c>
      <c r="E14" s="20" t="str">
        <f t="shared" si="0"/>
        <v>Significantly Different</v>
      </c>
      <c r="G14">
        <f t="shared" si="1"/>
        <v>35.1</v>
      </c>
      <c r="H14">
        <f t="shared" si="2"/>
        <v>6</v>
      </c>
      <c r="I14" t="str">
        <f t="shared" si="3"/>
        <v>+/-</v>
      </c>
      <c r="J14" t="str">
        <f t="shared" si="4"/>
        <v>0.4</v>
      </c>
      <c r="K14" s="2">
        <f t="shared" si="5"/>
        <v>0.24316109422492402</v>
      </c>
      <c r="L14" s="2">
        <f t="shared" si="6"/>
        <v>-4.3000000000000007</v>
      </c>
      <c r="M14" s="2">
        <f t="shared" si="7"/>
        <v>0.25064471888253259</v>
      </c>
      <c r="N14" s="2">
        <f t="shared" si="8"/>
        <v>-17.155757436945013</v>
      </c>
      <c r="O14" t="s">
        <v>37</v>
      </c>
    </row>
    <row r="15" spans="1:16" x14ac:dyDescent="0.25">
      <c r="A15" s="16">
        <v>5</v>
      </c>
      <c r="B15" s="17" t="s">
        <v>40</v>
      </c>
      <c r="C15" s="18">
        <v>34</v>
      </c>
      <c r="D15" s="19" t="s">
        <v>27</v>
      </c>
      <c r="E15" s="20" t="str">
        <f t="shared" si="0"/>
        <v>Significantly Different</v>
      </c>
      <c r="G15">
        <f t="shared" si="1"/>
        <v>34</v>
      </c>
      <c r="H15">
        <f t="shared" si="2"/>
        <v>6</v>
      </c>
      <c r="I15" t="str">
        <f t="shared" si="3"/>
        <v>+/-</v>
      </c>
      <c r="J15" t="str">
        <f t="shared" si="4"/>
        <v>0.1</v>
      </c>
      <c r="K15" s="2">
        <f t="shared" si="5"/>
        <v>6.0790273556231005E-2</v>
      </c>
      <c r="L15" s="2">
        <f t="shared" si="6"/>
        <v>-3.1999999999999993</v>
      </c>
      <c r="M15" s="2">
        <f t="shared" si="7"/>
        <v>8.5970429323592404E-2</v>
      </c>
      <c r="N15" s="2">
        <f t="shared" si="8"/>
        <v>-37.222100961659855</v>
      </c>
      <c r="O15" t="s">
        <v>40</v>
      </c>
    </row>
    <row r="16" spans="1:16" x14ac:dyDescent="0.25">
      <c r="A16" s="16">
        <v>6</v>
      </c>
      <c r="B16" s="17" t="s">
        <v>66</v>
      </c>
      <c r="C16" s="18">
        <v>33.6</v>
      </c>
      <c r="D16" s="19" t="s">
        <v>61</v>
      </c>
      <c r="E16" s="20" t="str">
        <f t="shared" si="0"/>
        <v>Significantly Different</v>
      </c>
      <c r="G16">
        <f t="shared" si="1"/>
        <v>33.6</v>
      </c>
      <c r="H16">
        <f t="shared" si="2"/>
        <v>6</v>
      </c>
      <c r="I16" t="str">
        <f t="shared" si="3"/>
        <v>+/-</v>
      </c>
      <c r="J16" t="str">
        <f t="shared" si="4"/>
        <v>0.4</v>
      </c>
      <c r="K16" s="2">
        <f t="shared" si="5"/>
        <v>0.24316109422492402</v>
      </c>
      <c r="L16" s="2">
        <f t="shared" si="6"/>
        <v>-2.8000000000000007</v>
      </c>
      <c r="M16" s="2">
        <f t="shared" si="7"/>
        <v>0.25064471888253259</v>
      </c>
      <c r="N16" s="2">
        <f t="shared" si="8"/>
        <v>-11.171190889173499</v>
      </c>
      <c r="O16" t="s">
        <v>42</v>
      </c>
    </row>
    <row r="17" spans="1:15" x14ac:dyDescent="0.25">
      <c r="A17" s="16">
        <v>7</v>
      </c>
      <c r="B17" s="17" t="s">
        <v>63</v>
      </c>
      <c r="C17" s="18">
        <v>33.299999999999997</v>
      </c>
      <c r="D17" s="19" t="s">
        <v>39</v>
      </c>
      <c r="E17" s="20" t="str">
        <f t="shared" si="0"/>
        <v>Significantly Different</v>
      </c>
      <c r="G17">
        <f t="shared" si="1"/>
        <v>33.299999999999997</v>
      </c>
      <c r="H17">
        <f t="shared" si="2"/>
        <v>6</v>
      </c>
      <c r="I17" t="str">
        <f t="shared" si="3"/>
        <v>+/-</v>
      </c>
      <c r="J17" t="str">
        <f t="shared" si="4"/>
        <v>0.5</v>
      </c>
      <c r="K17" s="2">
        <f t="shared" si="5"/>
        <v>0.303951367781155</v>
      </c>
      <c r="L17" s="2">
        <f t="shared" si="6"/>
        <v>-2.4999999999999964</v>
      </c>
      <c r="M17" s="2">
        <f t="shared" si="7"/>
        <v>0.30997079109986531</v>
      </c>
      <c r="N17" s="2">
        <f t="shared" si="8"/>
        <v>-8.0652760575578082</v>
      </c>
      <c r="O17" t="s">
        <v>44</v>
      </c>
    </row>
    <row r="18" spans="1:15" x14ac:dyDescent="0.25">
      <c r="A18" s="16">
        <v>8</v>
      </c>
      <c r="B18" s="17" t="s">
        <v>57</v>
      </c>
      <c r="C18" s="18">
        <v>33</v>
      </c>
      <c r="D18" s="19" t="s">
        <v>29</v>
      </c>
      <c r="E18" s="20" t="str">
        <f t="shared" si="0"/>
        <v>Significantly Different</v>
      </c>
      <c r="G18">
        <f t="shared" si="1"/>
        <v>33</v>
      </c>
      <c r="H18">
        <f t="shared" si="2"/>
        <v>6</v>
      </c>
      <c r="I18" t="str">
        <f t="shared" si="3"/>
        <v>+/-</v>
      </c>
      <c r="J18" t="str">
        <f t="shared" si="4"/>
        <v>0.2</v>
      </c>
      <c r="K18" s="2">
        <f t="shared" si="5"/>
        <v>0.12158054711246201</v>
      </c>
      <c r="L18" s="2">
        <f t="shared" si="6"/>
        <v>-2.1999999999999993</v>
      </c>
      <c r="M18" s="2">
        <f t="shared" si="7"/>
        <v>0.1359311840425404</v>
      </c>
      <c r="N18" s="2">
        <f t="shared" si="8"/>
        <v>-16.184660021143472</v>
      </c>
      <c r="O18" t="s">
        <v>46</v>
      </c>
    </row>
    <row r="19" spans="1:15" x14ac:dyDescent="0.25">
      <c r="A19" s="16">
        <v>9</v>
      </c>
      <c r="B19" s="17" t="s">
        <v>44</v>
      </c>
      <c r="C19" s="18">
        <v>32.5</v>
      </c>
      <c r="D19" s="19" t="s">
        <v>39</v>
      </c>
      <c r="E19" s="20" t="str">
        <f t="shared" si="0"/>
        <v>Significantly Different</v>
      </c>
      <c r="G19">
        <f t="shared" si="1"/>
        <v>32.5</v>
      </c>
      <c r="H19">
        <f t="shared" si="2"/>
        <v>6</v>
      </c>
      <c r="I19" t="str">
        <f t="shared" si="3"/>
        <v>+/-</v>
      </c>
      <c r="J19" t="str">
        <f t="shared" si="4"/>
        <v>0.5</v>
      </c>
      <c r="K19" s="2">
        <f t="shared" si="5"/>
        <v>0.303951367781155</v>
      </c>
      <c r="L19" s="2">
        <f t="shared" si="6"/>
        <v>-1.6999999999999993</v>
      </c>
      <c r="M19" s="2">
        <f t="shared" si="7"/>
        <v>0.30997079109986531</v>
      </c>
      <c r="N19" s="2">
        <f t="shared" si="8"/>
        <v>-5.4843877191393151</v>
      </c>
      <c r="O19" t="s">
        <v>48</v>
      </c>
    </row>
    <row r="20" spans="1:15" x14ac:dyDescent="0.25">
      <c r="A20" s="16">
        <v>10</v>
      </c>
      <c r="B20" s="17" t="s">
        <v>77</v>
      </c>
      <c r="C20" s="18">
        <v>32.4</v>
      </c>
      <c r="D20" s="21" t="s">
        <v>83</v>
      </c>
      <c r="E20" s="20" t="str">
        <f t="shared" si="0"/>
        <v>Significantly Different</v>
      </c>
      <c r="G20">
        <f t="shared" si="1"/>
        <v>32.4</v>
      </c>
      <c r="H20">
        <f t="shared" si="2"/>
        <v>6</v>
      </c>
      <c r="I20" t="str">
        <f t="shared" si="3"/>
        <v>+/-</v>
      </c>
      <c r="J20" t="str">
        <f t="shared" si="4"/>
        <v>0.6</v>
      </c>
      <c r="K20" s="2">
        <f t="shared" si="5"/>
        <v>0.36474164133738601</v>
      </c>
      <c r="L20" s="2">
        <f t="shared" si="6"/>
        <v>-1.5999999999999979</v>
      </c>
      <c r="M20" s="2">
        <f t="shared" si="7"/>
        <v>0.36977279819442066</v>
      </c>
      <c r="N20" s="2">
        <f t="shared" si="8"/>
        <v>-4.3269813458769981</v>
      </c>
      <c r="O20" t="s">
        <v>50</v>
      </c>
    </row>
    <row r="21" spans="1:15" x14ac:dyDescent="0.25">
      <c r="A21" s="16">
        <v>11</v>
      </c>
      <c r="B21" s="17" t="s">
        <v>52</v>
      </c>
      <c r="C21" s="18">
        <v>32.1</v>
      </c>
      <c r="D21" s="19" t="s">
        <v>61</v>
      </c>
      <c r="E21" s="20" t="str">
        <f t="shared" si="0"/>
        <v>Significantly Different</v>
      </c>
      <c r="G21">
        <f t="shared" si="1"/>
        <v>32.1</v>
      </c>
      <c r="H21">
        <f t="shared" si="2"/>
        <v>6</v>
      </c>
      <c r="I21" t="str">
        <f t="shared" si="3"/>
        <v>+/-</v>
      </c>
      <c r="J21" t="str">
        <f t="shared" si="4"/>
        <v>0.4</v>
      </c>
      <c r="K21" s="2">
        <f t="shared" si="5"/>
        <v>0.24316109422492402</v>
      </c>
      <c r="L21" s="2">
        <f t="shared" si="6"/>
        <v>-1.3000000000000007</v>
      </c>
      <c r="M21" s="2">
        <f t="shared" si="7"/>
        <v>0.25064471888253259</v>
      </c>
      <c r="N21" s="2">
        <f t="shared" si="8"/>
        <v>-5.1866243414019824</v>
      </c>
      <c r="O21" t="s">
        <v>52</v>
      </c>
    </row>
    <row r="22" spans="1:15" x14ac:dyDescent="0.25">
      <c r="A22" s="16">
        <v>12</v>
      </c>
      <c r="B22" s="17" t="s">
        <v>72</v>
      </c>
      <c r="C22" s="18">
        <v>31.8</v>
      </c>
      <c r="D22" s="19" t="s">
        <v>78</v>
      </c>
      <c r="E22" s="20" t="str">
        <f t="shared" si="0"/>
        <v>Significantly Different</v>
      </c>
      <c r="G22">
        <f t="shared" si="1"/>
        <v>31.8</v>
      </c>
      <c r="H22">
        <f t="shared" si="2"/>
        <v>6</v>
      </c>
      <c r="I22" t="str">
        <f t="shared" si="3"/>
        <v>+/-</v>
      </c>
      <c r="J22" t="str">
        <f t="shared" si="4"/>
        <v>0.7</v>
      </c>
      <c r="K22" s="2">
        <f t="shared" si="5"/>
        <v>0.42553191489361697</v>
      </c>
      <c r="L22" s="2">
        <f t="shared" si="6"/>
        <v>-1</v>
      </c>
      <c r="M22" s="2">
        <f t="shared" si="7"/>
        <v>0.42985214661796195</v>
      </c>
      <c r="N22" s="2">
        <f t="shared" si="8"/>
        <v>-2.3263813101037418</v>
      </c>
      <c r="O22" t="s">
        <v>54</v>
      </c>
    </row>
    <row r="23" spans="1:15" x14ac:dyDescent="0.25">
      <c r="A23" s="16">
        <v>13</v>
      </c>
      <c r="B23" s="17" t="s">
        <v>76</v>
      </c>
      <c r="C23" s="18">
        <v>31.6</v>
      </c>
      <c r="D23" s="19" t="s">
        <v>36</v>
      </c>
      <c r="E23" s="20" t="str">
        <f t="shared" si="0"/>
        <v>Significantly Different</v>
      </c>
      <c r="G23">
        <f t="shared" si="1"/>
        <v>31.6</v>
      </c>
      <c r="H23">
        <f t="shared" si="2"/>
        <v>6</v>
      </c>
      <c r="I23" t="str">
        <f t="shared" si="3"/>
        <v>+/-</v>
      </c>
      <c r="J23" t="str">
        <f t="shared" si="4"/>
        <v>0.3</v>
      </c>
      <c r="K23" s="2">
        <f t="shared" si="5"/>
        <v>0.18237082066869301</v>
      </c>
      <c r="L23" s="2">
        <f t="shared" si="6"/>
        <v>-0.80000000000000071</v>
      </c>
      <c r="M23" s="2">
        <f t="shared" si="7"/>
        <v>0.19223572402239389</v>
      </c>
      <c r="N23" s="2">
        <f t="shared" si="8"/>
        <v>-4.1615574007815903</v>
      </c>
      <c r="O23" t="s">
        <v>43</v>
      </c>
    </row>
    <row r="24" spans="1:15" x14ac:dyDescent="0.25">
      <c r="A24" s="16">
        <v>14</v>
      </c>
      <c r="B24" s="17" t="s">
        <v>46</v>
      </c>
      <c r="C24" s="18">
        <v>31.1</v>
      </c>
      <c r="D24" s="19" t="s">
        <v>124</v>
      </c>
      <c r="E24" s="20" t="str">
        <f t="shared" si="0"/>
        <v>Not Significantly Different</v>
      </c>
      <c r="G24">
        <f t="shared" si="1"/>
        <v>31.1</v>
      </c>
      <c r="H24">
        <f t="shared" si="2"/>
        <v>6</v>
      </c>
      <c r="I24" t="str">
        <f t="shared" si="3"/>
        <v>+/-</v>
      </c>
      <c r="J24" t="str">
        <f t="shared" si="4"/>
        <v>1.0</v>
      </c>
      <c r="K24" s="2">
        <f t="shared" si="5"/>
        <v>0.60790273556231</v>
      </c>
      <c r="L24" s="2">
        <f t="shared" si="6"/>
        <v>-0.30000000000000071</v>
      </c>
      <c r="M24" s="2">
        <f t="shared" si="7"/>
        <v>0.61093468821403585</v>
      </c>
      <c r="N24" s="2">
        <f t="shared" si="8"/>
        <v>-0.4910508533686308</v>
      </c>
      <c r="O24" t="s">
        <v>57</v>
      </c>
    </row>
    <row r="25" spans="1:15" x14ac:dyDescent="0.25">
      <c r="A25" s="16">
        <v>14</v>
      </c>
      <c r="B25" s="17" t="s">
        <v>67</v>
      </c>
      <c r="C25" s="18">
        <v>31.1</v>
      </c>
      <c r="D25" s="19" t="s">
        <v>36</v>
      </c>
      <c r="E25" s="20" t="str">
        <f t="shared" si="0"/>
        <v>Not Significantly Different</v>
      </c>
      <c r="G25">
        <f t="shared" si="1"/>
        <v>31.1</v>
      </c>
      <c r="H25">
        <f t="shared" si="2"/>
        <v>6</v>
      </c>
      <c r="I25" t="str">
        <f t="shared" si="3"/>
        <v>+/-</v>
      </c>
      <c r="J25" t="str">
        <f t="shared" si="4"/>
        <v>0.3</v>
      </c>
      <c r="K25" s="2">
        <f t="shared" si="5"/>
        <v>0.18237082066869301</v>
      </c>
      <c r="L25" s="2">
        <f t="shared" si="6"/>
        <v>-0.30000000000000071</v>
      </c>
      <c r="M25" s="2">
        <f t="shared" si="7"/>
        <v>0.19223572402239389</v>
      </c>
      <c r="N25" s="2">
        <f t="shared" si="8"/>
        <v>-1.5605840252930989</v>
      </c>
      <c r="O25" t="s">
        <v>58</v>
      </c>
    </row>
    <row r="26" spans="1:15" x14ac:dyDescent="0.25">
      <c r="A26" s="16">
        <v>16</v>
      </c>
      <c r="B26" s="17" t="s">
        <v>85</v>
      </c>
      <c r="C26" s="18">
        <v>30.9</v>
      </c>
      <c r="D26" s="19" t="s">
        <v>39</v>
      </c>
      <c r="E26" s="20" t="str">
        <f t="shared" si="0"/>
        <v>Not Significantly Different</v>
      </c>
      <c r="G26">
        <f t="shared" si="1"/>
        <v>30.9</v>
      </c>
      <c r="H26">
        <f t="shared" si="2"/>
        <v>6</v>
      </c>
      <c r="I26" t="str">
        <f t="shared" si="3"/>
        <v>+/-</v>
      </c>
      <c r="J26" t="str">
        <f t="shared" si="4"/>
        <v>0.5</v>
      </c>
      <c r="K26" s="2">
        <f t="shared" si="5"/>
        <v>0.303951367781155</v>
      </c>
      <c r="L26" s="2">
        <f t="shared" si="6"/>
        <v>-9.9999999999997868E-2</v>
      </c>
      <c r="M26" s="2">
        <f t="shared" si="7"/>
        <v>0.30997079109986531</v>
      </c>
      <c r="N26" s="2">
        <f t="shared" si="8"/>
        <v>-0.32261104230230592</v>
      </c>
      <c r="O26" t="s">
        <v>41</v>
      </c>
    </row>
    <row r="27" spans="1:15" x14ac:dyDescent="0.25">
      <c r="A27" s="16">
        <v>17</v>
      </c>
      <c r="B27" s="17" t="s">
        <v>79</v>
      </c>
      <c r="C27" s="18">
        <v>30.7</v>
      </c>
      <c r="D27" s="19" t="s">
        <v>29</v>
      </c>
      <c r="E27" s="20" t="str">
        <f t="shared" si="0"/>
        <v>Not Significantly Different</v>
      </c>
      <c r="G27">
        <f t="shared" si="1"/>
        <v>30.7</v>
      </c>
      <c r="H27">
        <f t="shared" si="2"/>
        <v>6</v>
      </c>
      <c r="I27" t="str">
        <f t="shared" si="3"/>
        <v>+/-</v>
      </c>
      <c r="J27" t="str">
        <f t="shared" si="4"/>
        <v>0.2</v>
      </c>
      <c r="K27" s="2">
        <f t="shared" si="5"/>
        <v>0.12158054711246201</v>
      </c>
      <c r="L27" s="2">
        <f t="shared" si="6"/>
        <v>0.10000000000000142</v>
      </c>
      <c r="M27" s="2">
        <f t="shared" si="7"/>
        <v>0.1359311840425404</v>
      </c>
      <c r="N27" s="2">
        <f t="shared" si="8"/>
        <v>0.73566636459744128</v>
      </c>
      <c r="O27" t="s">
        <v>59</v>
      </c>
    </row>
    <row r="28" spans="1:15" x14ac:dyDescent="0.25">
      <c r="A28" s="16">
        <v>18</v>
      </c>
      <c r="B28" s="17" t="s">
        <v>71</v>
      </c>
      <c r="C28" s="18">
        <v>30.6</v>
      </c>
      <c r="D28" s="19" t="s">
        <v>36</v>
      </c>
      <c r="E28" s="20" t="str">
        <f t="shared" si="0"/>
        <v>Not Significantly Different</v>
      </c>
      <c r="G28">
        <f t="shared" si="1"/>
        <v>30.6</v>
      </c>
      <c r="H28">
        <f t="shared" si="2"/>
        <v>6</v>
      </c>
      <c r="I28" t="str">
        <f t="shared" si="3"/>
        <v>+/-</v>
      </c>
      <c r="J28" t="str">
        <f t="shared" si="4"/>
        <v>0.3</v>
      </c>
      <c r="K28" s="2">
        <f t="shared" si="5"/>
        <v>0.18237082066869301</v>
      </c>
      <c r="L28" s="2">
        <f t="shared" si="6"/>
        <v>0.19999999999999929</v>
      </c>
      <c r="M28" s="2">
        <f t="shared" si="7"/>
        <v>0.19223572402239389</v>
      </c>
      <c r="N28" s="2">
        <f t="shared" si="8"/>
        <v>1.0403893501953931</v>
      </c>
      <c r="O28" t="s">
        <v>49</v>
      </c>
    </row>
    <row r="29" spans="1:15" x14ac:dyDescent="0.25">
      <c r="A29" s="16">
        <v>19</v>
      </c>
      <c r="B29" s="17" t="s">
        <v>34</v>
      </c>
      <c r="C29" s="18">
        <v>30.4</v>
      </c>
      <c r="D29" s="19" t="s">
        <v>61</v>
      </c>
      <c r="E29" s="20" t="str">
        <f t="shared" si="0"/>
        <v>Not Significantly Different</v>
      </c>
      <c r="G29">
        <f t="shared" si="1"/>
        <v>30.4</v>
      </c>
      <c r="H29">
        <f t="shared" si="2"/>
        <v>6</v>
      </c>
      <c r="I29" t="str">
        <f t="shared" si="3"/>
        <v>+/-</v>
      </c>
      <c r="J29" t="str">
        <f t="shared" si="4"/>
        <v>0.4</v>
      </c>
      <c r="K29" s="2">
        <f t="shared" si="5"/>
        <v>0.24316109422492402</v>
      </c>
      <c r="L29" s="2">
        <f t="shared" si="6"/>
        <v>0.40000000000000213</v>
      </c>
      <c r="M29" s="2">
        <f t="shared" si="7"/>
        <v>0.25064471888253259</v>
      </c>
      <c r="N29" s="2">
        <f t="shared" si="8"/>
        <v>1.5958844127390792</v>
      </c>
      <c r="O29" t="s">
        <v>63</v>
      </c>
    </row>
    <row r="30" spans="1:15" x14ac:dyDescent="0.25">
      <c r="A30" s="16">
        <v>20</v>
      </c>
      <c r="B30" s="17" t="s">
        <v>54</v>
      </c>
      <c r="C30" s="18">
        <v>30.2</v>
      </c>
      <c r="D30" s="19" t="s">
        <v>114</v>
      </c>
      <c r="E30" s="20" t="str">
        <f t="shared" si="0"/>
        <v>Not Significantly Different</v>
      </c>
      <c r="G30">
        <f t="shared" si="1"/>
        <v>30.2</v>
      </c>
      <c r="H30">
        <f t="shared" si="2"/>
        <v>6</v>
      </c>
      <c r="I30" t="str">
        <f t="shared" si="3"/>
        <v>+/-</v>
      </c>
      <c r="J30" t="str">
        <f t="shared" si="4"/>
        <v>0.9</v>
      </c>
      <c r="K30" s="2">
        <f t="shared" si="5"/>
        <v>0.54711246200607899</v>
      </c>
      <c r="L30" s="2">
        <f t="shared" si="6"/>
        <v>0.60000000000000142</v>
      </c>
      <c r="M30" s="2">
        <f t="shared" si="7"/>
        <v>0.55047933970440222</v>
      </c>
      <c r="N30" s="2">
        <f t="shared" si="8"/>
        <v>1.0899591623587379</v>
      </c>
      <c r="O30" t="s">
        <v>28</v>
      </c>
    </row>
    <row r="31" spans="1:15" x14ac:dyDescent="0.25">
      <c r="A31" s="16">
        <v>21</v>
      </c>
      <c r="B31" s="17" t="s">
        <v>84</v>
      </c>
      <c r="C31" s="18">
        <v>30</v>
      </c>
      <c r="D31" s="19" t="s">
        <v>61</v>
      </c>
      <c r="E31" s="20" t="str">
        <f t="shared" si="0"/>
        <v>Significantly Different</v>
      </c>
      <c r="G31">
        <f t="shared" si="1"/>
        <v>30</v>
      </c>
      <c r="H31">
        <f t="shared" si="2"/>
        <v>6</v>
      </c>
      <c r="I31" t="str">
        <f t="shared" si="3"/>
        <v>+/-</v>
      </c>
      <c r="J31" t="str">
        <f t="shared" si="4"/>
        <v>0.4</v>
      </c>
      <c r="K31" s="2">
        <f t="shared" si="5"/>
        <v>0.24316109422492402</v>
      </c>
      <c r="L31" s="2">
        <f t="shared" si="6"/>
        <v>0.80000000000000071</v>
      </c>
      <c r="M31" s="2">
        <f t="shared" si="7"/>
        <v>0.25064471888253259</v>
      </c>
      <c r="N31" s="2">
        <f t="shared" si="8"/>
        <v>3.1917688254781442</v>
      </c>
      <c r="O31" t="s">
        <v>66</v>
      </c>
    </row>
    <row r="32" spans="1:15" x14ac:dyDescent="0.25">
      <c r="A32" s="16">
        <v>22</v>
      </c>
      <c r="B32" s="17" t="s">
        <v>82</v>
      </c>
      <c r="C32" s="18">
        <v>29.8</v>
      </c>
      <c r="D32" s="19" t="s">
        <v>61</v>
      </c>
      <c r="E32" s="20" t="str">
        <f t="shared" si="0"/>
        <v>Significantly Different</v>
      </c>
      <c r="G32">
        <f t="shared" si="1"/>
        <v>29.8</v>
      </c>
      <c r="H32">
        <f t="shared" si="2"/>
        <v>6</v>
      </c>
      <c r="I32" t="str">
        <f t="shared" si="3"/>
        <v>+/-</v>
      </c>
      <c r="J32" t="str">
        <f t="shared" si="4"/>
        <v>0.4</v>
      </c>
      <c r="K32" s="2">
        <f t="shared" si="5"/>
        <v>0.24316109422492402</v>
      </c>
      <c r="L32" s="2">
        <f t="shared" si="6"/>
        <v>1</v>
      </c>
      <c r="M32" s="2">
        <f t="shared" si="7"/>
        <v>0.25064471888253259</v>
      </c>
      <c r="N32" s="2">
        <f t="shared" si="8"/>
        <v>3.9897110318476767</v>
      </c>
      <c r="O32" t="s">
        <v>68</v>
      </c>
    </row>
    <row r="33" spans="1:15" x14ac:dyDescent="0.25">
      <c r="A33" s="16">
        <v>23</v>
      </c>
      <c r="B33" s="17" t="s">
        <v>58</v>
      </c>
      <c r="C33" s="18">
        <v>29.6</v>
      </c>
      <c r="D33" s="19" t="s">
        <v>61</v>
      </c>
      <c r="E33" s="20" t="str">
        <f t="shared" si="0"/>
        <v>Significantly Different</v>
      </c>
      <c r="G33">
        <f t="shared" si="1"/>
        <v>29.6</v>
      </c>
      <c r="H33">
        <f t="shared" si="2"/>
        <v>6</v>
      </c>
      <c r="I33" t="str">
        <f t="shared" si="3"/>
        <v>+/-</v>
      </c>
      <c r="J33" t="str">
        <f t="shared" si="4"/>
        <v>0.4</v>
      </c>
      <c r="K33" s="2">
        <f t="shared" si="5"/>
        <v>0.24316109422492402</v>
      </c>
      <c r="L33" s="2">
        <f t="shared" si="6"/>
        <v>1.1999999999999993</v>
      </c>
      <c r="M33" s="2">
        <f t="shared" si="7"/>
        <v>0.25064471888253259</v>
      </c>
      <c r="N33" s="2">
        <f t="shared" si="8"/>
        <v>4.7876532382172092</v>
      </c>
      <c r="O33" t="s">
        <v>71</v>
      </c>
    </row>
    <row r="34" spans="1:15" x14ac:dyDescent="0.25">
      <c r="A34" s="16">
        <v>24</v>
      </c>
      <c r="B34" s="17" t="s">
        <v>65</v>
      </c>
      <c r="C34" s="18">
        <v>29.5</v>
      </c>
      <c r="D34" s="19" t="s">
        <v>36</v>
      </c>
      <c r="E34" s="20" t="str">
        <f t="shared" si="0"/>
        <v>Significantly Different</v>
      </c>
      <c r="G34">
        <f t="shared" si="1"/>
        <v>29.5</v>
      </c>
      <c r="H34">
        <f t="shared" si="2"/>
        <v>6</v>
      </c>
      <c r="I34" t="str">
        <f t="shared" si="3"/>
        <v>+/-</v>
      </c>
      <c r="J34" t="str">
        <f t="shared" si="4"/>
        <v>0.3</v>
      </c>
      <c r="K34" s="2">
        <f t="shared" si="5"/>
        <v>0.18237082066869301</v>
      </c>
      <c r="L34" s="2">
        <f t="shared" si="6"/>
        <v>1.3000000000000007</v>
      </c>
      <c r="M34" s="2">
        <f t="shared" si="7"/>
        <v>0.19223572402239389</v>
      </c>
      <c r="N34" s="2">
        <f t="shared" si="8"/>
        <v>6.7625307762700828</v>
      </c>
      <c r="O34" t="s">
        <v>62</v>
      </c>
    </row>
    <row r="35" spans="1:15" x14ac:dyDescent="0.25">
      <c r="A35" s="16">
        <v>25</v>
      </c>
      <c r="B35" s="17" t="s">
        <v>62</v>
      </c>
      <c r="C35" s="18">
        <v>29.4</v>
      </c>
      <c r="D35" s="19" t="s">
        <v>36</v>
      </c>
      <c r="E35" s="20" t="str">
        <f t="shared" si="0"/>
        <v>Significantly Different</v>
      </c>
      <c r="G35">
        <f t="shared" si="1"/>
        <v>29.4</v>
      </c>
      <c r="H35">
        <f t="shared" si="2"/>
        <v>6</v>
      </c>
      <c r="I35" t="str">
        <f t="shared" si="3"/>
        <v>+/-</v>
      </c>
      <c r="J35" t="str">
        <f t="shared" si="4"/>
        <v>0.3</v>
      </c>
      <c r="K35" s="2">
        <f t="shared" si="5"/>
        <v>0.18237082066869301</v>
      </c>
      <c r="L35" s="2">
        <f t="shared" si="6"/>
        <v>1.4000000000000021</v>
      </c>
      <c r="M35" s="2">
        <f t="shared" si="7"/>
        <v>0.19223572402239389</v>
      </c>
      <c r="N35" s="2">
        <f t="shared" si="8"/>
        <v>7.2827254513677886</v>
      </c>
      <c r="O35" t="s">
        <v>72</v>
      </c>
    </row>
    <row r="36" spans="1:15" x14ac:dyDescent="0.25">
      <c r="A36" s="16">
        <v>25</v>
      </c>
      <c r="B36" s="17" t="s">
        <v>74</v>
      </c>
      <c r="C36" s="18">
        <v>29.4</v>
      </c>
      <c r="D36" s="19" t="s">
        <v>83</v>
      </c>
      <c r="E36" s="20" t="str">
        <f t="shared" si="0"/>
        <v>Significantly Different</v>
      </c>
      <c r="G36">
        <f t="shared" si="1"/>
        <v>29.4</v>
      </c>
      <c r="H36">
        <f t="shared" si="2"/>
        <v>6</v>
      </c>
      <c r="I36" t="str">
        <f t="shared" si="3"/>
        <v>+/-</v>
      </c>
      <c r="J36" t="str">
        <f t="shared" si="4"/>
        <v>0.6</v>
      </c>
      <c r="K36" s="2">
        <f t="shared" si="5"/>
        <v>0.36474164133738601</v>
      </c>
      <c r="L36" s="2">
        <f t="shared" si="6"/>
        <v>1.4000000000000021</v>
      </c>
      <c r="M36" s="2">
        <f t="shared" si="7"/>
        <v>0.36977279819442066</v>
      </c>
      <c r="N36" s="2">
        <f t="shared" si="8"/>
        <v>3.786108677642384</v>
      </c>
      <c r="O36" t="s">
        <v>64</v>
      </c>
    </row>
    <row r="37" spans="1:15" x14ac:dyDescent="0.25">
      <c r="A37" s="16">
        <v>25</v>
      </c>
      <c r="B37" s="17" t="s">
        <v>31</v>
      </c>
      <c r="C37" s="18">
        <v>29.4</v>
      </c>
      <c r="D37" s="19" t="s">
        <v>130</v>
      </c>
      <c r="E37" s="20" t="str">
        <f t="shared" si="0"/>
        <v>Significantly Different</v>
      </c>
      <c r="G37">
        <f t="shared" si="1"/>
        <v>29.4</v>
      </c>
      <c r="H37">
        <f t="shared" si="2"/>
        <v>6</v>
      </c>
      <c r="I37" t="str">
        <f t="shared" si="3"/>
        <v>+/-</v>
      </c>
      <c r="J37" t="str">
        <f t="shared" si="4"/>
        <v>1.2</v>
      </c>
      <c r="K37" s="2">
        <f t="shared" si="5"/>
        <v>0.72948328267477203</v>
      </c>
      <c r="L37" s="2">
        <f t="shared" si="6"/>
        <v>1.4000000000000021</v>
      </c>
      <c r="M37" s="2">
        <f t="shared" si="7"/>
        <v>0.73201182849801194</v>
      </c>
      <c r="N37" s="2">
        <f t="shared" si="8"/>
        <v>1.9125374010316343</v>
      </c>
      <c r="O37" t="s">
        <v>45</v>
      </c>
    </row>
    <row r="38" spans="1:15" x14ac:dyDescent="0.25">
      <c r="A38" s="16">
        <v>28</v>
      </c>
      <c r="B38" s="17" t="s">
        <v>55</v>
      </c>
      <c r="C38" s="18">
        <v>29.3</v>
      </c>
      <c r="D38" s="19" t="s">
        <v>36</v>
      </c>
      <c r="E38" s="20" t="str">
        <f t="shared" si="0"/>
        <v>Significantly Different</v>
      </c>
      <c r="G38">
        <f t="shared" si="1"/>
        <v>29.3</v>
      </c>
      <c r="H38">
        <f t="shared" si="2"/>
        <v>6</v>
      </c>
      <c r="I38" t="str">
        <f t="shared" si="3"/>
        <v>+/-</v>
      </c>
      <c r="J38" t="str">
        <f t="shared" si="4"/>
        <v>0.3</v>
      </c>
      <c r="K38" s="2">
        <f t="shared" si="5"/>
        <v>0.18237082066869301</v>
      </c>
      <c r="L38" s="2">
        <f t="shared" si="6"/>
        <v>1.5</v>
      </c>
      <c r="M38" s="2">
        <f t="shared" si="7"/>
        <v>0.19223572402239389</v>
      </c>
      <c r="N38" s="2">
        <f t="shared" si="8"/>
        <v>7.8029201264654757</v>
      </c>
      <c r="O38" t="s">
        <v>51</v>
      </c>
    </row>
    <row r="39" spans="1:15" x14ac:dyDescent="0.25">
      <c r="A39" s="16">
        <v>29</v>
      </c>
      <c r="B39" s="17" t="s">
        <v>60</v>
      </c>
      <c r="C39" s="18">
        <v>28.9</v>
      </c>
      <c r="D39" s="19" t="s">
        <v>83</v>
      </c>
      <c r="E39" s="20" t="str">
        <f t="shared" si="0"/>
        <v>Significantly Different</v>
      </c>
      <c r="G39">
        <f t="shared" si="1"/>
        <v>28.9</v>
      </c>
      <c r="H39">
        <f t="shared" si="2"/>
        <v>6</v>
      </c>
      <c r="I39" t="str">
        <f t="shared" si="3"/>
        <v>+/-</v>
      </c>
      <c r="J39" t="str">
        <f t="shared" si="4"/>
        <v>0.6</v>
      </c>
      <c r="K39" s="2">
        <f t="shared" si="5"/>
        <v>0.36474164133738601</v>
      </c>
      <c r="L39" s="2">
        <f t="shared" si="6"/>
        <v>1.9000000000000021</v>
      </c>
      <c r="M39" s="2">
        <f t="shared" si="7"/>
        <v>0.36977279819442066</v>
      </c>
      <c r="N39" s="2">
        <f t="shared" si="8"/>
        <v>5.1382903482289475</v>
      </c>
      <c r="O39" t="s">
        <v>74</v>
      </c>
    </row>
    <row r="40" spans="1:15" x14ac:dyDescent="0.25">
      <c r="A40" s="16">
        <v>30</v>
      </c>
      <c r="B40" s="17" t="s">
        <v>50</v>
      </c>
      <c r="C40" s="18">
        <v>28.8</v>
      </c>
      <c r="D40" s="19" t="s">
        <v>29</v>
      </c>
      <c r="E40" s="20" t="str">
        <f t="shared" si="0"/>
        <v>Significantly Different</v>
      </c>
      <c r="G40">
        <f t="shared" si="1"/>
        <v>28.8</v>
      </c>
      <c r="H40">
        <f t="shared" si="2"/>
        <v>6</v>
      </c>
      <c r="I40" t="str">
        <f t="shared" si="3"/>
        <v>+/-</v>
      </c>
      <c r="J40" t="str">
        <f t="shared" si="4"/>
        <v>0.2</v>
      </c>
      <c r="K40" s="2">
        <f t="shared" si="5"/>
        <v>0.12158054711246201</v>
      </c>
      <c r="L40" s="2">
        <f t="shared" si="6"/>
        <v>2</v>
      </c>
      <c r="M40" s="2">
        <f t="shared" si="7"/>
        <v>0.1359311840425404</v>
      </c>
      <c r="N40" s="2">
        <f t="shared" si="8"/>
        <v>14.713327291948618</v>
      </c>
      <c r="O40" t="s">
        <v>35</v>
      </c>
    </row>
    <row r="41" spans="1:15" x14ac:dyDescent="0.25">
      <c r="A41" s="16">
        <v>31</v>
      </c>
      <c r="B41" s="17" t="s">
        <v>30</v>
      </c>
      <c r="C41" s="18">
        <v>28.4</v>
      </c>
      <c r="D41" s="19" t="s">
        <v>39</v>
      </c>
      <c r="E41" s="20" t="str">
        <f t="shared" si="0"/>
        <v>Significantly Different</v>
      </c>
      <c r="G41">
        <f t="shared" si="1"/>
        <v>28.4</v>
      </c>
      <c r="H41">
        <f t="shared" si="2"/>
        <v>6</v>
      </c>
      <c r="I41" t="str">
        <f t="shared" si="3"/>
        <v>+/-</v>
      </c>
      <c r="J41" t="str">
        <f t="shared" si="4"/>
        <v>0.5</v>
      </c>
      <c r="K41" s="2">
        <f t="shared" si="5"/>
        <v>0.303951367781155</v>
      </c>
      <c r="L41" s="2">
        <f t="shared" si="6"/>
        <v>2.4000000000000021</v>
      </c>
      <c r="M41" s="2">
        <f t="shared" si="7"/>
        <v>0.30997079109986531</v>
      </c>
      <c r="N41" s="2">
        <f t="shared" si="8"/>
        <v>7.742665015255513</v>
      </c>
      <c r="O41" t="s">
        <v>76</v>
      </c>
    </row>
    <row r="42" spans="1:15" x14ac:dyDescent="0.25">
      <c r="A42" s="16">
        <v>31</v>
      </c>
      <c r="B42" s="17" t="s">
        <v>32</v>
      </c>
      <c r="C42" s="18">
        <v>28.4</v>
      </c>
      <c r="D42" s="19" t="s">
        <v>130</v>
      </c>
      <c r="E42" s="20" t="str">
        <f t="shared" si="0"/>
        <v>Significantly Different</v>
      </c>
      <c r="G42">
        <f t="shared" si="1"/>
        <v>28.4</v>
      </c>
      <c r="H42">
        <f t="shared" si="2"/>
        <v>6</v>
      </c>
      <c r="I42" t="str">
        <f t="shared" si="3"/>
        <v>+/-</v>
      </c>
      <c r="J42" t="str">
        <f t="shared" si="4"/>
        <v>1.2</v>
      </c>
      <c r="K42" s="2">
        <f t="shared" si="5"/>
        <v>0.72948328267477203</v>
      </c>
      <c r="L42" s="2">
        <f t="shared" si="6"/>
        <v>2.4000000000000021</v>
      </c>
      <c r="M42" s="2">
        <f t="shared" si="7"/>
        <v>0.73201182849801194</v>
      </c>
      <c r="N42" s="2">
        <f t="shared" si="8"/>
        <v>3.2786355446256565</v>
      </c>
      <c r="O42" t="s">
        <v>77</v>
      </c>
    </row>
    <row r="43" spans="1:15" x14ac:dyDescent="0.25">
      <c r="A43" s="16">
        <v>31</v>
      </c>
      <c r="B43" s="17" t="s">
        <v>42</v>
      </c>
      <c r="C43" s="18">
        <v>28.4</v>
      </c>
      <c r="D43" s="19" t="s">
        <v>61</v>
      </c>
      <c r="E43" s="20" t="str">
        <f t="shared" si="0"/>
        <v>Significantly Different</v>
      </c>
      <c r="G43">
        <f t="shared" si="1"/>
        <v>28.4</v>
      </c>
      <c r="H43">
        <f t="shared" si="2"/>
        <v>6</v>
      </c>
      <c r="I43" t="str">
        <f t="shared" si="3"/>
        <v>+/-</v>
      </c>
      <c r="J43" t="str">
        <f t="shared" si="4"/>
        <v>0.4</v>
      </c>
      <c r="K43" s="2">
        <f t="shared" si="5"/>
        <v>0.24316109422492402</v>
      </c>
      <c r="L43" s="2">
        <f t="shared" si="6"/>
        <v>2.4000000000000021</v>
      </c>
      <c r="M43" s="2">
        <f t="shared" si="7"/>
        <v>0.25064471888253259</v>
      </c>
      <c r="N43" s="2">
        <f t="shared" si="8"/>
        <v>9.5753064764344327</v>
      </c>
      <c r="O43" t="s">
        <v>80</v>
      </c>
    </row>
    <row r="44" spans="1:15" x14ac:dyDescent="0.25">
      <c r="A44" s="16">
        <v>31</v>
      </c>
      <c r="B44" s="17" t="s">
        <v>47</v>
      </c>
      <c r="C44" s="18">
        <v>28.4</v>
      </c>
      <c r="D44" s="19" t="s">
        <v>83</v>
      </c>
      <c r="E44" s="20" t="str">
        <f t="shared" si="0"/>
        <v>Significantly Different</v>
      </c>
      <c r="G44">
        <f t="shared" si="1"/>
        <v>28.4</v>
      </c>
      <c r="H44">
        <f t="shared" si="2"/>
        <v>6</v>
      </c>
      <c r="I44" t="str">
        <f t="shared" si="3"/>
        <v>+/-</v>
      </c>
      <c r="J44" t="str">
        <f t="shared" si="4"/>
        <v>0.6</v>
      </c>
      <c r="K44" s="2">
        <f t="shared" si="5"/>
        <v>0.36474164133738601</v>
      </c>
      <c r="L44" s="2">
        <f t="shared" si="6"/>
        <v>2.4000000000000021</v>
      </c>
      <c r="M44" s="2">
        <f t="shared" si="7"/>
        <v>0.36977279819442066</v>
      </c>
      <c r="N44" s="2">
        <f t="shared" si="8"/>
        <v>6.4904720188155114</v>
      </c>
      <c r="O44" t="s">
        <v>82</v>
      </c>
    </row>
    <row r="45" spans="1:15" x14ac:dyDescent="0.25">
      <c r="A45" s="16">
        <v>35</v>
      </c>
      <c r="B45" s="17" t="s">
        <v>75</v>
      </c>
      <c r="C45" s="18">
        <v>28.1</v>
      </c>
      <c r="D45" s="19" t="s">
        <v>61</v>
      </c>
      <c r="E45" s="20" t="str">
        <f t="shared" si="0"/>
        <v>Significantly Different</v>
      </c>
      <c r="G45">
        <f t="shared" si="1"/>
        <v>28.1</v>
      </c>
      <c r="H45">
        <f t="shared" si="2"/>
        <v>6</v>
      </c>
      <c r="I45" t="str">
        <f t="shared" si="3"/>
        <v>+/-</v>
      </c>
      <c r="J45" t="str">
        <f t="shared" si="4"/>
        <v>0.4</v>
      </c>
      <c r="K45" s="2">
        <f t="shared" si="5"/>
        <v>0.24316109422492402</v>
      </c>
      <c r="L45" s="2">
        <f t="shared" si="6"/>
        <v>2.6999999999999993</v>
      </c>
      <c r="M45" s="2">
        <f t="shared" si="7"/>
        <v>0.25064471888253259</v>
      </c>
      <c r="N45" s="2">
        <f t="shared" si="8"/>
        <v>10.772219785988725</v>
      </c>
      <c r="O45" t="s">
        <v>53</v>
      </c>
    </row>
    <row r="46" spans="1:15" x14ac:dyDescent="0.25">
      <c r="A46" s="16">
        <v>36</v>
      </c>
      <c r="B46" s="17" t="s">
        <v>73</v>
      </c>
      <c r="C46" s="18">
        <v>27.8</v>
      </c>
      <c r="D46" s="19" t="s">
        <v>61</v>
      </c>
      <c r="E46" s="20" t="str">
        <f t="shared" si="0"/>
        <v>Significantly Different</v>
      </c>
      <c r="G46">
        <f t="shared" si="1"/>
        <v>27.8</v>
      </c>
      <c r="H46">
        <f t="shared" si="2"/>
        <v>6</v>
      </c>
      <c r="I46" t="str">
        <f t="shared" si="3"/>
        <v>+/-</v>
      </c>
      <c r="J46" t="str">
        <f t="shared" si="4"/>
        <v>0.4</v>
      </c>
      <c r="K46" s="2">
        <f t="shared" si="5"/>
        <v>0.24316109422492402</v>
      </c>
      <c r="L46" s="2">
        <f t="shared" si="6"/>
        <v>3</v>
      </c>
      <c r="M46" s="2">
        <f t="shared" si="7"/>
        <v>0.25064471888253259</v>
      </c>
      <c r="N46" s="2">
        <f t="shared" si="8"/>
        <v>11.969133095543031</v>
      </c>
      <c r="O46" t="s">
        <v>65</v>
      </c>
    </row>
    <row r="47" spans="1:15" x14ac:dyDescent="0.25">
      <c r="A47" s="16">
        <v>37</v>
      </c>
      <c r="B47" s="17" t="s">
        <v>64</v>
      </c>
      <c r="C47" s="18">
        <v>27.7</v>
      </c>
      <c r="D47" s="19" t="s">
        <v>36</v>
      </c>
      <c r="E47" s="20" t="str">
        <f t="shared" si="0"/>
        <v>Significantly Different</v>
      </c>
      <c r="G47">
        <f t="shared" si="1"/>
        <v>27.7</v>
      </c>
      <c r="H47">
        <f t="shared" si="2"/>
        <v>6</v>
      </c>
      <c r="I47" t="str">
        <f t="shared" si="3"/>
        <v>+/-</v>
      </c>
      <c r="J47" t="str">
        <f t="shared" si="4"/>
        <v>0.3</v>
      </c>
      <c r="K47" s="2">
        <f t="shared" si="5"/>
        <v>0.18237082066869301</v>
      </c>
      <c r="L47" s="2">
        <f t="shared" si="6"/>
        <v>3.1000000000000014</v>
      </c>
      <c r="M47" s="2">
        <f t="shared" si="7"/>
        <v>0.19223572402239389</v>
      </c>
      <c r="N47" s="2">
        <f t="shared" si="8"/>
        <v>16.126034928028655</v>
      </c>
      <c r="O47" t="s">
        <v>81</v>
      </c>
    </row>
    <row r="48" spans="1:15" x14ac:dyDescent="0.25">
      <c r="A48" s="16">
        <v>38</v>
      </c>
      <c r="B48" s="17" t="s">
        <v>53</v>
      </c>
      <c r="C48" s="18">
        <v>27.3</v>
      </c>
      <c r="D48" s="19" t="s">
        <v>120</v>
      </c>
      <c r="E48" s="20" t="str">
        <f t="shared" si="0"/>
        <v>Significantly Different</v>
      </c>
      <c r="G48">
        <f t="shared" si="1"/>
        <v>27.3</v>
      </c>
      <c r="H48">
        <f t="shared" si="2"/>
        <v>6</v>
      </c>
      <c r="I48" t="str">
        <f t="shared" si="3"/>
        <v>+/-</v>
      </c>
      <c r="J48" t="str">
        <f t="shared" si="4"/>
        <v>1.3</v>
      </c>
      <c r="K48" s="2">
        <f t="shared" si="5"/>
        <v>0.79027355623100304</v>
      </c>
      <c r="L48" s="2">
        <f t="shared" si="6"/>
        <v>3.5</v>
      </c>
      <c r="M48" s="2">
        <f t="shared" si="7"/>
        <v>0.79260819516141623</v>
      </c>
      <c r="N48" s="2">
        <f t="shared" si="8"/>
        <v>4.4158009232887352</v>
      </c>
      <c r="O48" t="s">
        <v>60</v>
      </c>
    </row>
    <row r="49" spans="1:15" x14ac:dyDescent="0.25">
      <c r="A49" s="16">
        <v>39</v>
      </c>
      <c r="B49" s="17" t="s">
        <v>41</v>
      </c>
      <c r="C49" s="18">
        <v>27.2</v>
      </c>
      <c r="D49" s="19" t="s">
        <v>39</v>
      </c>
      <c r="E49" s="20" t="str">
        <f t="shared" si="0"/>
        <v>Significantly Different</v>
      </c>
      <c r="G49">
        <f t="shared" si="1"/>
        <v>27.2</v>
      </c>
      <c r="H49">
        <f t="shared" si="2"/>
        <v>6</v>
      </c>
      <c r="I49" t="str">
        <f t="shared" si="3"/>
        <v>+/-</v>
      </c>
      <c r="J49" t="str">
        <f t="shared" si="4"/>
        <v>0.5</v>
      </c>
      <c r="K49" s="2">
        <f t="shared" si="5"/>
        <v>0.303951367781155</v>
      </c>
      <c r="L49" s="2">
        <f t="shared" si="6"/>
        <v>3.6000000000000014</v>
      </c>
      <c r="M49" s="2">
        <f t="shared" si="7"/>
        <v>0.30997079109986531</v>
      </c>
      <c r="N49" s="2">
        <f t="shared" si="8"/>
        <v>11.613997522883265</v>
      </c>
      <c r="O49" t="s">
        <v>67</v>
      </c>
    </row>
    <row r="50" spans="1:15" x14ac:dyDescent="0.25">
      <c r="A50" s="16">
        <v>40</v>
      </c>
      <c r="B50" s="17" t="s">
        <v>51</v>
      </c>
      <c r="C50" s="18">
        <v>27.1</v>
      </c>
      <c r="D50" s="19" t="s">
        <v>83</v>
      </c>
      <c r="E50" s="20" t="str">
        <f t="shared" si="0"/>
        <v>Significantly Different</v>
      </c>
      <c r="G50">
        <f t="shared" si="1"/>
        <v>27.1</v>
      </c>
      <c r="H50">
        <f t="shared" si="2"/>
        <v>6</v>
      </c>
      <c r="I50" t="str">
        <f t="shared" si="3"/>
        <v>+/-</v>
      </c>
      <c r="J50" t="str">
        <f t="shared" si="4"/>
        <v>0.6</v>
      </c>
      <c r="K50" s="2">
        <f t="shared" si="5"/>
        <v>0.36474164133738601</v>
      </c>
      <c r="L50" s="2">
        <f t="shared" si="6"/>
        <v>3.6999999999999993</v>
      </c>
      <c r="M50" s="2">
        <f t="shared" si="7"/>
        <v>0.36977279819442066</v>
      </c>
      <c r="N50" s="2">
        <f t="shared" si="8"/>
        <v>10.006144362340569</v>
      </c>
      <c r="O50" t="s">
        <v>69</v>
      </c>
    </row>
    <row r="51" spans="1:15" x14ac:dyDescent="0.25">
      <c r="A51" s="16">
        <v>41</v>
      </c>
      <c r="B51" s="17" t="s">
        <v>35</v>
      </c>
      <c r="C51" s="18">
        <v>27</v>
      </c>
      <c r="D51" s="19" t="s">
        <v>114</v>
      </c>
      <c r="E51" s="20" t="str">
        <f t="shared" si="0"/>
        <v>Significantly Different</v>
      </c>
      <c r="G51">
        <f t="shared" si="1"/>
        <v>27</v>
      </c>
      <c r="H51">
        <f t="shared" si="2"/>
        <v>6</v>
      </c>
      <c r="I51" t="str">
        <f t="shared" si="3"/>
        <v>+/-</v>
      </c>
      <c r="J51" t="str">
        <f t="shared" si="4"/>
        <v>0.9</v>
      </c>
      <c r="K51" s="2">
        <f t="shared" si="5"/>
        <v>0.54711246200607899</v>
      </c>
      <c r="L51" s="2">
        <f t="shared" si="6"/>
        <v>3.8000000000000007</v>
      </c>
      <c r="M51" s="2">
        <f t="shared" si="7"/>
        <v>0.55047933970440222</v>
      </c>
      <c r="N51" s="2">
        <f t="shared" si="8"/>
        <v>6.9030746949386588</v>
      </c>
      <c r="O51" t="s">
        <v>85</v>
      </c>
    </row>
    <row r="52" spans="1:15" x14ac:dyDescent="0.25">
      <c r="A52" s="16">
        <v>42</v>
      </c>
      <c r="B52" s="17" t="s">
        <v>28</v>
      </c>
      <c r="C52" s="18">
        <v>26.5</v>
      </c>
      <c r="D52" s="19" t="s">
        <v>114</v>
      </c>
      <c r="E52" s="20" t="str">
        <f t="shared" si="0"/>
        <v>Significantly Different</v>
      </c>
      <c r="G52">
        <f t="shared" si="1"/>
        <v>26.5</v>
      </c>
      <c r="H52">
        <f t="shared" si="2"/>
        <v>6</v>
      </c>
      <c r="I52" t="str">
        <f t="shared" si="3"/>
        <v>+/-</v>
      </c>
      <c r="J52" t="str">
        <f t="shared" si="4"/>
        <v>0.9</v>
      </c>
      <c r="K52" s="2">
        <f t="shared" si="5"/>
        <v>0.54711246200607899</v>
      </c>
      <c r="L52" s="2">
        <f t="shared" si="6"/>
        <v>4.3000000000000007</v>
      </c>
      <c r="M52" s="2">
        <f t="shared" si="7"/>
        <v>0.55047933970440222</v>
      </c>
      <c r="N52" s="2">
        <f t="shared" si="8"/>
        <v>7.8113739969042717</v>
      </c>
      <c r="O52" t="s">
        <v>56</v>
      </c>
    </row>
    <row r="53" spans="1:15" x14ac:dyDescent="0.25">
      <c r="A53" s="16">
        <v>43</v>
      </c>
      <c r="B53" s="17" t="s">
        <v>81</v>
      </c>
      <c r="C53" s="18">
        <v>26.3</v>
      </c>
      <c r="D53" s="19" t="s">
        <v>61</v>
      </c>
      <c r="E53" s="20" t="str">
        <f t="shared" si="0"/>
        <v>Significantly Different</v>
      </c>
      <c r="G53">
        <f t="shared" si="1"/>
        <v>26.3</v>
      </c>
      <c r="H53">
        <f t="shared" si="2"/>
        <v>6</v>
      </c>
      <c r="I53" t="str">
        <f t="shared" si="3"/>
        <v>+/-</v>
      </c>
      <c r="J53" t="str">
        <f t="shared" si="4"/>
        <v>0.4</v>
      </c>
      <c r="K53" s="2">
        <f t="shared" si="5"/>
        <v>0.24316109422492402</v>
      </c>
      <c r="L53" s="2">
        <f t="shared" si="6"/>
        <v>4.5</v>
      </c>
      <c r="M53" s="2">
        <f t="shared" si="7"/>
        <v>0.25064471888253259</v>
      </c>
      <c r="N53" s="2">
        <f t="shared" si="8"/>
        <v>17.953699643314547</v>
      </c>
      <c r="O53" t="s">
        <v>73</v>
      </c>
    </row>
    <row r="54" spans="1:15" x14ac:dyDescent="0.25">
      <c r="A54" s="16">
        <v>44</v>
      </c>
      <c r="B54" s="17" t="s">
        <v>59</v>
      </c>
      <c r="C54" s="18">
        <v>26.2</v>
      </c>
      <c r="D54" s="19" t="s">
        <v>39</v>
      </c>
      <c r="E54" s="20" t="str">
        <f t="shared" si="0"/>
        <v>Significantly Different</v>
      </c>
      <c r="G54">
        <f t="shared" si="1"/>
        <v>26.2</v>
      </c>
      <c r="H54">
        <f t="shared" si="2"/>
        <v>6</v>
      </c>
      <c r="I54" t="str">
        <f t="shared" si="3"/>
        <v>+/-</v>
      </c>
      <c r="J54" t="str">
        <f t="shared" si="4"/>
        <v>0.5</v>
      </c>
      <c r="K54" s="2">
        <f t="shared" si="5"/>
        <v>0.303951367781155</v>
      </c>
      <c r="L54" s="2">
        <f t="shared" si="6"/>
        <v>4.6000000000000014</v>
      </c>
      <c r="M54" s="2">
        <f t="shared" si="7"/>
        <v>0.30997079109986531</v>
      </c>
      <c r="N54" s="2">
        <f t="shared" si="8"/>
        <v>14.840107945906391</v>
      </c>
      <c r="O54" t="s">
        <v>79</v>
      </c>
    </row>
    <row r="55" spans="1:15" x14ac:dyDescent="0.25">
      <c r="A55" s="16">
        <v>45</v>
      </c>
      <c r="B55" s="17" t="s">
        <v>49</v>
      </c>
      <c r="C55" s="18">
        <v>26</v>
      </c>
      <c r="D55" s="19" t="s">
        <v>61</v>
      </c>
      <c r="E55" s="20" t="str">
        <f t="shared" si="0"/>
        <v>Significantly Different</v>
      </c>
      <c r="G55">
        <f t="shared" si="1"/>
        <v>26</v>
      </c>
      <c r="H55">
        <f t="shared" si="2"/>
        <v>6</v>
      </c>
      <c r="I55" t="str">
        <f t="shared" si="3"/>
        <v>+/-</v>
      </c>
      <c r="J55" t="str">
        <f t="shared" si="4"/>
        <v>0.4</v>
      </c>
      <c r="K55" s="2">
        <f t="shared" si="5"/>
        <v>0.24316109422492402</v>
      </c>
      <c r="L55" s="2">
        <f t="shared" si="6"/>
        <v>4.8000000000000007</v>
      </c>
      <c r="M55" s="2">
        <f t="shared" si="7"/>
        <v>0.25064471888253259</v>
      </c>
      <c r="N55" s="2">
        <f t="shared" si="8"/>
        <v>19.150612952868851</v>
      </c>
      <c r="O55" t="s">
        <v>47</v>
      </c>
    </row>
    <row r="56" spans="1:15" x14ac:dyDescent="0.25">
      <c r="A56" s="16">
        <v>46</v>
      </c>
      <c r="B56" s="17" t="s">
        <v>56</v>
      </c>
      <c r="C56" s="18">
        <v>25.9</v>
      </c>
      <c r="D56" s="19" t="s">
        <v>128</v>
      </c>
      <c r="E56" s="20" t="str">
        <f t="shared" si="0"/>
        <v>Significantly Different</v>
      </c>
      <c r="G56">
        <f t="shared" si="1"/>
        <v>25.9</v>
      </c>
      <c r="H56">
        <f t="shared" si="2"/>
        <v>6</v>
      </c>
      <c r="I56" t="str">
        <f t="shared" si="3"/>
        <v>+/-</v>
      </c>
      <c r="J56" t="str">
        <f t="shared" si="4"/>
        <v>1.1</v>
      </c>
      <c r="K56" s="2">
        <f t="shared" si="5"/>
        <v>0.66869300911854113</v>
      </c>
      <c r="L56" s="2">
        <f t="shared" si="6"/>
        <v>4.9000000000000021</v>
      </c>
      <c r="M56" s="2">
        <f t="shared" si="7"/>
        <v>0.67145051776214359</v>
      </c>
      <c r="N56" s="2">
        <f t="shared" si="8"/>
        <v>7.2976338097572082</v>
      </c>
      <c r="O56" t="s">
        <v>31</v>
      </c>
    </row>
    <row r="57" spans="1:15" x14ac:dyDescent="0.25">
      <c r="A57" s="16">
        <v>47</v>
      </c>
      <c r="B57" s="17" t="s">
        <v>37</v>
      </c>
      <c r="C57" s="18">
        <v>25.7</v>
      </c>
      <c r="D57" s="19" t="s">
        <v>83</v>
      </c>
      <c r="E57" s="20" t="str">
        <f t="shared" si="0"/>
        <v>Significantly Different</v>
      </c>
      <c r="G57">
        <f t="shared" si="1"/>
        <v>25.7</v>
      </c>
      <c r="H57">
        <f t="shared" si="2"/>
        <v>6</v>
      </c>
      <c r="I57" t="str">
        <f t="shared" si="3"/>
        <v>+/-</v>
      </c>
      <c r="J57" t="str">
        <f t="shared" si="4"/>
        <v>0.6</v>
      </c>
      <c r="K57" s="2">
        <f t="shared" si="5"/>
        <v>0.36474164133738601</v>
      </c>
      <c r="L57" s="2">
        <f t="shared" si="6"/>
        <v>5.1000000000000014</v>
      </c>
      <c r="M57" s="2">
        <f t="shared" si="7"/>
        <v>0.36977279819442066</v>
      </c>
      <c r="N57" s="2">
        <f t="shared" si="8"/>
        <v>13.792253039982953</v>
      </c>
      <c r="O57" t="s">
        <v>84</v>
      </c>
    </row>
    <row r="58" spans="1:15" x14ac:dyDescent="0.25">
      <c r="A58" s="16">
        <v>48</v>
      </c>
      <c r="B58" s="17" t="s">
        <v>45</v>
      </c>
      <c r="C58" s="18">
        <v>25.4</v>
      </c>
      <c r="D58" s="19" t="s">
        <v>114</v>
      </c>
      <c r="E58" s="20" t="str">
        <f t="shared" si="0"/>
        <v>Significantly Different</v>
      </c>
      <c r="G58">
        <f t="shared" si="1"/>
        <v>25.4</v>
      </c>
      <c r="H58">
        <f t="shared" si="2"/>
        <v>6</v>
      </c>
      <c r="I58" t="str">
        <f t="shared" si="3"/>
        <v>+/-</v>
      </c>
      <c r="J58" t="str">
        <f t="shared" si="4"/>
        <v>0.9</v>
      </c>
      <c r="K58" s="2">
        <f t="shared" si="5"/>
        <v>0.54711246200607899</v>
      </c>
      <c r="L58" s="2">
        <f t="shared" si="6"/>
        <v>5.4000000000000021</v>
      </c>
      <c r="M58" s="2">
        <f t="shared" si="7"/>
        <v>0.55047933970440222</v>
      </c>
      <c r="N58" s="2">
        <f t="shared" si="8"/>
        <v>9.8096324612286221</v>
      </c>
      <c r="O58" t="s">
        <v>75</v>
      </c>
    </row>
    <row r="59" spans="1:15" x14ac:dyDescent="0.25">
      <c r="A59" s="16">
        <v>49</v>
      </c>
      <c r="B59" s="17" t="s">
        <v>43</v>
      </c>
      <c r="C59" s="18">
        <v>23.8</v>
      </c>
      <c r="D59" s="19" t="s">
        <v>70</v>
      </c>
      <c r="E59" s="20" t="str">
        <f t="shared" si="0"/>
        <v>Significantly Different</v>
      </c>
      <c r="G59">
        <f t="shared" si="1"/>
        <v>23.8</v>
      </c>
      <c r="H59">
        <f t="shared" si="2"/>
        <v>6</v>
      </c>
      <c r="I59" t="str">
        <f t="shared" si="3"/>
        <v>+/-</v>
      </c>
      <c r="J59" t="str">
        <f t="shared" si="4"/>
        <v>0.8</v>
      </c>
      <c r="K59" s="2">
        <f t="shared" si="5"/>
        <v>0.48632218844984804</v>
      </c>
      <c r="L59" s="2">
        <f t="shared" si="6"/>
        <v>7</v>
      </c>
      <c r="M59" s="2">
        <f t="shared" si="7"/>
        <v>0.49010685399991183</v>
      </c>
      <c r="N59" s="2">
        <f t="shared" si="8"/>
        <v>14.282599687947354</v>
      </c>
      <c r="O59" t="s">
        <v>33</v>
      </c>
    </row>
    <row r="60" spans="1:15" x14ac:dyDescent="0.25">
      <c r="A60" s="16">
        <v>49</v>
      </c>
      <c r="B60" s="17" t="s">
        <v>33</v>
      </c>
      <c r="C60" s="18">
        <v>23.8</v>
      </c>
      <c r="D60" s="19" t="s">
        <v>78</v>
      </c>
      <c r="E60" s="20" t="str">
        <f t="shared" si="0"/>
        <v>Significantly Different</v>
      </c>
      <c r="G60">
        <f t="shared" si="1"/>
        <v>23.8</v>
      </c>
      <c r="H60">
        <f t="shared" si="2"/>
        <v>6</v>
      </c>
      <c r="I60" t="str">
        <f t="shared" si="3"/>
        <v>+/-</v>
      </c>
      <c r="J60" t="str">
        <f t="shared" si="4"/>
        <v>0.7</v>
      </c>
      <c r="K60" s="2">
        <f t="shared" si="5"/>
        <v>0.42553191489361697</v>
      </c>
      <c r="L60" s="2">
        <f t="shared" si="6"/>
        <v>7</v>
      </c>
      <c r="M60" s="2">
        <f t="shared" si="7"/>
        <v>0.42985214661796195</v>
      </c>
      <c r="N60" s="2">
        <f t="shared" si="8"/>
        <v>16.284669170726193</v>
      </c>
      <c r="O60" t="s">
        <v>55</v>
      </c>
    </row>
    <row r="61" spans="1:15" x14ac:dyDescent="0.25">
      <c r="A61" s="16">
        <v>51</v>
      </c>
      <c r="B61" s="17" t="s">
        <v>38</v>
      </c>
      <c r="C61" s="18">
        <v>22.3</v>
      </c>
      <c r="D61" s="19" t="s">
        <v>130</v>
      </c>
      <c r="E61" s="20" t="str">
        <f t="shared" si="0"/>
        <v>Significantly Different</v>
      </c>
      <c r="G61">
        <f t="shared" si="1"/>
        <v>22.3</v>
      </c>
      <c r="H61">
        <f t="shared" si="2"/>
        <v>6</v>
      </c>
      <c r="I61" t="str">
        <f t="shared" si="3"/>
        <v>+/-</v>
      </c>
      <c r="J61" t="str">
        <f t="shared" si="4"/>
        <v>1.2</v>
      </c>
      <c r="K61" s="2">
        <f t="shared" si="5"/>
        <v>0.72948328267477203</v>
      </c>
      <c r="L61" s="2">
        <f t="shared" si="6"/>
        <v>8.5</v>
      </c>
      <c r="M61" s="2">
        <f t="shared" si="7"/>
        <v>0.73201182849801194</v>
      </c>
      <c r="N61" s="2">
        <f t="shared" si="8"/>
        <v>11.61183422054919</v>
      </c>
      <c r="O61" t="s">
        <v>38</v>
      </c>
    </row>
    <row r="62" spans="1:15" ht="15.75" thickBot="1" x14ac:dyDescent="0.3">
      <c r="A62" s="22"/>
      <c r="B62" s="23" t="s">
        <v>86</v>
      </c>
      <c r="C62" s="24">
        <v>38.200000000000003</v>
      </c>
      <c r="D62" s="25" t="s">
        <v>83</v>
      </c>
      <c r="E62" s="26" t="str">
        <f t="shared" si="0"/>
        <v>Significantly Different</v>
      </c>
      <c r="G62">
        <f t="shared" si="1"/>
        <v>38.200000000000003</v>
      </c>
      <c r="H62">
        <f t="shared" si="2"/>
        <v>6</v>
      </c>
      <c r="I62" t="str">
        <f t="shared" si="3"/>
        <v>+/-</v>
      </c>
      <c r="J62" t="str">
        <f t="shared" si="4"/>
        <v>0.6</v>
      </c>
      <c r="K62" s="2">
        <f t="shared" si="5"/>
        <v>0.36474164133738601</v>
      </c>
      <c r="L62" s="2">
        <f t="shared" si="6"/>
        <v>-7.4000000000000021</v>
      </c>
      <c r="M62" s="2">
        <f t="shared" si="7"/>
        <v>0.36977279819442066</v>
      </c>
      <c r="N62" s="2">
        <f t="shared" si="8"/>
        <v>-20.012288724681149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47" priority="5" operator="equal">
      <formula>"State Selected"</formula>
    </cfRule>
    <cfRule type="cellIs" dxfId="346" priority="6" operator="equal">
      <formula>"Not Significantly Different"</formula>
    </cfRule>
  </conditionalFormatting>
  <conditionalFormatting sqref="E10:E62">
    <cfRule type="cellIs" dxfId="345" priority="1" operator="equal">
      <formula>"OTHER ERROR"</formula>
    </cfRule>
    <cfRule type="cellIs" dxfId="344" priority="2" operator="equal">
      <formula>"Statistical Test not applicable"</formula>
    </cfRule>
    <cfRule type="cellIs" dxfId="343" priority="3" operator="equal">
      <formula>"Geography Selected"</formula>
    </cfRule>
    <cfRule type="cellIs" dxfId="34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C288206-A5E1-4899-A8A9-CE7529A5859B}">
      <formula1>$O$10:$O$62</formula1>
    </dataValidation>
  </dataValidation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C47CC-BA30-4179-8464-E645D667B99A}">
  <sheetPr codeName="Sheet11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216</v>
      </c>
    </row>
    <row r="2" spans="1:16" x14ac:dyDescent="0.25">
      <c r="A2" s="3" t="s">
        <v>2</v>
      </c>
      <c r="B2" t="s">
        <v>217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111.3</v>
      </c>
      <c r="C6" t="s">
        <v>9</v>
      </c>
      <c r="H6" s="8" t="s">
        <v>10</v>
      </c>
      <c r="I6">
        <f>VLOOKUP($B$4,$B$9:$K$62,6,FALSE)</f>
        <v>111.3</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111.3</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111.3</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32</v>
      </c>
      <c r="C11" s="18">
        <v>131.30000000000001</v>
      </c>
      <c r="D11" s="21" t="s">
        <v>218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131.30000000000001</v>
      </c>
      <c r="H11">
        <f t="shared" ref="H11:H62" si="2">LEN(TRIM(D11))</f>
        <v>6</v>
      </c>
      <c r="I11" t="str">
        <f t="shared" ref="I11:I62" si="3">IF(H11&gt;=3,MID(TRIM(D11),1,3),"NO")</f>
        <v>+/-</v>
      </c>
      <c r="J11" t="str">
        <f t="shared" ref="J11:J62" si="4">IF(TRIM(I11)="+/-",MID(TRIM(D11),4,H11-3),D11)</f>
        <v>6.1</v>
      </c>
      <c r="K11" s="2">
        <f t="shared" ref="K11:K62" si="5">IF(TRIM(J11)="*****",0,IF(ISERROR(VALUE(J11)),"NA",VALUE(J11/$I$4)))</f>
        <v>3.7082066869300911</v>
      </c>
      <c r="L11" s="2">
        <f t="shared" ref="L11:L62" si="6">IF(AND(ISNUMBER(G11),ISNUMBER($I$6)),$I$6-G11,"N/A")</f>
        <v>-20.000000000000014</v>
      </c>
      <c r="M11" s="2">
        <f t="shared" ref="M11:M62" si="7">IF(AND(ISNUMBER(K11),ISNUMBER($I$7)),SQRT(K11^2+($I$7)^2),"N/A")</f>
        <v>3.7101992752989976</v>
      </c>
      <c r="N11" s="2">
        <f>IF(AND(ISNUMBER(L11),ISNUMBER(M11),M11&lt;&gt;0),L11/M11,"NA")</f>
        <v>-5.39054603701529</v>
      </c>
      <c r="O11" t="s">
        <v>30</v>
      </c>
    </row>
    <row r="12" spans="1:16" x14ac:dyDescent="0.25">
      <c r="A12" s="16">
        <v>2</v>
      </c>
      <c r="B12" s="17" t="s">
        <v>38</v>
      </c>
      <c r="C12" s="18">
        <v>128.9</v>
      </c>
      <c r="D12" s="19" t="s">
        <v>194</v>
      </c>
      <c r="E12" s="20" t="str">
        <f t="shared" si="0"/>
        <v>Significantly Different</v>
      </c>
      <c r="G12">
        <f t="shared" si="1"/>
        <v>128.9</v>
      </c>
      <c r="H12">
        <f t="shared" si="2"/>
        <v>6</v>
      </c>
      <c r="I12" t="str">
        <f t="shared" si="3"/>
        <v>+/-</v>
      </c>
      <c r="J12" t="str">
        <f t="shared" si="4"/>
        <v>8.0</v>
      </c>
      <c r="K12" s="2">
        <f t="shared" si="5"/>
        <v>4.86322188449848</v>
      </c>
      <c r="L12" s="2">
        <f t="shared" si="6"/>
        <v>-17.600000000000009</v>
      </c>
      <c r="M12" s="2">
        <f t="shared" si="7"/>
        <v>4.8647414039495578</v>
      </c>
      <c r="N12" s="2">
        <f t="shared" ref="N12:N62" si="8">IF(AND(ISNUMBER(L12),ISNUMBER(M12),M12&lt;&gt;0),L12/M12,"NA")</f>
        <v>-3.6178695923509983</v>
      </c>
      <c r="O12" t="s">
        <v>32</v>
      </c>
    </row>
    <row r="13" spans="1:16" x14ac:dyDescent="0.25">
      <c r="A13" s="16">
        <v>3</v>
      </c>
      <c r="B13" s="17" t="s">
        <v>53</v>
      </c>
      <c r="C13" s="18">
        <v>126.7</v>
      </c>
      <c r="D13" s="19" t="s">
        <v>219</v>
      </c>
      <c r="E13" s="20" t="str">
        <f t="shared" si="0"/>
        <v>Significantly Different</v>
      </c>
      <c r="G13">
        <f t="shared" si="1"/>
        <v>126.7</v>
      </c>
      <c r="H13">
        <f t="shared" si="2"/>
        <v>6</v>
      </c>
      <c r="I13" t="str">
        <f t="shared" si="3"/>
        <v>+/-</v>
      </c>
      <c r="J13" t="str">
        <f t="shared" si="4"/>
        <v>6.4</v>
      </c>
      <c r="K13" s="2">
        <f t="shared" si="5"/>
        <v>3.8905775075987843</v>
      </c>
      <c r="L13" s="2">
        <f t="shared" si="6"/>
        <v>-15.400000000000006</v>
      </c>
      <c r="M13" s="2">
        <f t="shared" si="7"/>
        <v>3.8924767400807592</v>
      </c>
      <c r="N13" s="2">
        <f t="shared" si="8"/>
        <v>-3.9563499099240587</v>
      </c>
      <c r="O13" t="s">
        <v>34</v>
      </c>
    </row>
    <row r="14" spans="1:16" x14ac:dyDescent="0.25">
      <c r="A14" s="16">
        <v>4</v>
      </c>
      <c r="B14" s="17" t="s">
        <v>56</v>
      </c>
      <c r="C14" s="18">
        <v>121.9</v>
      </c>
      <c r="D14" s="19" t="s">
        <v>220</v>
      </c>
      <c r="E14" s="20" t="str">
        <f t="shared" si="0"/>
        <v>Significantly Different</v>
      </c>
      <c r="G14">
        <f t="shared" si="1"/>
        <v>121.9</v>
      </c>
      <c r="H14">
        <f t="shared" si="2"/>
        <v>6</v>
      </c>
      <c r="I14" t="str">
        <f t="shared" si="3"/>
        <v>+/-</v>
      </c>
      <c r="J14" t="str">
        <f t="shared" si="4"/>
        <v>5.9</v>
      </c>
      <c r="K14" s="2">
        <f t="shared" si="5"/>
        <v>3.5866261398176293</v>
      </c>
      <c r="L14" s="2">
        <f t="shared" si="6"/>
        <v>-10.600000000000009</v>
      </c>
      <c r="M14" s="2">
        <f t="shared" si="7"/>
        <v>3.5886862354153051</v>
      </c>
      <c r="N14" s="2">
        <f t="shared" si="8"/>
        <v>-2.953727159369036</v>
      </c>
      <c r="O14" t="s">
        <v>37</v>
      </c>
    </row>
    <row r="15" spans="1:16" x14ac:dyDescent="0.25">
      <c r="A15" s="16">
        <v>5</v>
      </c>
      <c r="B15" s="17" t="s">
        <v>42</v>
      </c>
      <c r="C15" s="18">
        <v>121.7</v>
      </c>
      <c r="D15" s="19" t="s">
        <v>127</v>
      </c>
      <c r="E15" s="20" t="str">
        <f t="shared" si="0"/>
        <v>Significantly Different</v>
      </c>
      <c r="G15">
        <f t="shared" si="1"/>
        <v>121.7</v>
      </c>
      <c r="H15">
        <f t="shared" si="2"/>
        <v>6</v>
      </c>
      <c r="I15" t="str">
        <f t="shared" si="3"/>
        <v>+/-</v>
      </c>
      <c r="J15" t="str">
        <f t="shared" si="4"/>
        <v>1.7</v>
      </c>
      <c r="K15" s="2">
        <f t="shared" si="5"/>
        <v>1.0334346504559271</v>
      </c>
      <c r="L15" s="2">
        <f t="shared" si="6"/>
        <v>-10.400000000000006</v>
      </c>
      <c r="M15" s="2">
        <f t="shared" si="7"/>
        <v>1.0405618704330513</v>
      </c>
      <c r="N15" s="2">
        <f t="shared" si="8"/>
        <v>-9.9946003169151592</v>
      </c>
      <c r="O15" t="s">
        <v>40</v>
      </c>
    </row>
    <row r="16" spans="1:16" x14ac:dyDescent="0.25">
      <c r="A16" s="16">
        <v>6</v>
      </c>
      <c r="B16" s="17" t="s">
        <v>43</v>
      </c>
      <c r="C16" s="18">
        <v>120.8</v>
      </c>
      <c r="D16" s="19" t="s">
        <v>118</v>
      </c>
      <c r="E16" s="20" t="str">
        <f t="shared" si="0"/>
        <v>Significantly Different</v>
      </c>
      <c r="G16">
        <f t="shared" si="1"/>
        <v>120.8</v>
      </c>
      <c r="H16">
        <f t="shared" si="2"/>
        <v>6</v>
      </c>
      <c r="I16" t="str">
        <f t="shared" si="3"/>
        <v>+/-</v>
      </c>
      <c r="J16" t="str">
        <f t="shared" si="4"/>
        <v>4.3</v>
      </c>
      <c r="K16" s="2">
        <f t="shared" si="5"/>
        <v>2.6139817629179332</v>
      </c>
      <c r="L16" s="2">
        <f t="shared" si="6"/>
        <v>-9.5</v>
      </c>
      <c r="M16" s="2">
        <f t="shared" si="7"/>
        <v>2.6168076899733599</v>
      </c>
      <c r="N16" s="2">
        <f t="shared" si="8"/>
        <v>-3.630377591903482</v>
      </c>
      <c r="O16" t="s">
        <v>42</v>
      </c>
    </row>
    <row r="17" spans="1:15" x14ac:dyDescent="0.25">
      <c r="A17" s="16">
        <v>7</v>
      </c>
      <c r="B17" s="17" t="s">
        <v>54</v>
      </c>
      <c r="C17" s="18">
        <v>119.8</v>
      </c>
      <c r="D17" s="19" t="s">
        <v>125</v>
      </c>
      <c r="E17" s="20" t="str">
        <f t="shared" si="0"/>
        <v>Significantly Different</v>
      </c>
      <c r="G17">
        <f t="shared" si="1"/>
        <v>119.8</v>
      </c>
      <c r="H17">
        <f t="shared" si="2"/>
        <v>6</v>
      </c>
      <c r="I17" t="str">
        <f t="shared" si="3"/>
        <v>+/-</v>
      </c>
      <c r="J17" t="str">
        <f t="shared" si="4"/>
        <v>3.7</v>
      </c>
      <c r="K17" s="2">
        <f t="shared" si="5"/>
        <v>2.2492401215805473</v>
      </c>
      <c r="L17" s="2">
        <f t="shared" si="6"/>
        <v>-8.5</v>
      </c>
      <c r="M17" s="2">
        <f t="shared" si="7"/>
        <v>2.252523685550019</v>
      </c>
      <c r="N17" s="2">
        <f t="shared" si="8"/>
        <v>-3.7735452259737188</v>
      </c>
      <c r="O17" t="s">
        <v>44</v>
      </c>
    </row>
    <row r="18" spans="1:15" x14ac:dyDescent="0.25">
      <c r="A18" s="16">
        <v>8</v>
      </c>
      <c r="B18" s="17" t="s">
        <v>75</v>
      </c>
      <c r="C18" s="18">
        <v>118.2</v>
      </c>
      <c r="D18" s="19" t="s">
        <v>135</v>
      </c>
      <c r="E18" s="20" t="str">
        <f t="shared" si="0"/>
        <v>Significantly Different</v>
      </c>
      <c r="G18">
        <f t="shared" si="1"/>
        <v>118.2</v>
      </c>
      <c r="H18">
        <f t="shared" si="2"/>
        <v>6</v>
      </c>
      <c r="I18" t="str">
        <f t="shared" si="3"/>
        <v>+/-</v>
      </c>
      <c r="J18" t="str">
        <f t="shared" si="4"/>
        <v>1.6</v>
      </c>
      <c r="K18" s="2">
        <f t="shared" si="5"/>
        <v>0.97264437689969607</v>
      </c>
      <c r="L18" s="2">
        <f t="shared" si="6"/>
        <v>-6.9000000000000057</v>
      </c>
      <c r="M18" s="2">
        <f t="shared" si="7"/>
        <v>0.98021370799982366</v>
      </c>
      <c r="N18" s="2">
        <f t="shared" si="8"/>
        <v>-7.0392812747740585</v>
      </c>
      <c r="O18" t="s">
        <v>46</v>
      </c>
    </row>
    <row r="19" spans="1:15" x14ac:dyDescent="0.25">
      <c r="A19" s="16">
        <v>9</v>
      </c>
      <c r="B19" s="17" t="s">
        <v>45</v>
      </c>
      <c r="C19" s="18">
        <v>118.1</v>
      </c>
      <c r="D19" s="19" t="s">
        <v>118</v>
      </c>
      <c r="E19" s="20" t="str">
        <f t="shared" si="0"/>
        <v>Significantly Different</v>
      </c>
      <c r="G19">
        <f t="shared" si="1"/>
        <v>118.1</v>
      </c>
      <c r="H19">
        <f t="shared" si="2"/>
        <v>6</v>
      </c>
      <c r="I19" t="str">
        <f t="shared" si="3"/>
        <v>+/-</v>
      </c>
      <c r="J19" t="str">
        <f t="shared" si="4"/>
        <v>4.3</v>
      </c>
      <c r="K19" s="2">
        <f t="shared" si="5"/>
        <v>2.6139817629179332</v>
      </c>
      <c r="L19" s="2">
        <f t="shared" si="6"/>
        <v>-6.7999999999999972</v>
      </c>
      <c r="M19" s="2">
        <f t="shared" si="7"/>
        <v>2.6168076899733599</v>
      </c>
      <c r="N19" s="2">
        <f t="shared" si="8"/>
        <v>-2.598586065783544</v>
      </c>
      <c r="O19" t="s">
        <v>48</v>
      </c>
    </row>
    <row r="20" spans="1:15" x14ac:dyDescent="0.25">
      <c r="A20" s="16">
        <v>10</v>
      </c>
      <c r="B20" s="17" t="s">
        <v>51</v>
      </c>
      <c r="C20" s="18">
        <v>117.3</v>
      </c>
      <c r="D20" s="21" t="s">
        <v>141</v>
      </c>
      <c r="E20" s="20" t="str">
        <f t="shared" si="0"/>
        <v>Significantly Different</v>
      </c>
      <c r="G20">
        <f t="shared" si="1"/>
        <v>117.3</v>
      </c>
      <c r="H20">
        <f t="shared" si="2"/>
        <v>6</v>
      </c>
      <c r="I20" t="str">
        <f t="shared" si="3"/>
        <v>+/-</v>
      </c>
      <c r="J20" t="str">
        <f t="shared" si="4"/>
        <v>2.4</v>
      </c>
      <c r="K20" s="2">
        <f t="shared" si="5"/>
        <v>1.4589665653495441</v>
      </c>
      <c r="L20" s="2">
        <f t="shared" si="6"/>
        <v>-6</v>
      </c>
      <c r="M20" s="2">
        <f t="shared" si="7"/>
        <v>1.4640236569960239</v>
      </c>
      <c r="N20" s="2">
        <f t="shared" si="8"/>
        <v>-4.098294430782067</v>
      </c>
      <c r="O20" t="s">
        <v>50</v>
      </c>
    </row>
    <row r="21" spans="1:15" x14ac:dyDescent="0.25">
      <c r="A21" s="16">
        <v>11</v>
      </c>
      <c r="B21" s="17" t="s">
        <v>59</v>
      </c>
      <c r="C21" s="18">
        <v>117.1</v>
      </c>
      <c r="D21" s="19" t="s">
        <v>186</v>
      </c>
      <c r="E21" s="20" t="str">
        <f t="shared" si="0"/>
        <v>Significantly Different</v>
      </c>
      <c r="G21">
        <f t="shared" si="1"/>
        <v>117.1</v>
      </c>
      <c r="H21">
        <f t="shared" si="2"/>
        <v>6</v>
      </c>
      <c r="I21" t="str">
        <f t="shared" si="3"/>
        <v>+/-</v>
      </c>
      <c r="J21" t="str">
        <f t="shared" si="4"/>
        <v>2.8</v>
      </c>
      <c r="K21" s="2">
        <f t="shared" si="5"/>
        <v>1.7021276595744679</v>
      </c>
      <c r="L21" s="2">
        <f t="shared" si="6"/>
        <v>-5.7999999999999972</v>
      </c>
      <c r="M21" s="2">
        <f t="shared" si="7"/>
        <v>1.7064642975827597</v>
      </c>
      <c r="N21" s="2">
        <f t="shared" si="8"/>
        <v>-3.3988405196732279</v>
      </c>
      <c r="O21" t="s">
        <v>52</v>
      </c>
    </row>
    <row r="22" spans="1:15" x14ac:dyDescent="0.25">
      <c r="A22" s="16">
        <v>12</v>
      </c>
      <c r="B22" s="17" t="s">
        <v>34</v>
      </c>
      <c r="C22" s="18">
        <v>116.3</v>
      </c>
      <c r="D22" s="19" t="s">
        <v>129</v>
      </c>
      <c r="E22" s="20" t="str">
        <f t="shared" si="0"/>
        <v>Significantly Different</v>
      </c>
      <c r="G22">
        <f t="shared" si="1"/>
        <v>116.3</v>
      </c>
      <c r="H22">
        <f t="shared" si="2"/>
        <v>6</v>
      </c>
      <c r="I22" t="str">
        <f t="shared" si="3"/>
        <v>+/-</v>
      </c>
      <c r="J22" t="str">
        <f t="shared" si="4"/>
        <v>1.4</v>
      </c>
      <c r="K22" s="2">
        <f t="shared" si="5"/>
        <v>0.85106382978723394</v>
      </c>
      <c r="L22" s="2">
        <f t="shared" si="6"/>
        <v>-5</v>
      </c>
      <c r="M22" s="2">
        <f t="shared" si="7"/>
        <v>0.8597042932359239</v>
      </c>
      <c r="N22" s="2">
        <f t="shared" si="8"/>
        <v>-5.8159532752593543</v>
      </c>
      <c r="O22" t="s">
        <v>54</v>
      </c>
    </row>
    <row r="23" spans="1:15" x14ac:dyDescent="0.25">
      <c r="A23" s="16">
        <v>13</v>
      </c>
      <c r="B23" s="17" t="s">
        <v>41</v>
      </c>
      <c r="C23" s="18">
        <v>116.1</v>
      </c>
      <c r="D23" s="19" t="s">
        <v>133</v>
      </c>
      <c r="E23" s="20" t="str">
        <f t="shared" si="0"/>
        <v>Significantly Different</v>
      </c>
      <c r="G23">
        <f t="shared" si="1"/>
        <v>116.1</v>
      </c>
      <c r="H23">
        <f t="shared" si="2"/>
        <v>6</v>
      </c>
      <c r="I23" t="str">
        <f t="shared" si="3"/>
        <v>+/-</v>
      </c>
      <c r="J23" t="str">
        <f t="shared" si="4"/>
        <v>2.3</v>
      </c>
      <c r="K23" s="2">
        <f t="shared" si="5"/>
        <v>1.3981762917933129</v>
      </c>
      <c r="L23" s="2">
        <f t="shared" si="6"/>
        <v>-4.7999999999999972</v>
      </c>
      <c r="M23" s="2">
        <f t="shared" si="7"/>
        <v>1.4034524474912091</v>
      </c>
      <c r="N23" s="2">
        <f t="shared" si="8"/>
        <v>-3.4201372540839601</v>
      </c>
      <c r="O23" t="s">
        <v>43</v>
      </c>
    </row>
    <row r="24" spans="1:15" x14ac:dyDescent="0.25">
      <c r="A24" s="16">
        <v>14</v>
      </c>
      <c r="B24" s="17" t="s">
        <v>31</v>
      </c>
      <c r="C24" s="18">
        <v>116</v>
      </c>
      <c r="D24" s="19" t="s">
        <v>221</v>
      </c>
      <c r="E24" s="20" t="str">
        <f t="shared" si="0"/>
        <v>Significantly Different</v>
      </c>
      <c r="G24">
        <f t="shared" si="1"/>
        <v>116</v>
      </c>
      <c r="H24">
        <f t="shared" si="2"/>
        <v>6</v>
      </c>
      <c r="I24" t="str">
        <f t="shared" si="3"/>
        <v>+/-</v>
      </c>
      <c r="J24" t="str">
        <f t="shared" si="4"/>
        <v>4.6</v>
      </c>
      <c r="K24" s="2">
        <f t="shared" si="5"/>
        <v>2.7963525835866259</v>
      </c>
      <c r="L24" s="2">
        <f t="shared" si="6"/>
        <v>-4.7000000000000028</v>
      </c>
      <c r="M24" s="2">
        <f t="shared" si="7"/>
        <v>2.7989943910568598</v>
      </c>
      <c r="N24" s="2">
        <f t="shared" si="8"/>
        <v>-1.6791744974613367</v>
      </c>
      <c r="O24" t="s">
        <v>57</v>
      </c>
    </row>
    <row r="25" spans="1:15" x14ac:dyDescent="0.25">
      <c r="A25" s="16">
        <v>15</v>
      </c>
      <c r="B25" s="17" t="s">
        <v>33</v>
      </c>
      <c r="C25" s="18">
        <v>115.9</v>
      </c>
      <c r="D25" s="19" t="s">
        <v>160</v>
      </c>
      <c r="E25" s="20" t="str">
        <f t="shared" si="0"/>
        <v>Significantly Different</v>
      </c>
      <c r="G25">
        <f t="shared" si="1"/>
        <v>115.9</v>
      </c>
      <c r="H25">
        <f t="shared" si="2"/>
        <v>6</v>
      </c>
      <c r="I25" t="str">
        <f t="shared" si="3"/>
        <v>+/-</v>
      </c>
      <c r="J25" t="str">
        <f t="shared" si="4"/>
        <v>4.0</v>
      </c>
      <c r="K25" s="2">
        <f t="shared" si="5"/>
        <v>2.43161094224924</v>
      </c>
      <c r="L25" s="2">
        <f t="shared" si="6"/>
        <v>-4.6000000000000085</v>
      </c>
      <c r="M25" s="2">
        <f t="shared" si="7"/>
        <v>2.4346485586019191</v>
      </c>
      <c r="N25" s="2">
        <f t="shared" si="8"/>
        <v>-1.8893897370721662</v>
      </c>
      <c r="O25" t="s">
        <v>58</v>
      </c>
    </row>
    <row r="26" spans="1:15" x14ac:dyDescent="0.25">
      <c r="A26" s="16">
        <v>16</v>
      </c>
      <c r="B26" s="17" t="s">
        <v>74</v>
      </c>
      <c r="C26" s="18">
        <v>114.7</v>
      </c>
      <c r="D26" s="19" t="s">
        <v>140</v>
      </c>
      <c r="E26" s="20" t="str">
        <f t="shared" si="0"/>
        <v>Significantly Different</v>
      </c>
      <c r="G26">
        <f t="shared" si="1"/>
        <v>114.7</v>
      </c>
      <c r="H26">
        <f t="shared" si="2"/>
        <v>6</v>
      </c>
      <c r="I26" t="str">
        <f t="shared" si="3"/>
        <v>+/-</v>
      </c>
      <c r="J26" t="str">
        <f t="shared" si="4"/>
        <v>2.0</v>
      </c>
      <c r="K26" s="2">
        <f t="shared" si="5"/>
        <v>1.21580547112462</v>
      </c>
      <c r="L26" s="2">
        <f t="shared" si="6"/>
        <v>-3.4000000000000057</v>
      </c>
      <c r="M26" s="2">
        <f t="shared" si="7"/>
        <v>1.2218693764280717</v>
      </c>
      <c r="N26" s="2">
        <f t="shared" si="8"/>
        <v>-2.7826215024222396</v>
      </c>
      <c r="O26" t="s">
        <v>41</v>
      </c>
    </row>
    <row r="27" spans="1:15" x14ac:dyDescent="0.25">
      <c r="A27" s="16">
        <v>17</v>
      </c>
      <c r="B27" s="17" t="s">
        <v>40</v>
      </c>
      <c r="C27" s="18">
        <v>114.3</v>
      </c>
      <c r="D27" s="19" t="s">
        <v>39</v>
      </c>
      <c r="E27" s="20" t="str">
        <f t="shared" si="0"/>
        <v>Significantly Different</v>
      </c>
      <c r="G27">
        <f t="shared" si="1"/>
        <v>114.3</v>
      </c>
      <c r="H27">
        <f t="shared" si="2"/>
        <v>6</v>
      </c>
      <c r="I27" t="str">
        <f t="shared" si="3"/>
        <v>+/-</v>
      </c>
      <c r="J27" t="str">
        <f t="shared" si="4"/>
        <v>0.5</v>
      </c>
      <c r="K27" s="2">
        <f t="shared" si="5"/>
        <v>0.303951367781155</v>
      </c>
      <c r="L27" s="2">
        <f t="shared" si="6"/>
        <v>-3</v>
      </c>
      <c r="M27" s="2">
        <f t="shared" si="7"/>
        <v>0.32736564177109445</v>
      </c>
      <c r="N27" s="2">
        <f t="shared" si="8"/>
        <v>-9.1640649390375106</v>
      </c>
      <c r="O27" t="s">
        <v>59</v>
      </c>
    </row>
    <row r="28" spans="1:15" x14ac:dyDescent="0.25">
      <c r="A28" s="16">
        <v>17</v>
      </c>
      <c r="B28" s="17" t="s">
        <v>77</v>
      </c>
      <c r="C28" s="18">
        <v>114.3</v>
      </c>
      <c r="D28" s="19" t="s">
        <v>141</v>
      </c>
      <c r="E28" s="20" t="str">
        <f t="shared" si="0"/>
        <v>Significantly Different</v>
      </c>
      <c r="G28">
        <f t="shared" si="1"/>
        <v>114.3</v>
      </c>
      <c r="H28">
        <f t="shared" si="2"/>
        <v>6</v>
      </c>
      <c r="I28" t="str">
        <f t="shared" si="3"/>
        <v>+/-</v>
      </c>
      <c r="J28" t="str">
        <f t="shared" si="4"/>
        <v>2.4</v>
      </c>
      <c r="K28" s="2">
        <f t="shared" si="5"/>
        <v>1.4589665653495441</v>
      </c>
      <c r="L28" s="2">
        <f t="shared" si="6"/>
        <v>-3</v>
      </c>
      <c r="M28" s="2">
        <f t="shared" si="7"/>
        <v>1.4640236569960239</v>
      </c>
      <c r="N28" s="2">
        <f t="shared" si="8"/>
        <v>-2.0491472153910335</v>
      </c>
      <c r="O28" t="s">
        <v>49</v>
      </c>
    </row>
    <row r="29" spans="1:15" x14ac:dyDescent="0.25">
      <c r="A29" s="16">
        <v>17</v>
      </c>
      <c r="B29" s="17" t="s">
        <v>47</v>
      </c>
      <c r="C29" s="18">
        <v>114.3</v>
      </c>
      <c r="D29" s="19" t="s">
        <v>133</v>
      </c>
      <c r="E29" s="20" t="str">
        <f t="shared" si="0"/>
        <v>Significantly Different</v>
      </c>
      <c r="G29">
        <f t="shared" si="1"/>
        <v>114.3</v>
      </c>
      <c r="H29">
        <f t="shared" si="2"/>
        <v>6</v>
      </c>
      <c r="I29" t="str">
        <f t="shared" si="3"/>
        <v>+/-</v>
      </c>
      <c r="J29" t="str">
        <f t="shared" si="4"/>
        <v>2.3</v>
      </c>
      <c r="K29" s="2">
        <f t="shared" si="5"/>
        <v>1.3981762917933129</v>
      </c>
      <c r="L29" s="2">
        <f t="shared" si="6"/>
        <v>-3</v>
      </c>
      <c r="M29" s="2">
        <f t="shared" si="7"/>
        <v>1.4034524474912091</v>
      </c>
      <c r="N29" s="2">
        <f t="shared" si="8"/>
        <v>-2.1375857838024763</v>
      </c>
      <c r="O29" t="s">
        <v>63</v>
      </c>
    </row>
    <row r="30" spans="1:15" x14ac:dyDescent="0.25">
      <c r="A30" s="16">
        <v>20</v>
      </c>
      <c r="B30" s="17" t="s">
        <v>55</v>
      </c>
      <c r="C30" s="18">
        <v>114.2</v>
      </c>
      <c r="D30" s="19" t="s">
        <v>135</v>
      </c>
      <c r="E30" s="20" t="str">
        <f t="shared" si="0"/>
        <v>Significantly Different</v>
      </c>
      <c r="G30">
        <f t="shared" si="1"/>
        <v>114.2</v>
      </c>
      <c r="H30">
        <f t="shared" si="2"/>
        <v>6</v>
      </c>
      <c r="I30" t="str">
        <f t="shared" si="3"/>
        <v>+/-</v>
      </c>
      <c r="J30" t="str">
        <f t="shared" si="4"/>
        <v>1.6</v>
      </c>
      <c r="K30" s="2">
        <f t="shared" si="5"/>
        <v>0.97264437689969607</v>
      </c>
      <c r="L30" s="2">
        <f t="shared" si="6"/>
        <v>-2.9000000000000057</v>
      </c>
      <c r="M30" s="2">
        <f t="shared" si="7"/>
        <v>0.98021370799982366</v>
      </c>
      <c r="N30" s="2">
        <f t="shared" si="8"/>
        <v>-2.9585385067891004</v>
      </c>
      <c r="O30" t="s">
        <v>28</v>
      </c>
    </row>
    <row r="31" spans="1:15" x14ac:dyDescent="0.25">
      <c r="A31" s="16">
        <v>21</v>
      </c>
      <c r="B31" s="17" t="s">
        <v>81</v>
      </c>
      <c r="C31" s="18">
        <v>114.1</v>
      </c>
      <c r="D31" s="19" t="s">
        <v>127</v>
      </c>
      <c r="E31" s="20" t="str">
        <f t="shared" si="0"/>
        <v>Significantly Different</v>
      </c>
      <c r="G31">
        <f t="shared" si="1"/>
        <v>114.1</v>
      </c>
      <c r="H31">
        <f t="shared" si="2"/>
        <v>6</v>
      </c>
      <c r="I31" t="str">
        <f t="shared" si="3"/>
        <v>+/-</v>
      </c>
      <c r="J31" t="str">
        <f t="shared" si="4"/>
        <v>1.7</v>
      </c>
      <c r="K31" s="2">
        <f t="shared" si="5"/>
        <v>1.0334346504559271</v>
      </c>
      <c r="L31" s="2">
        <f t="shared" si="6"/>
        <v>-2.7999999999999972</v>
      </c>
      <c r="M31" s="2">
        <f t="shared" si="7"/>
        <v>1.0405618704330513</v>
      </c>
      <c r="N31" s="2">
        <f t="shared" si="8"/>
        <v>-2.6908539314771542</v>
      </c>
      <c r="O31" t="s">
        <v>66</v>
      </c>
    </row>
    <row r="32" spans="1:15" x14ac:dyDescent="0.25">
      <c r="A32" s="16">
        <v>22</v>
      </c>
      <c r="B32" s="17" t="s">
        <v>49</v>
      </c>
      <c r="C32" s="18">
        <v>113.9</v>
      </c>
      <c r="D32" s="19" t="s">
        <v>126</v>
      </c>
      <c r="E32" s="20" t="str">
        <f t="shared" si="0"/>
        <v>Significantly Different</v>
      </c>
      <c r="G32">
        <f t="shared" si="1"/>
        <v>113.9</v>
      </c>
      <c r="H32">
        <f t="shared" si="2"/>
        <v>6</v>
      </c>
      <c r="I32" t="str">
        <f t="shared" si="3"/>
        <v>+/-</v>
      </c>
      <c r="J32" t="str">
        <f t="shared" si="4"/>
        <v>2.2</v>
      </c>
      <c r="K32" s="2">
        <f t="shared" si="5"/>
        <v>1.3373860182370823</v>
      </c>
      <c r="L32" s="2">
        <f t="shared" si="6"/>
        <v>-2.6000000000000085</v>
      </c>
      <c r="M32" s="2">
        <f t="shared" si="7"/>
        <v>1.3429010355242872</v>
      </c>
      <c r="N32" s="2">
        <f t="shared" si="8"/>
        <v>-1.936106929119265</v>
      </c>
      <c r="O32" t="s">
        <v>68</v>
      </c>
    </row>
    <row r="33" spans="1:15" x14ac:dyDescent="0.25">
      <c r="A33" s="16">
        <v>23</v>
      </c>
      <c r="B33" s="17" t="s">
        <v>60</v>
      </c>
      <c r="C33" s="18">
        <v>113.8</v>
      </c>
      <c r="D33" s="19" t="s">
        <v>141</v>
      </c>
      <c r="E33" s="20" t="str">
        <f t="shared" si="0"/>
        <v>Significantly Different</v>
      </c>
      <c r="G33">
        <f t="shared" si="1"/>
        <v>113.8</v>
      </c>
      <c r="H33">
        <f t="shared" si="2"/>
        <v>6</v>
      </c>
      <c r="I33" t="str">
        <f t="shared" si="3"/>
        <v>+/-</v>
      </c>
      <c r="J33" t="str">
        <f t="shared" si="4"/>
        <v>2.4</v>
      </c>
      <c r="K33" s="2">
        <f t="shared" si="5"/>
        <v>1.4589665653495441</v>
      </c>
      <c r="L33" s="2">
        <f t="shared" si="6"/>
        <v>-2.5</v>
      </c>
      <c r="M33" s="2">
        <f t="shared" si="7"/>
        <v>1.4640236569960239</v>
      </c>
      <c r="N33" s="2">
        <f t="shared" si="8"/>
        <v>-1.707622679492528</v>
      </c>
      <c r="O33" t="s">
        <v>71</v>
      </c>
    </row>
    <row r="34" spans="1:15" x14ac:dyDescent="0.25">
      <c r="A34" s="16">
        <v>24</v>
      </c>
      <c r="B34" s="17" t="s">
        <v>84</v>
      </c>
      <c r="C34" s="18">
        <v>113.2</v>
      </c>
      <c r="D34" s="19" t="s">
        <v>132</v>
      </c>
      <c r="E34" s="20" t="str">
        <f t="shared" si="0"/>
        <v>Significantly Different</v>
      </c>
      <c r="G34">
        <f t="shared" si="1"/>
        <v>113.2</v>
      </c>
      <c r="H34">
        <f t="shared" si="2"/>
        <v>6</v>
      </c>
      <c r="I34" t="str">
        <f t="shared" si="3"/>
        <v>+/-</v>
      </c>
      <c r="J34" t="str">
        <f t="shared" si="4"/>
        <v>1.5</v>
      </c>
      <c r="K34" s="2">
        <f t="shared" si="5"/>
        <v>0.91185410334346506</v>
      </c>
      <c r="L34" s="2">
        <f t="shared" si="6"/>
        <v>-1.9000000000000057</v>
      </c>
      <c r="M34" s="2">
        <f t="shared" si="7"/>
        <v>0.91992376598307335</v>
      </c>
      <c r="N34" s="2">
        <f t="shared" si="8"/>
        <v>-2.0653885357223891</v>
      </c>
      <c r="O34" t="s">
        <v>62</v>
      </c>
    </row>
    <row r="35" spans="1:15" x14ac:dyDescent="0.25">
      <c r="A35" s="16">
        <v>25</v>
      </c>
      <c r="B35" s="17" t="s">
        <v>62</v>
      </c>
      <c r="C35" s="18">
        <v>113</v>
      </c>
      <c r="D35" s="19" t="s">
        <v>120</v>
      </c>
      <c r="E35" s="20" t="str">
        <f t="shared" si="0"/>
        <v>Significantly Different</v>
      </c>
      <c r="G35">
        <f t="shared" si="1"/>
        <v>113</v>
      </c>
      <c r="H35">
        <f t="shared" si="2"/>
        <v>6</v>
      </c>
      <c r="I35" t="str">
        <f t="shared" si="3"/>
        <v>+/-</v>
      </c>
      <c r="J35" t="str">
        <f t="shared" si="4"/>
        <v>1.3</v>
      </c>
      <c r="K35" s="2">
        <f t="shared" si="5"/>
        <v>0.79027355623100304</v>
      </c>
      <c r="L35" s="2">
        <f t="shared" si="6"/>
        <v>-1.7000000000000028</v>
      </c>
      <c r="M35" s="2">
        <f t="shared" si="7"/>
        <v>0.79957121203440151</v>
      </c>
      <c r="N35" s="2">
        <f t="shared" si="8"/>
        <v>-2.1261395788307351</v>
      </c>
      <c r="O35" t="s">
        <v>72</v>
      </c>
    </row>
    <row r="36" spans="1:15" x14ac:dyDescent="0.25">
      <c r="A36" s="16">
        <v>26</v>
      </c>
      <c r="B36" s="17" t="s">
        <v>79</v>
      </c>
      <c r="C36" s="18">
        <v>112.6</v>
      </c>
      <c r="D36" s="19" t="s">
        <v>70</v>
      </c>
      <c r="E36" s="20" t="str">
        <f t="shared" si="0"/>
        <v>Significantly Different</v>
      </c>
      <c r="G36">
        <f t="shared" si="1"/>
        <v>112.6</v>
      </c>
      <c r="H36">
        <f t="shared" si="2"/>
        <v>6</v>
      </c>
      <c r="I36" t="str">
        <f t="shared" si="3"/>
        <v>+/-</v>
      </c>
      <c r="J36" t="str">
        <f t="shared" si="4"/>
        <v>0.8</v>
      </c>
      <c r="K36" s="2">
        <f t="shared" si="5"/>
        <v>0.48632218844984804</v>
      </c>
      <c r="L36" s="2">
        <f t="shared" si="6"/>
        <v>-1.2999999999999972</v>
      </c>
      <c r="M36" s="2">
        <f t="shared" si="7"/>
        <v>0.50128943776506518</v>
      </c>
      <c r="N36" s="2">
        <f t="shared" si="8"/>
        <v>-2.5933121707009841</v>
      </c>
      <c r="O36" t="s">
        <v>64</v>
      </c>
    </row>
    <row r="37" spans="1:15" x14ac:dyDescent="0.25">
      <c r="A37" s="16">
        <v>27</v>
      </c>
      <c r="B37" s="17" t="s">
        <v>71</v>
      </c>
      <c r="C37" s="18">
        <v>111.9</v>
      </c>
      <c r="D37" s="19" t="s">
        <v>114</v>
      </c>
      <c r="E37" s="20" t="str">
        <f t="shared" si="0"/>
        <v>Not Significantly Different</v>
      </c>
      <c r="G37">
        <f t="shared" si="1"/>
        <v>111.9</v>
      </c>
      <c r="H37">
        <f t="shared" si="2"/>
        <v>6</v>
      </c>
      <c r="I37" t="str">
        <f t="shared" si="3"/>
        <v>+/-</v>
      </c>
      <c r="J37" t="str">
        <f t="shared" si="4"/>
        <v>0.9</v>
      </c>
      <c r="K37" s="2">
        <f t="shared" si="5"/>
        <v>0.54711246200607899</v>
      </c>
      <c r="L37" s="2">
        <f t="shared" si="6"/>
        <v>-0.60000000000000853</v>
      </c>
      <c r="M37" s="2">
        <f t="shared" si="7"/>
        <v>0.5604586296226679</v>
      </c>
      <c r="N37" s="2">
        <f t="shared" si="8"/>
        <v>-1.0705518093350834</v>
      </c>
      <c r="O37" t="s">
        <v>45</v>
      </c>
    </row>
    <row r="38" spans="1:15" x14ac:dyDescent="0.25">
      <c r="A38" s="16">
        <v>27</v>
      </c>
      <c r="B38" s="17" t="s">
        <v>35</v>
      </c>
      <c r="C38" s="18">
        <v>111.9</v>
      </c>
      <c r="D38" s="19" t="s">
        <v>119</v>
      </c>
      <c r="E38" s="20" t="str">
        <f t="shared" si="0"/>
        <v>Not Significantly Different</v>
      </c>
      <c r="G38">
        <f t="shared" si="1"/>
        <v>111.9</v>
      </c>
      <c r="H38">
        <f t="shared" si="2"/>
        <v>6</v>
      </c>
      <c r="I38" t="str">
        <f t="shared" si="3"/>
        <v>+/-</v>
      </c>
      <c r="J38" t="str">
        <f t="shared" si="4"/>
        <v>3.3</v>
      </c>
      <c r="K38" s="2">
        <f t="shared" si="5"/>
        <v>2.0060790273556228</v>
      </c>
      <c r="L38" s="2">
        <f t="shared" si="6"/>
        <v>-0.60000000000000853</v>
      </c>
      <c r="M38" s="2">
        <f t="shared" si="7"/>
        <v>2.009759909400187</v>
      </c>
      <c r="N38" s="2">
        <f t="shared" si="8"/>
        <v>-0.29854312308333314</v>
      </c>
      <c r="O38" t="s">
        <v>51</v>
      </c>
    </row>
    <row r="39" spans="1:15" x14ac:dyDescent="0.25">
      <c r="A39" s="16">
        <v>29</v>
      </c>
      <c r="B39" s="17" t="s">
        <v>58</v>
      </c>
      <c r="C39" s="18">
        <v>111.3</v>
      </c>
      <c r="D39" s="19" t="s">
        <v>127</v>
      </c>
      <c r="E39" s="20" t="str">
        <f t="shared" si="0"/>
        <v>Not Significantly Different</v>
      </c>
      <c r="G39">
        <f t="shared" si="1"/>
        <v>111.3</v>
      </c>
      <c r="H39">
        <f t="shared" si="2"/>
        <v>6</v>
      </c>
      <c r="I39" t="str">
        <f t="shared" si="3"/>
        <v>+/-</v>
      </c>
      <c r="J39" t="str">
        <f t="shared" si="4"/>
        <v>1.7</v>
      </c>
      <c r="K39" s="2">
        <f t="shared" si="5"/>
        <v>1.0334346504559271</v>
      </c>
      <c r="L39" s="2">
        <f t="shared" si="6"/>
        <v>0</v>
      </c>
      <c r="M39" s="2">
        <f t="shared" si="7"/>
        <v>1.0405618704330513</v>
      </c>
      <c r="N39" s="2">
        <f t="shared" si="8"/>
        <v>0</v>
      </c>
      <c r="O39" t="s">
        <v>74</v>
      </c>
    </row>
    <row r="40" spans="1:15" x14ac:dyDescent="0.25">
      <c r="A40" s="16">
        <v>30</v>
      </c>
      <c r="B40" s="17" t="s">
        <v>44</v>
      </c>
      <c r="C40" s="18">
        <v>110.6</v>
      </c>
      <c r="D40" s="19" t="s">
        <v>138</v>
      </c>
      <c r="E40" s="20" t="str">
        <f t="shared" si="0"/>
        <v>Not Significantly Different</v>
      </c>
      <c r="G40">
        <f t="shared" si="1"/>
        <v>110.6</v>
      </c>
      <c r="H40">
        <f t="shared" si="2"/>
        <v>6</v>
      </c>
      <c r="I40" t="str">
        <f t="shared" si="3"/>
        <v>+/-</v>
      </c>
      <c r="J40" t="str">
        <f t="shared" si="4"/>
        <v>1.9</v>
      </c>
      <c r="K40" s="2">
        <f t="shared" si="5"/>
        <v>1.1550151975683889</v>
      </c>
      <c r="L40" s="2">
        <f t="shared" si="6"/>
        <v>0.70000000000000284</v>
      </c>
      <c r="M40" s="2">
        <f t="shared" si="7"/>
        <v>1.1613965455649118</v>
      </c>
      <c r="N40" s="2">
        <f t="shared" si="8"/>
        <v>0.60272264686263355</v>
      </c>
      <c r="O40" t="s">
        <v>35</v>
      </c>
    </row>
    <row r="41" spans="1:15" x14ac:dyDescent="0.25">
      <c r="A41" s="16">
        <v>30</v>
      </c>
      <c r="B41" s="17" t="s">
        <v>67</v>
      </c>
      <c r="C41" s="18">
        <v>110.6</v>
      </c>
      <c r="D41" s="19" t="s">
        <v>114</v>
      </c>
      <c r="E41" s="20" t="str">
        <f t="shared" si="0"/>
        <v>Not Significantly Different</v>
      </c>
      <c r="G41">
        <f t="shared" si="1"/>
        <v>110.6</v>
      </c>
      <c r="H41">
        <f t="shared" si="2"/>
        <v>6</v>
      </c>
      <c r="I41" t="str">
        <f t="shared" si="3"/>
        <v>+/-</v>
      </c>
      <c r="J41" t="str">
        <f t="shared" si="4"/>
        <v>0.9</v>
      </c>
      <c r="K41" s="2">
        <f t="shared" si="5"/>
        <v>0.54711246200607899</v>
      </c>
      <c r="L41" s="2">
        <f t="shared" si="6"/>
        <v>0.70000000000000284</v>
      </c>
      <c r="M41" s="2">
        <f t="shared" si="7"/>
        <v>0.5604586296226679</v>
      </c>
      <c r="N41" s="2">
        <f t="shared" si="8"/>
        <v>1.248977110890918</v>
      </c>
      <c r="O41" t="s">
        <v>76</v>
      </c>
    </row>
    <row r="42" spans="1:15" x14ac:dyDescent="0.25">
      <c r="A42" s="16">
        <v>32</v>
      </c>
      <c r="B42" s="17" t="s">
        <v>64</v>
      </c>
      <c r="C42" s="18">
        <v>110.4</v>
      </c>
      <c r="D42" s="19" t="s">
        <v>129</v>
      </c>
      <c r="E42" s="20" t="str">
        <f t="shared" si="0"/>
        <v>Not Significantly Different</v>
      </c>
      <c r="G42">
        <f t="shared" si="1"/>
        <v>110.4</v>
      </c>
      <c r="H42">
        <f t="shared" si="2"/>
        <v>6</v>
      </c>
      <c r="I42" t="str">
        <f t="shared" si="3"/>
        <v>+/-</v>
      </c>
      <c r="J42" t="str">
        <f t="shared" si="4"/>
        <v>1.4</v>
      </c>
      <c r="K42" s="2">
        <f t="shared" si="5"/>
        <v>0.85106382978723394</v>
      </c>
      <c r="L42" s="2">
        <f t="shared" si="6"/>
        <v>0.89999999999999147</v>
      </c>
      <c r="M42" s="2">
        <f t="shared" si="7"/>
        <v>0.8597042932359239</v>
      </c>
      <c r="N42" s="2">
        <f t="shared" si="8"/>
        <v>1.0468715895466738</v>
      </c>
      <c r="O42" t="s">
        <v>77</v>
      </c>
    </row>
    <row r="43" spans="1:15" x14ac:dyDescent="0.25">
      <c r="A43" s="16">
        <v>33</v>
      </c>
      <c r="B43" s="17" t="s">
        <v>50</v>
      </c>
      <c r="C43" s="18">
        <v>110.3</v>
      </c>
      <c r="D43" s="19" t="s">
        <v>114</v>
      </c>
      <c r="E43" s="20" t="str">
        <f t="shared" si="0"/>
        <v>Significantly Different</v>
      </c>
      <c r="G43">
        <f t="shared" si="1"/>
        <v>110.3</v>
      </c>
      <c r="H43">
        <f t="shared" si="2"/>
        <v>6</v>
      </c>
      <c r="I43" t="str">
        <f t="shared" si="3"/>
        <v>+/-</v>
      </c>
      <c r="J43" t="str">
        <f t="shared" si="4"/>
        <v>0.9</v>
      </c>
      <c r="K43" s="2">
        <f t="shared" si="5"/>
        <v>0.54711246200607899</v>
      </c>
      <c r="L43" s="2">
        <f t="shared" si="6"/>
        <v>1</v>
      </c>
      <c r="M43" s="2">
        <f t="shared" si="7"/>
        <v>0.5604586296226679</v>
      </c>
      <c r="N43" s="2">
        <f t="shared" si="8"/>
        <v>1.7842530155584471</v>
      </c>
      <c r="O43" t="s">
        <v>80</v>
      </c>
    </row>
    <row r="44" spans="1:15" x14ac:dyDescent="0.25">
      <c r="A44" s="16">
        <v>33</v>
      </c>
      <c r="B44" s="17" t="s">
        <v>28</v>
      </c>
      <c r="C44" s="18">
        <v>110.3</v>
      </c>
      <c r="D44" s="19" t="s">
        <v>161</v>
      </c>
      <c r="E44" s="20" t="str">
        <f t="shared" si="0"/>
        <v>Not Significantly Different</v>
      </c>
      <c r="G44">
        <f t="shared" si="1"/>
        <v>110.3</v>
      </c>
      <c r="H44">
        <f t="shared" si="2"/>
        <v>6</v>
      </c>
      <c r="I44" t="str">
        <f t="shared" si="3"/>
        <v>+/-</v>
      </c>
      <c r="J44" t="str">
        <f t="shared" si="4"/>
        <v>3.2</v>
      </c>
      <c r="K44" s="2">
        <f t="shared" si="5"/>
        <v>1.9452887537993921</v>
      </c>
      <c r="L44" s="2">
        <f t="shared" si="6"/>
        <v>1</v>
      </c>
      <c r="M44" s="2">
        <f t="shared" si="7"/>
        <v>1.9490844427819329</v>
      </c>
      <c r="N44" s="2">
        <f t="shared" si="8"/>
        <v>0.51306140362635988</v>
      </c>
      <c r="O44" t="s">
        <v>82</v>
      </c>
    </row>
    <row r="45" spans="1:15" x14ac:dyDescent="0.25">
      <c r="A45" s="16">
        <v>33</v>
      </c>
      <c r="B45" s="17" t="s">
        <v>65</v>
      </c>
      <c r="C45" s="18">
        <v>110.3</v>
      </c>
      <c r="D45" s="19" t="s">
        <v>124</v>
      </c>
      <c r="E45" s="20" t="str">
        <f t="shared" si="0"/>
        <v>Not Significantly Different</v>
      </c>
      <c r="G45">
        <f t="shared" si="1"/>
        <v>110.3</v>
      </c>
      <c r="H45">
        <f t="shared" si="2"/>
        <v>6</v>
      </c>
      <c r="I45" t="str">
        <f t="shared" si="3"/>
        <v>+/-</v>
      </c>
      <c r="J45" t="str">
        <f t="shared" si="4"/>
        <v>1.0</v>
      </c>
      <c r="K45" s="2">
        <f t="shared" si="5"/>
        <v>0.60790273556231</v>
      </c>
      <c r="L45" s="2">
        <f t="shared" si="6"/>
        <v>1</v>
      </c>
      <c r="M45" s="2">
        <f t="shared" si="7"/>
        <v>0.61994158219973061</v>
      </c>
      <c r="N45" s="2">
        <f t="shared" si="8"/>
        <v>1.6130552115115637</v>
      </c>
      <c r="O45" t="s">
        <v>53</v>
      </c>
    </row>
    <row r="46" spans="1:15" x14ac:dyDescent="0.25">
      <c r="A46" s="16">
        <v>36</v>
      </c>
      <c r="B46" s="17" t="s">
        <v>69</v>
      </c>
      <c r="C46" s="18">
        <v>109.7</v>
      </c>
      <c r="D46" s="19" t="s">
        <v>119</v>
      </c>
      <c r="E46" s="20" t="str">
        <f t="shared" si="0"/>
        <v>Not Significantly Different</v>
      </c>
      <c r="G46">
        <f t="shared" si="1"/>
        <v>109.7</v>
      </c>
      <c r="H46">
        <f t="shared" si="2"/>
        <v>6</v>
      </c>
      <c r="I46" t="str">
        <f t="shared" si="3"/>
        <v>+/-</v>
      </c>
      <c r="J46" t="str">
        <f t="shared" si="4"/>
        <v>3.3</v>
      </c>
      <c r="K46" s="2">
        <f t="shared" si="5"/>
        <v>2.0060790273556228</v>
      </c>
      <c r="L46" s="2">
        <f t="shared" si="6"/>
        <v>1.5999999999999943</v>
      </c>
      <c r="M46" s="2">
        <f t="shared" si="7"/>
        <v>2.009759909400187</v>
      </c>
      <c r="N46" s="2">
        <f t="shared" si="8"/>
        <v>0.79611499488887427</v>
      </c>
      <c r="O46" t="s">
        <v>65</v>
      </c>
    </row>
    <row r="47" spans="1:15" x14ac:dyDescent="0.25">
      <c r="A47" s="16">
        <v>37</v>
      </c>
      <c r="B47" s="17" t="s">
        <v>37</v>
      </c>
      <c r="C47" s="18">
        <v>109.3</v>
      </c>
      <c r="D47" s="19" t="s">
        <v>161</v>
      </c>
      <c r="E47" s="20" t="str">
        <f t="shared" si="0"/>
        <v>Not Significantly Different</v>
      </c>
      <c r="G47">
        <f t="shared" si="1"/>
        <v>109.3</v>
      </c>
      <c r="H47">
        <f t="shared" si="2"/>
        <v>6</v>
      </c>
      <c r="I47" t="str">
        <f t="shared" si="3"/>
        <v>+/-</v>
      </c>
      <c r="J47" t="str">
        <f t="shared" si="4"/>
        <v>3.2</v>
      </c>
      <c r="K47" s="2">
        <f t="shared" si="5"/>
        <v>1.9452887537993921</v>
      </c>
      <c r="L47" s="2">
        <f t="shared" si="6"/>
        <v>2</v>
      </c>
      <c r="M47" s="2">
        <f t="shared" si="7"/>
        <v>1.9490844427819329</v>
      </c>
      <c r="N47" s="2">
        <f t="shared" si="8"/>
        <v>1.0261228072527198</v>
      </c>
      <c r="O47" t="s">
        <v>81</v>
      </c>
    </row>
    <row r="48" spans="1:15" x14ac:dyDescent="0.25">
      <c r="A48" s="16">
        <v>38</v>
      </c>
      <c r="B48" s="17" t="s">
        <v>76</v>
      </c>
      <c r="C48" s="18">
        <v>109.2</v>
      </c>
      <c r="D48" s="19" t="s">
        <v>130</v>
      </c>
      <c r="E48" s="20" t="str">
        <f t="shared" si="0"/>
        <v>Significantly Different</v>
      </c>
      <c r="G48">
        <f t="shared" si="1"/>
        <v>109.2</v>
      </c>
      <c r="H48">
        <f t="shared" si="2"/>
        <v>6</v>
      </c>
      <c r="I48" t="str">
        <f t="shared" si="3"/>
        <v>+/-</v>
      </c>
      <c r="J48" t="str">
        <f t="shared" si="4"/>
        <v>1.2</v>
      </c>
      <c r="K48" s="2">
        <f t="shared" si="5"/>
        <v>0.72948328267477203</v>
      </c>
      <c r="L48" s="2">
        <f t="shared" si="6"/>
        <v>2.0999999999999943</v>
      </c>
      <c r="M48" s="2">
        <f t="shared" si="7"/>
        <v>0.73954559638884132</v>
      </c>
      <c r="N48" s="2">
        <f t="shared" si="8"/>
        <v>2.8395815082317761</v>
      </c>
      <c r="O48" t="s">
        <v>60</v>
      </c>
    </row>
    <row r="49" spans="1:15" x14ac:dyDescent="0.25">
      <c r="A49" s="16">
        <v>39</v>
      </c>
      <c r="B49" s="17" t="s">
        <v>57</v>
      </c>
      <c r="C49" s="18">
        <v>108.8</v>
      </c>
      <c r="D49" s="19" t="s">
        <v>124</v>
      </c>
      <c r="E49" s="20" t="str">
        <f t="shared" si="0"/>
        <v>Significantly Different</v>
      </c>
      <c r="G49">
        <f t="shared" si="1"/>
        <v>108.8</v>
      </c>
      <c r="H49">
        <f t="shared" si="2"/>
        <v>6</v>
      </c>
      <c r="I49" t="str">
        <f t="shared" si="3"/>
        <v>+/-</v>
      </c>
      <c r="J49" t="str">
        <f t="shared" si="4"/>
        <v>1.0</v>
      </c>
      <c r="K49" s="2">
        <f t="shared" si="5"/>
        <v>0.60790273556231</v>
      </c>
      <c r="L49" s="2">
        <f t="shared" si="6"/>
        <v>2.5</v>
      </c>
      <c r="M49" s="2">
        <f t="shared" si="7"/>
        <v>0.61994158219973061</v>
      </c>
      <c r="N49" s="2">
        <f t="shared" si="8"/>
        <v>4.0326380287789094</v>
      </c>
      <c r="O49" t="s">
        <v>67</v>
      </c>
    </row>
    <row r="50" spans="1:15" x14ac:dyDescent="0.25">
      <c r="A50" s="16">
        <v>40</v>
      </c>
      <c r="B50" s="17" t="s">
        <v>82</v>
      </c>
      <c r="C50" s="18">
        <v>107.8</v>
      </c>
      <c r="D50" s="19" t="s">
        <v>129</v>
      </c>
      <c r="E50" s="20" t="str">
        <f t="shared" si="0"/>
        <v>Significantly Different</v>
      </c>
      <c r="G50">
        <f t="shared" si="1"/>
        <v>107.8</v>
      </c>
      <c r="H50">
        <f t="shared" si="2"/>
        <v>6</v>
      </c>
      <c r="I50" t="str">
        <f t="shared" si="3"/>
        <v>+/-</v>
      </c>
      <c r="J50" t="str">
        <f t="shared" si="4"/>
        <v>1.4</v>
      </c>
      <c r="K50" s="2">
        <f t="shared" si="5"/>
        <v>0.85106382978723394</v>
      </c>
      <c r="L50" s="2">
        <f t="shared" si="6"/>
        <v>3.5</v>
      </c>
      <c r="M50" s="2">
        <f t="shared" si="7"/>
        <v>0.8597042932359239</v>
      </c>
      <c r="N50" s="2">
        <f t="shared" si="8"/>
        <v>4.0711672926815483</v>
      </c>
      <c r="O50" t="s">
        <v>69</v>
      </c>
    </row>
    <row r="51" spans="1:15" x14ac:dyDescent="0.25">
      <c r="A51" s="16">
        <v>41</v>
      </c>
      <c r="B51" s="17" t="s">
        <v>73</v>
      </c>
      <c r="C51" s="18">
        <v>107.7</v>
      </c>
      <c r="D51" s="19" t="s">
        <v>127</v>
      </c>
      <c r="E51" s="20" t="str">
        <f t="shared" si="0"/>
        <v>Significantly Different</v>
      </c>
      <c r="G51">
        <f t="shared" si="1"/>
        <v>107.7</v>
      </c>
      <c r="H51">
        <f t="shared" si="2"/>
        <v>6</v>
      </c>
      <c r="I51" t="str">
        <f t="shared" si="3"/>
        <v>+/-</v>
      </c>
      <c r="J51" t="str">
        <f t="shared" si="4"/>
        <v>1.7</v>
      </c>
      <c r="K51" s="2">
        <f t="shared" si="5"/>
        <v>1.0334346504559271</v>
      </c>
      <c r="L51" s="2">
        <f t="shared" si="6"/>
        <v>3.5999999999999943</v>
      </c>
      <c r="M51" s="2">
        <f t="shared" si="7"/>
        <v>1.0405618704330513</v>
      </c>
      <c r="N51" s="2">
        <f t="shared" si="8"/>
        <v>3.4596693404706249</v>
      </c>
      <c r="O51" t="s">
        <v>85</v>
      </c>
    </row>
    <row r="52" spans="1:15" x14ac:dyDescent="0.25">
      <c r="A52" s="16">
        <v>42</v>
      </c>
      <c r="B52" s="17" t="s">
        <v>80</v>
      </c>
      <c r="C52" s="18">
        <v>106.9</v>
      </c>
      <c r="D52" s="19" t="s">
        <v>78</v>
      </c>
      <c r="E52" s="20" t="str">
        <f t="shared" si="0"/>
        <v>Significantly Different</v>
      </c>
      <c r="G52">
        <f t="shared" si="1"/>
        <v>106.9</v>
      </c>
      <c r="H52">
        <f t="shared" si="2"/>
        <v>6</v>
      </c>
      <c r="I52" t="str">
        <f t="shared" si="3"/>
        <v>+/-</v>
      </c>
      <c r="J52" t="str">
        <f t="shared" si="4"/>
        <v>0.7</v>
      </c>
      <c r="K52" s="2">
        <f t="shared" si="5"/>
        <v>0.42553191489361697</v>
      </c>
      <c r="L52" s="2">
        <f t="shared" si="6"/>
        <v>4.3999999999999915</v>
      </c>
      <c r="M52" s="2">
        <f t="shared" si="7"/>
        <v>0.44255987168878524</v>
      </c>
      <c r="N52" s="2">
        <f t="shared" si="8"/>
        <v>9.9421576186060943</v>
      </c>
      <c r="O52" t="s">
        <v>56</v>
      </c>
    </row>
    <row r="53" spans="1:15" x14ac:dyDescent="0.25">
      <c r="A53" s="16">
        <v>43</v>
      </c>
      <c r="B53" s="17" t="s">
        <v>63</v>
      </c>
      <c r="C53" s="18">
        <v>106.6</v>
      </c>
      <c r="D53" s="19" t="s">
        <v>138</v>
      </c>
      <c r="E53" s="20" t="str">
        <f t="shared" si="0"/>
        <v>Significantly Different</v>
      </c>
      <c r="G53">
        <f t="shared" si="1"/>
        <v>106.6</v>
      </c>
      <c r="H53">
        <f t="shared" si="2"/>
        <v>6</v>
      </c>
      <c r="I53" t="str">
        <f t="shared" si="3"/>
        <v>+/-</v>
      </c>
      <c r="J53" t="str">
        <f t="shared" si="4"/>
        <v>1.9</v>
      </c>
      <c r="K53" s="2">
        <f t="shared" si="5"/>
        <v>1.1550151975683889</v>
      </c>
      <c r="L53" s="2">
        <f t="shared" si="6"/>
        <v>4.7000000000000028</v>
      </c>
      <c r="M53" s="2">
        <f t="shared" si="7"/>
        <v>1.1613965455649118</v>
      </c>
      <c r="N53" s="2">
        <f t="shared" si="8"/>
        <v>4.0468520575062401</v>
      </c>
      <c r="O53" t="s">
        <v>73</v>
      </c>
    </row>
    <row r="54" spans="1:15" x14ac:dyDescent="0.25">
      <c r="A54" s="16">
        <v>44</v>
      </c>
      <c r="B54" s="17" t="s">
        <v>46</v>
      </c>
      <c r="C54" s="18">
        <v>106.1</v>
      </c>
      <c r="D54" s="19" t="s">
        <v>161</v>
      </c>
      <c r="E54" s="20" t="str">
        <f t="shared" si="0"/>
        <v>Significantly Different</v>
      </c>
      <c r="G54">
        <f t="shared" si="1"/>
        <v>106.1</v>
      </c>
      <c r="H54">
        <f t="shared" si="2"/>
        <v>6</v>
      </c>
      <c r="I54" t="str">
        <f t="shared" si="3"/>
        <v>+/-</v>
      </c>
      <c r="J54" t="str">
        <f t="shared" si="4"/>
        <v>3.2</v>
      </c>
      <c r="K54" s="2">
        <f t="shared" si="5"/>
        <v>1.9452887537993921</v>
      </c>
      <c r="L54" s="2">
        <f t="shared" si="6"/>
        <v>5.2000000000000028</v>
      </c>
      <c r="M54" s="2">
        <f t="shared" si="7"/>
        <v>1.9490844427819329</v>
      </c>
      <c r="N54" s="2">
        <f t="shared" si="8"/>
        <v>2.6679192988570728</v>
      </c>
      <c r="O54" t="s">
        <v>79</v>
      </c>
    </row>
    <row r="55" spans="1:15" x14ac:dyDescent="0.25">
      <c r="A55" s="16">
        <v>44</v>
      </c>
      <c r="B55" s="17" t="s">
        <v>66</v>
      </c>
      <c r="C55" s="18">
        <v>106.1</v>
      </c>
      <c r="D55" s="19" t="s">
        <v>120</v>
      </c>
      <c r="E55" s="20" t="str">
        <f t="shared" si="0"/>
        <v>Significantly Different</v>
      </c>
      <c r="G55">
        <f t="shared" si="1"/>
        <v>106.1</v>
      </c>
      <c r="H55">
        <f t="shared" si="2"/>
        <v>6</v>
      </c>
      <c r="I55" t="str">
        <f t="shared" si="3"/>
        <v>+/-</v>
      </c>
      <c r="J55" t="str">
        <f t="shared" si="4"/>
        <v>1.3</v>
      </c>
      <c r="K55" s="2">
        <f t="shared" si="5"/>
        <v>0.79027355623100304</v>
      </c>
      <c r="L55" s="2">
        <f t="shared" si="6"/>
        <v>5.2000000000000028</v>
      </c>
      <c r="M55" s="2">
        <f t="shared" si="7"/>
        <v>0.79957121203440151</v>
      </c>
      <c r="N55" s="2">
        <f t="shared" si="8"/>
        <v>6.5034857705410651</v>
      </c>
      <c r="O55" t="s">
        <v>47</v>
      </c>
    </row>
    <row r="56" spans="1:15" x14ac:dyDescent="0.25">
      <c r="A56" s="16">
        <v>46</v>
      </c>
      <c r="B56" s="17" t="s">
        <v>52</v>
      </c>
      <c r="C56" s="18">
        <v>105.9</v>
      </c>
      <c r="D56" s="19" t="s">
        <v>129</v>
      </c>
      <c r="E56" s="20" t="str">
        <f t="shared" si="0"/>
        <v>Significantly Different</v>
      </c>
      <c r="G56">
        <f t="shared" si="1"/>
        <v>105.9</v>
      </c>
      <c r="H56">
        <f t="shared" si="2"/>
        <v>6</v>
      </c>
      <c r="I56" t="str">
        <f t="shared" si="3"/>
        <v>+/-</v>
      </c>
      <c r="J56" t="str">
        <f t="shared" si="4"/>
        <v>1.4</v>
      </c>
      <c r="K56" s="2">
        <f t="shared" si="5"/>
        <v>0.85106382978723394</v>
      </c>
      <c r="L56" s="2">
        <f t="shared" si="6"/>
        <v>5.3999999999999915</v>
      </c>
      <c r="M56" s="2">
        <f t="shared" si="7"/>
        <v>0.8597042932359239</v>
      </c>
      <c r="N56" s="2">
        <f t="shared" si="8"/>
        <v>6.281229537280093</v>
      </c>
      <c r="O56" t="s">
        <v>31</v>
      </c>
    </row>
    <row r="57" spans="1:15" x14ac:dyDescent="0.25">
      <c r="A57" s="16">
        <v>47</v>
      </c>
      <c r="B57" s="17" t="s">
        <v>72</v>
      </c>
      <c r="C57" s="18">
        <v>105.8</v>
      </c>
      <c r="D57" s="19" t="s">
        <v>146</v>
      </c>
      <c r="E57" s="20" t="str">
        <f t="shared" si="0"/>
        <v>Significantly Different</v>
      </c>
      <c r="G57">
        <f t="shared" si="1"/>
        <v>105.8</v>
      </c>
      <c r="H57">
        <f t="shared" si="2"/>
        <v>6</v>
      </c>
      <c r="I57" t="str">
        <f t="shared" si="3"/>
        <v>+/-</v>
      </c>
      <c r="J57" t="str">
        <f t="shared" si="4"/>
        <v>3.0</v>
      </c>
      <c r="K57" s="2">
        <f t="shared" si="5"/>
        <v>1.8237082066869301</v>
      </c>
      <c r="L57" s="2">
        <f t="shared" si="6"/>
        <v>5.5</v>
      </c>
      <c r="M57" s="2">
        <f t="shared" si="7"/>
        <v>1.8277563985863718</v>
      </c>
      <c r="N57" s="2">
        <f t="shared" si="8"/>
        <v>3.0091537385692231</v>
      </c>
      <c r="O57" t="s">
        <v>84</v>
      </c>
    </row>
    <row r="58" spans="1:15" x14ac:dyDescent="0.25">
      <c r="A58" s="16">
        <v>48</v>
      </c>
      <c r="B58" s="17" t="s">
        <v>68</v>
      </c>
      <c r="C58" s="18">
        <v>105.4</v>
      </c>
      <c r="D58" s="19" t="s">
        <v>124</v>
      </c>
      <c r="E58" s="20" t="str">
        <f t="shared" si="0"/>
        <v>Significantly Different</v>
      </c>
      <c r="G58">
        <f t="shared" si="1"/>
        <v>105.4</v>
      </c>
      <c r="H58">
        <f t="shared" si="2"/>
        <v>6</v>
      </c>
      <c r="I58" t="str">
        <f t="shared" si="3"/>
        <v>+/-</v>
      </c>
      <c r="J58" t="str">
        <f t="shared" si="4"/>
        <v>1.0</v>
      </c>
      <c r="K58" s="2">
        <f t="shared" si="5"/>
        <v>0.60790273556231</v>
      </c>
      <c r="L58" s="2">
        <f t="shared" si="6"/>
        <v>5.8999999999999915</v>
      </c>
      <c r="M58" s="2">
        <f t="shared" si="7"/>
        <v>0.61994158219973061</v>
      </c>
      <c r="N58" s="2">
        <f t="shared" si="8"/>
        <v>9.517025747918213</v>
      </c>
      <c r="O58" t="s">
        <v>75</v>
      </c>
    </row>
    <row r="59" spans="1:15" x14ac:dyDescent="0.25">
      <c r="A59" s="16">
        <v>49</v>
      </c>
      <c r="B59" s="17" t="s">
        <v>30</v>
      </c>
      <c r="C59" s="18">
        <v>105.1</v>
      </c>
      <c r="D59" s="19" t="s">
        <v>131</v>
      </c>
      <c r="E59" s="20" t="str">
        <f t="shared" si="0"/>
        <v>Significantly Different</v>
      </c>
      <c r="G59">
        <f t="shared" si="1"/>
        <v>105.1</v>
      </c>
      <c r="H59">
        <f t="shared" si="2"/>
        <v>6</v>
      </c>
      <c r="I59" t="str">
        <f t="shared" si="3"/>
        <v>+/-</v>
      </c>
      <c r="J59" t="str">
        <f t="shared" si="4"/>
        <v>2.1</v>
      </c>
      <c r="K59" s="2">
        <f t="shared" si="5"/>
        <v>1.2765957446808511</v>
      </c>
      <c r="L59" s="2">
        <f t="shared" si="6"/>
        <v>6.2000000000000028</v>
      </c>
      <c r="M59" s="2">
        <f t="shared" si="7"/>
        <v>1.2823722255154399</v>
      </c>
      <c r="N59" s="2">
        <f t="shared" si="8"/>
        <v>4.83478967856463</v>
      </c>
      <c r="O59" t="s">
        <v>33</v>
      </c>
    </row>
    <row r="60" spans="1:15" x14ac:dyDescent="0.25">
      <c r="A60" s="16">
        <v>50</v>
      </c>
      <c r="B60" s="17" t="s">
        <v>85</v>
      </c>
      <c r="C60" s="18">
        <v>103.6</v>
      </c>
      <c r="D60" s="19" t="s">
        <v>140</v>
      </c>
      <c r="E60" s="20" t="str">
        <f t="shared" si="0"/>
        <v>Significantly Different</v>
      </c>
      <c r="G60">
        <f t="shared" si="1"/>
        <v>103.6</v>
      </c>
      <c r="H60">
        <f t="shared" si="2"/>
        <v>6</v>
      </c>
      <c r="I60" t="str">
        <f t="shared" si="3"/>
        <v>+/-</v>
      </c>
      <c r="J60" t="str">
        <f t="shared" si="4"/>
        <v>2.0</v>
      </c>
      <c r="K60" s="2">
        <f t="shared" si="5"/>
        <v>1.21580547112462</v>
      </c>
      <c r="L60" s="2">
        <f t="shared" si="6"/>
        <v>7.7000000000000028</v>
      </c>
      <c r="M60" s="2">
        <f t="shared" si="7"/>
        <v>1.2218693764280717</v>
      </c>
      <c r="N60" s="2">
        <f t="shared" si="8"/>
        <v>6.3018192848974159</v>
      </c>
      <c r="O60" t="s">
        <v>55</v>
      </c>
    </row>
    <row r="61" spans="1:15" x14ac:dyDescent="0.25">
      <c r="A61" s="16">
        <v>51</v>
      </c>
      <c r="B61" s="17" t="s">
        <v>48</v>
      </c>
      <c r="C61" s="18">
        <v>87.9</v>
      </c>
      <c r="D61" s="19" t="s">
        <v>138</v>
      </c>
      <c r="E61" s="20" t="str">
        <f t="shared" si="0"/>
        <v>Significantly Different</v>
      </c>
      <c r="G61">
        <f t="shared" si="1"/>
        <v>87.9</v>
      </c>
      <c r="H61">
        <f t="shared" si="2"/>
        <v>6</v>
      </c>
      <c r="I61" t="str">
        <f t="shared" si="3"/>
        <v>+/-</v>
      </c>
      <c r="J61" t="str">
        <f t="shared" si="4"/>
        <v>1.9</v>
      </c>
      <c r="K61" s="2">
        <f t="shared" si="5"/>
        <v>1.1550151975683889</v>
      </c>
      <c r="L61" s="2">
        <f t="shared" si="6"/>
        <v>23.399999999999991</v>
      </c>
      <c r="M61" s="2">
        <f t="shared" si="7"/>
        <v>1.1613965455649118</v>
      </c>
      <c r="N61" s="2">
        <f t="shared" si="8"/>
        <v>20.148157052265091</v>
      </c>
      <c r="O61" t="s">
        <v>38</v>
      </c>
    </row>
    <row r="62" spans="1:15" ht="15.75" thickBot="1" x14ac:dyDescent="0.3">
      <c r="A62" s="22"/>
      <c r="B62" s="23" t="s">
        <v>86</v>
      </c>
      <c r="C62" s="24">
        <v>102.2</v>
      </c>
      <c r="D62" s="25" t="s">
        <v>132</v>
      </c>
      <c r="E62" s="26" t="str">
        <f t="shared" si="0"/>
        <v>Significantly Different</v>
      </c>
      <c r="G62">
        <f t="shared" si="1"/>
        <v>102.2</v>
      </c>
      <c r="H62">
        <f t="shared" si="2"/>
        <v>6</v>
      </c>
      <c r="I62" t="str">
        <f t="shared" si="3"/>
        <v>+/-</v>
      </c>
      <c r="J62" t="str">
        <f t="shared" si="4"/>
        <v>1.5</v>
      </c>
      <c r="K62" s="2">
        <f t="shared" si="5"/>
        <v>0.91185410334346506</v>
      </c>
      <c r="L62" s="2">
        <f t="shared" si="6"/>
        <v>9.0999999999999943</v>
      </c>
      <c r="M62" s="2">
        <f t="shared" si="7"/>
        <v>0.91992376598307335</v>
      </c>
      <c r="N62" s="2">
        <f t="shared" si="8"/>
        <v>9.8921240395124599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41" priority="5" operator="equal">
      <formula>"State Selected"</formula>
    </cfRule>
    <cfRule type="cellIs" dxfId="340" priority="6" operator="equal">
      <formula>"Not Significantly Different"</formula>
    </cfRule>
  </conditionalFormatting>
  <conditionalFormatting sqref="E10:E62">
    <cfRule type="cellIs" dxfId="339" priority="1" operator="equal">
      <formula>"OTHER ERROR"</formula>
    </cfRule>
    <cfRule type="cellIs" dxfId="338" priority="2" operator="equal">
      <formula>"Statistical Test not applicable"</formula>
    </cfRule>
    <cfRule type="cellIs" dxfId="337" priority="3" operator="equal">
      <formula>"Geography Selected"</formula>
    </cfRule>
    <cfRule type="cellIs" dxfId="33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E88E48B-731D-468E-9DEA-1D29EAB661F6}">
      <formula1>$O$10:$O$62</formula1>
    </dataValidation>
  </dataValidation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0A87-6C31-4A29-AE13-5280FF4E0062}">
  <sheetPr codeName="Sheet11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222</v>
      </c>
    </row>
    <row r="2" spans="1:16" x14ac:dyDescent="0.25">
      <c r="A2" s="3" t="s">
        <v>2</v>
      </c>
      <c r="B2" t="s">
        <v>223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30.3</v>
      </c>
      <c r="C6" t="s">
        <v>9</v>
      </c>
      <c r="H6" s="8" t="s">
        <v>10</v>
      </c>
      <c r="I6">
        <f>VLOOKUP($B$4,$B$9:$K$62,6,FALSE)</f>
        <v>30.3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30.3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30.3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44</v>
      </c>
      <c r="C11" s="18">
        <v>32.1</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32.1</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-1.8000000000000007</v>
      </c>
      <c r="M11" s="2">
        <f t="shared" ref="M11:M62" si="7">IF(AND(ISNUMBER(K11),ISNUMBER($I$7)),SQRT(K11^2+($I$7)^2),"N/A")</f>
        <v>0.36977279819442066</v>
      </c>
      <c r="N11" s="2">
        <f>IF(AND(ISNUMBER(L11),ISNUMBER(M11),M11&lt;&gt;0),L11/M11,"NA")</f>
        <v>-4.8678540141116313</v>
      </c>
      <c r="O11" t="s">
        <v>30</v>
      </c>
    </row>
    <row r="12" spans="1:16" x14ac:dyDescent="0.25">
      <c r="A12" s="16">
        <v>2</v>
      </c>
      <c r="B12" s="17" t="s">
        <v>31</v>
      </c>
      <c r="C12" s="18">
        <v>31.9</v>
      </c>
      <c r="D12" s="19" t="s">
        <v>120</v>
      </c>
      <c r="E12" s="20" t="str">
        <f t="shared" si="0"/>
        <v>Significantly Different</v>
      </c>
      <c r="G12">
        <f t="shared" si="1"/>
        <v>31.9</v>
      </c>
      <c r="H12">
        <f t="shared" si="2"/>
        <v>6</v>
      </c>
      <c r="I12" t="str">
        <f t="shared" si="3"/>
        <v>+/-</v>
      </c>
      <c r="J12" t="str">
        <f t="shared" si="4"/>
        <v>1.3</v>
      </c>
      <c r="K12" s="2">
        <f t="shared" si="5"/>
        <v>0.79027355623100304</v>
      </c>
      <c r="L12" s="2">
        <f t="shared" si="6"/>
        <v>-1.5999999999999979</v>
      </c>
      <c r="M12" s="2">
        <f t="shared" si="7"/>
        <v>0.79260819516141623</v>
      </c>
      <c r="N12" s="2">
        <f t="shared" ref="N12:N62" si="8">IF(AND(ISNUMBER(L12),ISNUMBER(M12),M12&lt;&gt;0),L12/M12,"NA")</f>
        <v>-2.0186518506462763</v>
      </c>
      <c r="O12" t="s">
        <v>32</v>
      </c>
    </row>
    <row r="13" spans="1:16" x14ac:dyDescent="0.25">
      <c r="A13" s="16">
        <v>3</v>
      </c>
      <c r="B13" s="17" t="s">
        <v>69</v>
      </c>
      <c r="C13" s="18">
        <v>31.8</v>
      </c>
      <c r="D13" s="19" t="s">
        <v>128</v>
      </c>
      <c r="E13" s="20" t="str">
        <f t="shared" si="0"/>
        <v>Significantly Different</v>
      </c>
      <c r="G13">
        <f t="shared" si="1"/>
        <v>31.8</v>
      </c>
      <c r="H13">
        <f t="shared" si="2"/>
        <v>6</v>
      </c>
      <c r="I13" t="str">
        <f t="shared" si="3"/>
        <v>+/-</v>
      </c>
      <c r="J13" t="str">
        <f t="shared" si="4"/>
        <v>1.1</v>
      </c>
      <c r="K13" s="2">
        <f t="shared" si="5"/>
        <v>0.66869300911854113</v>
      </c>
      <c r="L13" s="2">
        <f t="shared" si="6"/>
        <v>-1.5</v>
      </c>
      <c r="M13" s="2">
        <f t="shared" si="7"/>
        <v>0.67145051776214359</v>
      </c>
      <c r="N13" s="2">
        <f t="shared" si="8"/>
        <v>-2.2339695335991445</v>
      </c>
      <c r="O13" t="s">
        <v>34</v>
      </c>
    </row>
    <row r="14" spans="1:16" x14ac:dyDescent="0.25">
      <c r="A14" s="16">
        <v>4</v>
      </c>
      <c r="B14" s="17" t="s">
        <v>50</v>
      </c>
      <c r="C14" s="18">
        <v>31.5</v>
      </c>
      <c r="D14" s="19" t="s">
        <v>61</v>
      </c>
      <c r="E14" s="20" t="str">
        <f t="shared" si="0"/>
        <v>Significantly Different</v>
      </c>
      <c r="G14">
        <f t="shared" si="1"/>
        <v>31.5</v>
      </c>
      <c r="H14">
        <f t="shared" si="2"/>
        <v>6</v>
      </c>
      <c r="I14" t="str">
        <f t="shared" si="3"/>
        <v>+/-</v>
      </c>
      <c r="J14" t="str">
        <f t="shared" si="4"/>
        <v>0.4</v>
      </c>
      <c r="K14" s="2">
        <f t="shared" si="5"/>
        <v>0.24316109422492402</v>
      </c>
      <c r="L14" s="2">
        <f t="shared" si="6"/>
        <v>-1.1999999999999993</v>
      </c>
      <c r="M14" s="2">
        <f t="shared" si="7"/>
        <v>0.25064471888253259</v>
      </c>
      <c r="N14" s="2">
        <f t="shared" si="8"/>
        <v>-4.7876532382172092</v>
      </c>
      <c r="O14" t="s">
        <v>37</v>
      </c>
    </row>
    <row r="15" spans="1:16" x14ac:dyDescent="0.25">
      <c r="A15" s="16">
        <v>4</v>
      </c>
      <c r="B15" s="17" t="s">
        <v>80</v>
      </c>
      <c r="C15" s="18">
        <v>31.5</v>
      </c>
      <c r="D15" s="19" t="s">
        <v>29</v>
      </c>
      <c r="E15" s="20" t="str">
        <f t="shared" si="0"/>
        <v>Significantly Different</v>
      </c>
      <c r="G15">
        <f t="shared" si="1"/>
        <v>31.5</v>
      </c>
      <c r="H15">
        <f t="shared" si="2"/>
        <v>6</v>
      </c>
      <c r="I15" t="str">
        <f t="shared" si="3"/>
        <v>+/-</v>
      </c>
      <c r="J15" t="str">
        <f t="shared" si="4"/>
        <v>0.2</v>
      </c>
      <c r="K15" s="2">
        <f t="shared" si="5"/>
        <v>0.12158054711246201</v>
      </c>
      <c r="L15" s="2">
        <f t="shared" si="6"/>
        <v>-1.1999999999999993</v>
      </c>
      <c r="M15" s="2">
        <f t="shared" si="7"/>
        <v>0.1359311840425404</v>
      </c>
      <c r="N15" s="2">
        <f t="shared" si="8"/>
        <v>-8.8279963751691657</v>
      </c>
      <c r="O15" t="s">
        <v>40</v>
      </c>
    </row>
    <row r="16" spans="1:16" x14ac:dyDescent="0.25">
      <c r="A16" s="16">
        <v>6</v>
      </c>
      <c r="B16" s="17" t="s">
        <v>46</v>
      </c>
      <c r="C16" s="18">
        <v>31.4</v>
      </c>
      <c r="D16" s="19" t="s">
        <v>130</v>
      </c>
      <c r="E16" s="20" t="str">
        <f t="shared" si="0"/>
        <v>Not Significantly Different</v>
      </c>
      <c r="G16">
        <f t="shared" si="1"/>
        <v>31.4</v>
      </c>
      <c r="H16">
        <f t="shared" si="2"/>
        <v>6</v>
      </c>
      <c r="I16" t="str">
        <f t="shared" si="3"/>
        <v>+/-</v>
      </c>
      <c r="J16" t="str">
        <f t="shared" si="4"/>
        <v>1.2</v>
      </c>
      <c r="K16" s="2">
        <f t="shared" si="5"/>
        <v>0.72948328267477203</v>
      </c>
      <c r="L16" s="2">
        <f t="shared" si="6"/>
        <v>-1.0999999999999979</v>
      </c>
      <c r="M16" s="2">
        <f t="shared" si="7"/>
        <v>0.73201182849801194</v>
      </c>
      <c r="N16" s="2">
        <f t="shared" si="8"/>
        <v>-1.5027079579534217</v>
      </c>
      <c r="O16" t="s">
        <v>42</v>
      </c>
    </row>
    <row r="17" spans="1:15" x14ac:dyDescent="0.25">
      <c r="A17" s="16">
        <v>6</v>
      </c>
      <c r="B17" s="17" t="s">
        <v>68</v>
      </c>
      <c r="C17" s="18">
        <v>31.4</v>
      </c>
      <c r="D17" s="19" t="s">
        <v>61</v>
      </c>
      <c r="E17" s="20" t="str">
        <f t="shared" si="0"/>
        <v>Significantly Different</v>
      </c>
      <c r="G17">
        <f t="shared" si="1"/>
        <v>31.4</v>
      </c>
      <c r="H17">
        <f t="shared" si="2"/>
        <v>6</v>
      </c>
      <c r="I17" t="str">
        <f t="shared" si="3"/>
        <v>+/-</v>
      </c>
      <c r="J17" t="str">
        <f t="shared" si="4"/>
        <v>0.4</v>
      </c>
      <c r="K17" s="2">
        <f t="shared" si="5"/>
        <v>0.24316109422492402</v>
      </c>
      <c r="L17" s="2">
        <f t="shared" si="6"/>
        <v>-1.0999999999999979</v>
      </c>
      <c r="M17" s="2">
        <f t="shared" si="7"/>
        <v>0.25064471888253259</v>
      </c>
      <c r="N17" s="2">
        <f t="shared" si="8"/>
        <v>-4.3886821350324361</v>
      </c>
      <c r="O17" t="s">
        <v>44</v>
      </c>
    </row>
    <row r="18" spans="1:15" x14ac:dyDescent="0.25">
      <c r="A18" s="16">
        <v>6</v>
      </c>
      <c r="B18" s="17" t="s">
        <v>77</v>
      </c>
      <c r="C18" s="18">
        <v>31.4</v>
      </c>
      <c r="D18" s="19" t="s">
        <v>127</v>
      </c>
      <c r="E18" s="20" t="str">
        <f t="shared" si="0"/>
        <v>Not Significantly Different</v>
      </c>
      <c r="G18">
        <f t="shared" si="1"/>
        <v>31.4</v>
      </c>
      <c r="H18">
        <f t="shared" si="2"/>
        <v>6</v>
      </c>
      <c r="I18" t="str">
        <f t="shared" si="3"/>
        <v>+/-</v>
      </c>
      <c r="J18" t="str">
        <f t="shared" si="4"/>
        <v>1.7</v>
      </c>
      <c r="K18" s="2">
        <f t="shared" si="5"/>
        <v>1.0334346504559271</v>
      </c>
      <c r="L18" s="2">
        <f t="shared" si="6"/>
        <v>-1.0999999999999979</v>
      </c>
      <c r="M18" s="2">
        <f t="shared" si="7"/>
        <v>1.0352210556794166</v>
      </c>
      <c r="N18" s="2">
        <f t="shared" si="8"/>
        <v>-1.0625749872118537</v>
      </c>
      <c r="O18" t="s">
        <v>46</v>
      </c>
    </row>
    <row r="19" spans="1:15" x14ac:dyDescent="0.25">
      <c r="A19" s="16">
        <v>9</v>
      </c>
      <c r="B19" s="17" t="s">
        <v>40</v>
      </c>
      <c r="C19" s="18">
        <v>31.1</v>
      </c>
      <c r="D19" s="19" t="s">
        <v>29</v>
      </c>
      <c r="E19" s="20" t="str">
        <f t="shared" si="0"/>
        <v>Significantly Different</v>
      </c>
      <c r="G19">
        <f t="shared" si="1"/>
        <v>31.1</v>
      </c>
      <c r="H19">
        <f t="shared" si="2"/>
        <v>6</v>
      </c>
      <c r="I19" t="str">
        <f t="shared" si="3"/>
        <v>+/-</v>
      </c>
      <c r="J19" t="str">
        <f t="shared" si="4"/>
        <v>0.2</v>
      </c>
      <c r="K19" s="2">
        <f t="shared" si="5"/>
        <v>0.12158054711246201</v>
      </c>
      <c r="L19" s="2">
        <f t="shared" si="6"/>
        <v>-0.80000000000000071</v>
      </c>
      <c r="M19" s="2">
        <f t="shared" si="7"/>
        <v>0.1359311840425404</v>
      </c>
      <c r="N19" s="2">
        <f t="shared" si="8"/>
        <v>-5.8853309167794521</v>
      </c>
      <c r="O19" t="s">
        <v>48</v>
      </c>
    </row>
    <row r="20" spans="1:15" x14ac:dyDescent="0.25">
      <c r="A20" s="16">
        <v>10</v>
      </c>
      <c r="B20" s="17" t="s">
        <v>66</v>
      </c>
      <c r="C20" s="18">
        <v>31</v>
      </c>
      <c r="D20" s="21" t="s">
        <v>36</v>
      </c>
      <c r="E20" s="20" t="str">
        <f t="shared" si="0"/>
        <v>Significantly Different</v>
      </c>
      <c r="G20">
        <f t="shared" si="1"/>
        <v>31</v>
      </c>
      <c r="H20">
        <f t="shared" si="2"/>
        <v>6</v>
      </c>
      <c r="I20" t="str">
        <f t="shared" si="3"/>
        <v>+/-</v>
      </c>
      <c r="J20" t="str">
        <f t="shared" si="4"/>
        <v>0.3</v>
      </c>
      <c r="K20" s="2">
        <f t="shared" si="5"/>
        <v>0.18237082066869301</v>
      </c>
      <c r="L20" s="2">
        <f t="shared" si="6"/>
        <v>-0.69999999999999929</v>
      </c>
      <c r="M20" s="2">
        <f t="shared" si="7"/>
        <v>0.19223572402239389</v>
      </c>
      <c r="N20" s="2">
        <f t="shared" si="8"/>
        <v>-3.641362725683885</v>
      </c>
      <c r="O20" t="s">
        <v>50</v>
      </c>
    </row>
    <row r="21" spans="1:15" x14ac:dyDescent="0.25">
      <c r="A21" s="16">
        <v>10</v>
      </c>
      <c r="B21" s="17" t="s">
        <v>76</v>
      </c>
      <c r="C21" s="18">
        <v>31</v>
      </c>
      <c r="D21" s="19" t="s">
        <v>36</v>
      </c>
      <c r="E21" s="20" t="str">
        <f t="shared" si="0"/>
        <v>Significantly Different</v>
      </c>
      <c r="G21">
        <f t="shared" si="1"/>
        <v>31</v>
      </c>
      <c r="H21">
        <f t="shared" si="2"/>
        <v>6</v>
      </c>
      <c r="I21" t="str">
        <f t="shared" si="3"/>
        <v>+/-</v>
      </c>
      <c r="J21" t="str">
        <f t="shared" si="4"/>
        <v>0.3</v>
      </c>
      <c r="K21" s="2">
        <f t="shared" si="5"/>
        <v>0.18237082066869301</v>
      </c>
      <c r="L21" s="2">
        <f t="shared" si="6"/>
        <v>-0.69999999999999929</v>
      </c>
      <c r="M21" s="2">
        <f t="shared" si="7"/>
        <v>0.19223572402239389</v>
      </c>
      <c r="N21" s="2">
        <f t="shared" si="8"/>
        <v>-3.641362725683885</v>
      </c>
      <c r="O21" t="s">
        <v>52</v>
      </c>
    </row>
    <row r="22" spans="1:15" x14ac:dyDescent="0.25">
      <c r="A22" s="16">
        <v>12</v>
      </c>
      <c r="B22" s="17" t="s">
        <v>48</v>
      </c>
      <c r="C22" s="18">
        <v>30.7</v>
      </c>
      <c r="D22" s="19" t="s">
        <v>70</v>
      </c>
      <c r="E22" s="20" t="str">
        <f t="shared" si="0"/>
        <v>Not Significantly Different</v>
      </c>
      <c r="G22">
        <f t="shared" si="1"/>
        <v>30.7</v>
      </c>
      <c r="H22">
        <f t="shared" si="2"/>
        <v>6</v>
      </c>
      <c r="I22" t="str">
        <f t="shared" si="3"/>
        <v>+/-</v>
      </c>
      <c r="J22" t="str">
        <f t="shared" si="4"/>
        <v>0.8</v>
      </c>
      <c r="K22" s="2">
        <f t="shared" si="5"/>
        <v>0.48632218844984804</v>
      </c>
      <c r="L22" s="2">
        <f t="shared" si="6"/>
        <v>-0.39999999999999858</v>
      </c>
      <c r="M22" s="2">
        <f t="shared" si="7"/>
        <v>0.49010685399991183</v>
      </c>
      <c r="N22" s="2">
        <f t="shared" si="8"/>
        <v>-0.81614855359698879</v>
      </c>
      <c r="O22" t="s">
        <v>54</v>
      </c>
    </row>
    <row r="23" spans="1:15" x14ac:dyDescent="0.25">
      <c r="A23" s="16">
        <v>12</v>
      </c>
      <c r="B23" s="17" t="s">
        <v>67</v>
      </c>
      <c r="C23" s="18">
        <v>30.7</v>
      </c>
      <c r="D23" s="19" t="s">
        <v>36</v>
      </c>
      <c r="E23" s="20" t="str">
        <f t="shared" si="0"/>
        <v>Significantly Different</v>
      </c>
      <c r="G23">
        <f t="shared" si="1"/>
        <v>30.7</v>
      </c>
      <c r="H23">
        <f t="shared" si="2"/>
        <v>6</v>
      </c>
      <c r="I23" t="str">
        <f t="shared" si="3"/>
        <v>+/-</v>
      </c>
      <c r="J23" t="str">
        <f t="shared" si="4"/>
        <v>0.3</v>
      </c>
      <c r="K23" s="2">
        <f t="shared" si="5"/>
        <v>0.18237082066869301</v>
      </c>
      <c r="L23" s="2">
        <f t="shared" si="6"/>
        <v>-0.39999999999999858</v>
      </c>
      <c r="M23" s="2">
        <f t="shared" si="7"/>
        <v>0.19223572402239389</v>
      </c>
      <c r="N23" s="2">
        <f t="shared" si="8"/>
        <v>-2.0807787003907863</v>
      </c>
      <c r="O23" t="s">
        <v>43</v>
      </c>
    </row>
    <row r="24" spans="1:15" x14ac:dyDescent="0.25">
      <c r="A24" s="16">
        <v>14</v>
      </c>
      <c r="B24" s="17" t="s">
        <v>34</v>
      </c>
      <c r="C24" s="18">
        <v>30.6</v>
      </c>
      <c r="D24" s="19" t="s">
        <v>36</v>
      </c>
      <c r="E24" s="20" t="str">
        <f t="shared" si="0"/>
        <v>Not Significantly Different</v>
      </c>
      <c r="G24">
        <f t="shared" si="1"/>
        <v>30.6</v>
      </c>
      <c r="H24">
        <f t="shared" si="2"/>
        <v>6</v>
      </c>
      <c r="I24" t="str">
        <f t="shared" si="3"/>
        <v>+/-</v>
      </c>
      <c r="J24" t="str">
        <f t="shared" si="4"/>
        <v>0.3</v>
      </c>
      <c r="K24" s="2">
        <f t="shared" si="5"/>
        <v>0.18237082066869301</v>
      </c>
      <c r="L24" s="2">
        <f t="shared" si="6"/>
        <v>-0.30000000000000071</v>
      </c>
      <c r="M24" s="2">
        <f t="shared" si="7"/>
        <v>0.19223572402239389</v>
      </c>
      <c r="N24" s="2">
        <f t="shared" si="8"/>
        <v>-1.5605840252930989</v>
      </c>
      <c r="O24" t="s">
        <v>57</v>
      </c>
    </row>
    <row r="25" spans="1:15" x14ac:dyDescent="0.25">
      <c r="A25" s="16">
        <v>14</v>
      </c>
      <c r="B25" s="17" t="s">
        <v>57</v>
      </c>
      <c r="C25" s="18">
        <v>30.6</v>
      </c>
      <c r="D25" s="19" t="s">
        <v>36</v>
      </c>
      <c r="E25" s="20" t="str">
        <f t="shared" si="0"/>
        <v>Not Significantly Different</v>
      </c>
      <c r="G25">
        <f t="shared" si="1"/>
        <v>30.6</v>
      </c>
      <c r="H25">
        <f t="shared" si="2"/>
        <v>6</v>
      </c>
      <c r="I25" t="str">
        <f t="shared" si="3"/>
        <v>+/-</v>
      </c>
      <c r="J25" t="str">
        <f t="shared" si="4"/>
        <v>0.3</v>
      </c>
      <c r="K25" s="2">
        <f t="shared" si="5"/>
        <v>0.18237082066869301</v>
      </c>
      <c r="L25" s="2">
        <f t="shared" si="6"/>
        <v>-0.30000000000000071</v>
      </c>
      <c r="M25" s="2">
        <f t="shared" si="7"/>
        <v>0.19223572402239389</v>
      </c>
      <c r="N25" s="2">
        <f t="shared" si="8"/>
        <v>-1.5605840252930989</v>
      </c>
      <c r="O25" t="s">
        <v>58</v>
      </c>
    </row>
    <row r="26" spans="1:15" x14ac:dyDescent="0.25">
      <c r="A26" s="16">
        <v>14</v>
      </c>
      <c r="B26" s="17" t="s">
        <v>60</v>
      </c>
      <c r="C26" s="18">
        <v>30.6</v>
      </c>
      <c r="D26" s="19" t="s">
        <v>83</v>
      </c>
      <c r="E26" s="20" t="str">
        <f t="shared" si="0"/>
        <v>Not Significantly Different</v>
      </c>
      <c r="G26">
        <f t="shared" si="1"/>
        <v>30.6</v>
      </c>
      <c r="H26">
        <f t="shared" si="2"/>
        <v>6</v>
      </c>
      <c r="I26" t="str">
        <f t="shared" si="3"/>
        <v>+/-</v>
      </c>
      <c r="J26" t="str">
        <f t="shared" si="4"/>
        <v>0.6</v>
      </c>
      <c r="K26" s="2">
        <f t="shared" si="5"/>
        <v>0.36474164133738601</v>
      </c>
      <c r="L26" s="2">
        <f t="shared" si="6"/>
        <v>-0.30000000000000071</v>
      </c>
      <c r="M26" s="2">
        <f t="shared" si="7"/>
        <v>0.36977279819442066</v>
      </c>
      <c r="N26" s="2">
        <f t="shared" si="8"/>
        <v>-0.81130900235194015</v>
      </c>
      <c r="O26" t="s">
        <v>41</v>
      </c>
    </row>
    <row r="27" spans="1:15" x14ac:dyDescent="0.25">
      <c r="A27" s="16">
        <v>17</v>
      </c>
      <c r="B27" s="17" t="s">
        <v>71</v>
      </c>
      <c r="C27" s="18">
        <v>30.5</v>
      </c>
      <c r="D27" s="19" t="s">
        <v>36</v>
      </c>
      <c r="E27" s="20" t="str">
        <f t="shared" si="0"/>
        <v>Not Significantly Different</v>
      </c>
      <c r="G27">
        <f t="shared" si="1"/>
        <v>30.5</v>
      </c>
      <c r="H27">
        <f t="shared" si="2"/>
        <v>6</v>
      </c>
      <c r="I27" t="str">
        <f t="shared" si="3"/>
        <v>+/-</v>
      </c>
      <c r="J27" t="str">
        <f t="shared" si="4"/>
        <v>0.3</v>
      </c>
      <c r="K27" s="2">
        <f t="shared" si="5"/>
        <v>0.18237082066869301</v>
      </c>
      <c r="L27" s="2">
        <f t="shared" si="6"/>
        <v>-0.19999999999999929</v>
      </c>
      <c r="M27" s="2">
        <f t="shared" si="7"/>
        <v>0.19223572402239389</v>
      </c>
      <c r="N27" s="2">
        <f t="shared" si="8"/>
        <v>-1.0403893501953931</v>
      </c>
      <c r="O27" t="s">
        <v>59</v>
      </c>
    </row>
    <row r="28" spans="1:15" x14ac:dyDescent="0.25">
      <c r="A28" s="16">
        <v>18</v>
      </c>
      <c r="B28" s="17" t="s">
        <v>63</v>
      </c>
      <c r="C28" s="18">
        <v>30.4</v>
      </c>
      <c r="D28" s="19" t="s">
        <v>78</v>
      </c>
      <c r="E28" s="20" t="str">
        <f t="shared" si="0"/>
        <v>Not Significantly Different</v>
      </c>
      <c r="G28">
        <f t="shared" si="1"/>
        <v>30.4</v>
      </c>
      <c r="H28">
        <f t="shared" si="2"/>
        <v>6</v>
      </c>
      <c r="I28" t="str">
        <f t="shared" si="3"/>
        <v>+/-</v>
      </c>
      <c r="J28" t="str">
        <f t="shared" si="4"/>
        <v>0.7</v>
      </c>
      <c r="K28" s="2">
        <f t="shared" si="5"/>
        <v>0.42553191489361697</v>
      </c>
      <c r="L28" s="2">
        <f t="shared" si="6"/>
        <v>-9.9999999999997868E-2</v>
      </c>
      <c r="M28" s="2">
        <f t="shared" si="7"/>
        <v>0.42985214661796195</v>
      </c>
      <c r="N28" s="2">
        <f t="shared" si="8"/>
        <v>-0.2326381310103692</v>
      </c>
      <c r="O28" t="s">
        <v>49</v>
      </c>
    </row>
    <row r="29" spans="1:15" x14ac:dyDescent="0.25">
      <c r="A29" s="16">
        <v>19</v>
      </c>
      <c r="B29" s="17" t="s">
        <v>54</v>
      </c>
      <c r="C29" s="18">
        <v>30.2</v>
      </c>
      <c r="D29" s="19" t="s">
        <v>124</v>
      </c>
      <c r="E29" s="20" t="str">
        <f t="shared" si="0"/>
        <v>Not Significantly Different</v>
      </c>
      <c r="G29">
        <f t="shared" si="1"/>
        <v>30.2</v>
      </c>
      <c r="H29">
        <f t="shared" si="2"/>
        <v>6</v>
      </c>
      <c r="I29" t="str">
        <f t="shared" si="3"/>
        <v>+/-</v>
      </c>
      <c r="J29" t="str">
        <f t="shared" si="4"/>
        <v>1.0</v>
      </c>
      <c r="K29" s="2">
        <f t="shared" si="5"/>
        <v>0.60790273556231</v>
      </c>
      <c r="L29" s="2">
        <f t="shared" si="6"/>
        <v>0.10000000000000142</v>
      </c>
      <c r="M29" s="2">
        <f t="shared" si="7"/>
        <v>0.61093468821403585</v>
      </c>
      <c r="N29" s="2">
        <f t="shared" si="8"/>
        <v>0.16368361778954554</v>
      </c>
      <c r="O29" t="s">
        <v>63</v>
      </c>
    </row>
    <row r="30" spans="1:15" x14ac:dyDescent="0.25">
      <c r="A30" s="16">
        <v>20</v>
      </c>
      <c r="B30" s="17" t="s">
        <v>74</v>
      </c>
      <c r="C30" s="18">
        <v>30.1</v>
      </c>
      <c r="D30" s="19" t="s">
        <v>61</v>
      </c>
      <c r="E30" s="20" t="str">
        <f t="shared" si="0"/>
        <v>Not Significantly Different</v>
      </c>
      <c r="G30">
        <f t="shared" si="1"/>
        <v>30.1</v>
      </c>
      <c r="H30">
        <f t="shared" si="2"/>
        <v>6</v>
      </c>
      <c r="I30" t="str">
        <f t="shared" si="3"/>
        <v>+/-</v>
      </c>
      <c r="J30" t="str">
        <f t="shared" si="4"/>
        <v>0.4</v>
      </c>
      <c r="K30" s="2">
        <f t="shared" si="5"/>
        <v>0.24316109422492402</v>
      </c>
      <c r="L30" s="2">
        <f t="shared" si="6"/>
        <v>0.19999999999999929</v>
      </c>
      <c r="M30" s="2">
        <f t="shared" si="7"/>
        <v>0.25064471888253259</v>
      </c>
      <c r="N30" s="2">
        <f t="shared" si="8"/>
        <v>0.7979422063695325</v>
      </c>
      <c r="O30" t="s">
        <v>28</v>
      </c>
    </row>
    <row r="31" spans="1:15" x14ac:dyDescent="0.25">
      <c r="A31" s="16">
        <v>20</v>
      </c>
      <c r="B31" s="17" t="s">
        <v>35</v>
      </c>
      <c r="C31" s="18">
        <v>30.1</v>
      </c>
      <c r="D31" s="19" t="s">
        <v>83</v>
      </c>
      <c r="E31" s="20" t="str">
        <f t="shared" si="0"/>
        <v>Not Significantly Different</v>
      </c>
      <c r="G31">
        <f t="shared" si="1"/>
        <v>30.1</v>
      </c>
      <c r="H31">
        <f t="shared" si="2"/>
        <v>6</v>
      </c>
      <c r="I31" t="str">
        <f t="shared" si="3"/>
        <v>+/-</v>
      </c>
      <c r="J31" t="str">
        <f t="shared" si="4"/>
        <v>0.6</v>
      </c>
      <c r="K31" s="2">
        <f t="shared" si="5"/>
        <v>0.36474164133738601</v>
      </c>
      <c r="L31" s="2">
        <f t="shared" si="6"/>
        <v>0.19999999999999929</v>
      </c>
      <c r="M31" s="2">
        <f t="shared" si="7"/>
        <v>0.36977279819442066</v>
      </c>
      <c r="N31" s="2">
        <f t="shared" si="8"/>
        <v>0.54087266823462354</v>
      </c>
      <c r="O31" t="s">
        <v>66</v>
      </c>
    </row>
    <row r="32" spans="1:15" x14ac:dyDescent="0.25">
      <c r="A32" s="16">
        <v>20</v>
      </c>
      <c r="B32" s="17" t="s">
        <v>75</v>
      </c>
      <c r="C32" s="18">
        <v>30.1</v>
      </c>
      <c r="D32" s="19" t="s">
        <v>36</v>
      </c>
      <c r="E32" s="20" t="str">
        <f t="shared" si="0"/>
        <v>Not Significantly Different</v>
      </c>
      <c r="G32">
        <f t="shared" si="1"/>
        <v>30.1</v>
      </c>
      <c r="H32">
        <f t="shared" si="2"/>
        <v>6</v>
      </c>
      <c r="I32" t="str">
        <f t="shared" si="3"/>
        <v>+/-</v>
      </c>
      <c r="J32" t="str">
        <f t="shared" si="4"/>
        <v>0.3</v>
      </c>
      <c r="K32" s="2">
        <f t="shared" si="5"/>
        <v>0.18237082066869301</v>
      </c>
      <c r="L32" s="2">
        <f t="shared" si="6"/>
        <v>0.19999999999999929</v>
      </c>
      <c r="M32" s="2">
        <f t="shared" si="7"/>
        <v>0.19223572402239389</v>
      </c>
      <c r="N32" s="2">
        <f t="shared" si="8"/>
        <v>1.0403893501953931</v>
      </c>
      <c r="O32" t="s">
        <v>68</v>
      </c>
    </row>
    <row r="33" spans="1:15" x14ac:dyDescent="0.25">
      <c r="A33" s="16">
        <v>23</v>
      </c>
      <c r="B33" s="17" t="s">
        <v>42</v>
      </c>
      <c r="C33" s="18">
        <v>30</v>
      </c>
      <c r="D33" s="19" t="s">
        <v>61</v>
      </c>
      <c r="E33" s="20" t="str">
        <f t="shared" si="0"/>
        <v>Not Significantly Different</v>
      </c>
      <c r="G33">
        <f t="shared" si="1"/>
        <v>30</v>
      </c>
      <c r="H33">
        <f t="shared" si="2"/>
        <v>6</v>
      </c>
      <c r="I33" t="str">
        <f t="shared" si="3"/>
        <v>+/-</v>
      </c>
      <c r="J33" t="str">
        <f t="shared" si="4"/>
        <v>0.4</v>
      </c>
      <c r="K33" s="2">
        <f t="shared" si="5"/>
        <v>0.24316109422492402</v>
      </c>
      <c r="L33" s="2">
        <f t="shared" si="6"/>
        <v>0.30000000000000071</v>
      </c>
      <c r="M33" s="2">
        <f t="shared" si="7"/>
        <v>0.25064471888253259</v>
      </c>
      <c r="N33" s="2">
        <f t="shared" si="8"/>
        <v>1.1969133095543059</v>
      </c>
      <c r="O33" t="s">
        <v>71</v>
      </c>
    </row>
    <row r="34" spans="1:15" x14ac:dyDescent="0.25">
      <c r="A34" s="16">
        <v>23</v>
      </c>
      <c r="B34" s="17" t="s">
        <v>52</v>
      </c>
      <c r="C34" s="18">
        <v>30</v>
      </c>
      <c r="D34" s="19" t="s">
        <v>61</v>
      </c>
      <c r="E34" s="20" t="str">
        <f t="shared" si="0"/>
        <v>Not Significantly Different</v>
      </c>
      <c r="G34">
        <f t="shared" si="1"/>
        <v>30</v>
      </c>
      <c r="H34">
        <f t="shared" si="2"/>
        <v>6</v>
      </c>
      <c r="I34" t="str">
        <f t="shared" si="3"/>
        <v>+/-</v>
      </c>
      <c r="J34" t="str">
        <f t="shared" si="4"/>
        <v>0.4</v>
      </c>
      <c r="K34" s="2">
        <f t="shared" si="5"/>
        <v>0.24316109422492402</v>
      </c>
      <c r="L34" s="2">
        <f t="shared" si="6"/>
        <v>0.30000000000000071</v>
      </c>
      <c r="M34" s="2">
        <f t="shared" si="7"/>
        <v>0.25064471888253259</v>
      </c>
      <c r="N34" s="2">
        <f t="shared" si="8"/>
        <v>1.1969133095543059</v>
      </c>
      <c r="O34" t="s">
        <v>62</v>
      </c>
    </row>
    <row r="35" spans="1:15" x14ac:dyDescent="0.25">
      <c r="A35" s="16">
        <v>23</v>
      </c>
      <c r="B35" s="17" t="s">
        <v>82</v>
      </c>
      <c r="C35" s="18">
        <v>30</v>
      </c>
      <c r="D35" s="19" t="s">
        <v>36</v>
      </c>
      <c r="E35" s="20" t="str">
        <f t="shared" si="0"/>
        <v>Not Significantly Different</v>
      </c>
      <c r="G35">
        <f t="shared" si="1"/>
        <v>30</v>
      </c>
      <c r="H35">
        <f t="shared" si="2"/>
        <v>6</v>
      </c>
      <c r="I35" t="str">
        <f t="shared" si="3"/>
        <v>+/-</v>
      </c>
      <c r="J35" t="str">
        <f t="shared" si="4"/>
        <v>0.3</v>
      </c>
      <c r="K35" s="2">
        <f t="shared" si="5"/>
        <v>0.18237082066869301</v>
      </c>
      <c r="L35" s="2">
        <f t="shared" si="6"/>
        <v>0.30000000000000071</v>
      </c>
      <c r="M35" s="2">
        <f t="shared" si="7"/>
        <v>0.19223572402239389</v>
      </c>
      <c r="N35" s="2">
        <f t="shared" si="8"/>
        <v>1.5605840252930989</v>
      </c>
      <c r="O35" t="s">
        <v>72</v>
      </c>
    </row>
    <row r="36" spans="1:15" x14ac:dyDescent="0.25">
      <c r="A36" s="16">
        <v>23</v>
      </c>
      <c r="B36" s="17" t="s">
        <v>65</v>
      </c>
      <c r="C36" s="18">
        <v>30</v>
      </c>
      <c r="D36" s="19" t="s">
        <v>29</v>
      </c>
      <c r="E36" s="20" t="str">
        <f t="shared" si="0"/>
        <v>Significantly Different</v>
      </c>
      <c r="G36">
        <f t="shared" si="1"/>
        <v>30</v>
      </c>
      <c r="H36">
        <f t="shared" si="2"/>
        <v>6</v>
      </c>
      <c r="I36" t="str">
        <f t="shared" si="3"/>
        <v>+/-</v>
      </c>
      <c r="J36" t="str">
        <f t="shared" si="4"/>
        <v>0.2</v>
      </c>
      <c r="K36" s="2">
        <f t="shared" si="5"/>
        <v>0.12158054711246201</v>
      </c>
      <c r="L36" s="2">
        <f t="shared" si="6"/>
        <v>0.30000000000000071</v>
      </c>
      <c r="M36" s="2">
        <f t="shared" si="7"/>
        <v>0.1359311840425404</v>
      </c>
      <c r="N36" s="2">
        <f t="shared" si="8"/>
        <v>2.2069990937922976</v>
      </c>
      <c r="O36" t="s">
        <v>64</v>
      </c>
    </row>
    <row r="37" spans="1:15" x14ac:dyDescent="0.25">
      <c r="A37" s="16">
        <v>23</v>
      </c>
      <c r="B37" s="17" t="s">
        <v>84</v>
      </c>
      <c r="C37" s="18">
        <v>30</v>
      </c>
      <c r="D37" s="19" t="s">
        <v>36</v>
      </c>
      <c r="E37" s="20" t="str">
        <f t="shared" si="0"/>
        <v>Not Significantly Different</v>
      </c>
      <c r="G37">
        <f t="shared" si="1"/>
        <v>30</v>
      </c>
      <c r="H37">
        <f t="shared" si="2"/>
        <v>6</v>
      </c>
      <c r="I37" t="str">
        <f t="shared" si="3"/>
        <v>+/-</v>
      </c>
      <c r="J37" t="str">
        <f t="shared" si="4"/>
        <v>0.3</v>
      </c>
      <c r="K37" s="2">
        <f t="shared" si="5"/>
        <v>0.18237082066869301</v>
      </c>
      <c r="L37" s="2">
        <f t="shared" si="6"/>
        <v>0.30000000000000071</v>
      </c>
      <c r="M37" s="2">
        <f t="shared" si="7"/>
        <v>0.19223572402239389</v>
      </c>
      <c r="N37" s="2">
        <f t="shared" si="8"/>
        <v>1.5605840252930989</v>
      </c>
      <c r="O37" t="s">
        <v>45</v>
      </c>
    </row>
    <row r="38" spans="1:15" x14ac:dyDescent="0.25">
      <c r="A38" s="16">
        <v>28</v>
      </c>
      <c r="B38" s="17" t="s">
        <v>55</v>
      </c>
      <c r="C38" s="18">
        <v>29.9</v>
      </c>
      <c r="D38" s="19" t="s">
        <v>36</v>
      </c>
      <c r="E38" s="20" t="str">
        <f t="shared" si="0"/>
        <v>Significantly Different</v>
      </c>
      <c r="G38">
        <f t="shared" si="1"/>
        <v>29.9</v>
      </c>
      <c r="H38">
        <f t="shared" si="2"/>
        <v>6</v>
      </c>
      <c r="I38" t="str">
        <f t="shared" si="3"/>
        <v>+/-</v>
      </c>
      <c r="J38" t="str">
        <f t="shared" si="4"/>
        <v>0.3</v>
      </c>
      <c r="K38" s="2">
        <f t="shared" si="5"/>
        <v>0.18237082066869301</v>
      </c>
      <c r="L38" s="2">
        <f t="shared" si="6"/>
        <v>0.40000000000000213</v>
      </c>
      <c r="M38" s="2">
        <f t="shared" si="7"/>
        <v>0.19223572402239389</v>
      </c>
      <c r="N38" s="2">
        <f t="shared" si="8"/>
        <v>2.0807787003908045</v>
      </c>
      <c r="O38" t="s">
        <v>51</v>
      </c>
    </row>
    <row r="39" spans="1:15" x14ac:dyDescent="0.25">
      <c r="A39" s="16">
        <v>29</v>
      </c>
      <c r="B39" s="17" t="s">
        <v>28</v>
      </c>
      <c r="C39" s="18">
        <v>29.8</v>
      </c>
      <c r="D39" s="19" t="s">
        <v>83</v>
      </c>
      <c r="E39" s="20" t="str">
        <f t="shared" si="0"/>
        <v>Not Significantly Different</v>
      </c>
      <c r="G39">
        <f t="shared" si="1"/>
        <v>29.8</v>
      </c>
      <c r="H39">
        <f t="shared" si="2"/>
        <v>6</v>
      </c>
      <c r="I39" t="str">
        <f t="shared" si="3"/>
        <v>+/-</v>
      </c>
      <c r="J39" t="str">
        <f t="shared" si="4"/>
        <v>0.6</v>
      </c>
      <c r="K39" s="2">
        <f t="shared" si="5"/>
        <v>0.36474164133738601</v>
      </c>
      <c r="L39" s="2">
        <f t="shared" si="6"/>
        <v>0.5</v>
      </c>
      <c r="M39" s="2">
        <f t="shared" si="7"/>
        <v>0.36977279819442066</v>
      </c>
      <c r="N39" s="2">
        <f t="shared" si="8"/>
        <v>1.3521816705865637</v>
      </c>
      <c r="O39" t="s">
        <v>74</v>
      </c>
    </row>
    <row r="40" spans="1:15" x14ac:dyDescent="0.25">
      <c r="A40" s="16">
        <v>29</v>
      </c>
      <c r="B40" s="17" t="s">
        <v>62</v>
      </c>
      <c r="C40" s="18">
        <v>29.8</v>
      </c>
      <c r="D40" s="19" t="s">
        <v>36</v>
      </c>
      <c r="E40" s="20" t="str">
        <f t="shared" si="0"/>
        <v>Significantly Different</v>
      </c>
      <c r="G40">
        <f t="shared" si="1"/>
        <v>29.8</v>
      </c>
      <c r="H40">
        <f t="shared" si="2"/>
        <v>6</v>
      </c>
      <c r="I40" t="str">
        <f t="shared" si="3"/>
        <v>+/-</v>
      </c>
      <c r="J40" t="str">
        <f t="shared" si="4"/>
        <v>0.3</v>
      </c>
      <c r="K40" s="2">
        <f t="shared" si="5"/>
        <v>0.18237082066869301</v>
      </c>
      <c r="L40" s="2">
        <f t="shared" si="6"/>
        <v>0.5</v>
      </c>
      <c r="M40" s="2">
        <f t="shared" si="7"/>
        <v>0.19223572402239389</v>
      </c>
      <c r="N40" s="2">
        <f t="shared" si="8"/>
        <v>2.6009733754884921</v>
      </c>
      <c r="O40" t="s">
        <v>35</v>
      </c>
    </row>
    <row r="41" spans="1:15" x14ac:dyDescent="0.25">
      <c r="A41" s="16">
        <v>31</v>
      </c>
      <c r="B41" s="17" t="s">
        <v>58</v>
      </c>
      <c r="C41" s="18">
        <v>29.7</v>
      </c>
      <c r="D41" s="19" t="s">
        <v>61</v>
      </c>
      <c r="E41" s="20" t="str">
        <f t="shared" si="0"/>
        <v>Significantly Different</v>
      </c>
      <c r="G41">
        <f t="shared" si="1"/>
        <v>29.7</v>
      </c>
      <c r="H41">
        <f t="shared" si="2"/>
        <v>6</v>
      </c>
      <c r="I41" t="str">
        <f t="shared" si="3"/>
        <v>+/-</v>
      </c>
      <c r="J41" t="str">
        <f t="shared" si="4"/>
        <v>0.4</v>
      </c>
      <c r="K41" s="2">
        <f t="shared" si="5"/>
        <v>0.24316109422492402</v>
      </c>
      <c r="L41" s="2">
        <f t="shared" si="6"/>
        <v>0.60000000000000142</v>
      </c>
      <c r="M41" s="2">
        <f t="shared" si="7"/>
        <v>0.25064471888253259</v>
      </c>
      <c r="N41" s="2">
        <f t="shared" si="8"/>
        <v>2.3938266191086117</v>
      </c>
      <c r="O41" t="s">
        <v>76</v>
      </c>
    </row>
    <row r="42" spans="1:15" x14ac:dyDescent="0.25">
      <c r="A42" s="16">
        <v>31</v>
      </c>
      <c r="B42" s="17" t="s">
        <v>85</v>
      </c>
      <c r="C42" s="18">
        <v>29.7</v>
      </c>
      <c r="D42" s="19" t="s">
        <v>83</v>
      </c>
      <c r="E42" s="20" t="str">
        <f t="shared" si="0"/>
        <v>Not Significantly Different</v>
      </c>
      <c r="G42">
        <f t="shared" si="1"/>
        <v>29.7</v>
      </c>
      <c r="H42">
        <f t="shared" si="2"/>
        <v>6</v>
      </c>
      <c r="I42" t="str">
        <f t="shared" si="3"/>
        <v>+/-</v>
      </c>
      <c r="J42" t="str">
        <f t="shared" si="4"/>
        <v>0.6</v>
      </c>
      <c r="K42" s="2">
        <f t="shared" si="5"/>
        <v>0.36474164133738601</v>
      </c>
      <c r="L42" s="2">
        <f t="shared" si="6"/>
        <v>0.60000000000000142</v>
      </c>
      <c r="M42" s="2">
        <f t="shared" si="7"/>
        <v>0.36977279819442066</v>
      </c>
      <c r="N42" s="2">
        <f t="shared" si="8"/>
        <v>1.6226180047038803</v>
      </c>
      <c r="O42" t="s">
        <v>77</v>
      </c>
    </row>
    <row r="43" spans="1:15" x14ac:dyDescent="0.25">
      <c r="A43" s="16">
        <v>33</v>
      </c>
      <c r="B43" s="17" t="s">
        <v>79</v>
      </c>
      <c r="C43" s="18">
        <v>29.5</v>
      </c>
      <c r="D43" s="19" t="s">
        <v>36</v>
      </c>
      <c r="E43" s="20" t="str">
        <f t="shared" si="0"/>
        <v>Significantly Different</v>
      </c>
      <c r="G43">
        <f t="shared" si="1"/>
        <v>29.5</v>
      </c>
      <c r="H43">
        <f t="shared" si="2"/>
        <v>6</v>
      </c>
      <c r="I43" t="str">
        <f t="shared" si="3"/>
        <v>+/-</v>
      </c>
      <c r="J43" t="str">
        <f t="shared" si="4"/>
        <v>0.3</v>
      </c>
      <c r="K43" s="2">
        <f t="shared" si="5"/>
        <v>0.18237082066869301</v>
      </c>
      <c r="L43" s="2">
        <f t="shared" si="6"/>
        <v>0.80000000000000071</v>
      </c>
      <c r="M43" s="2">
        <f t="shared" si="7"/>
        <v>0.19223572402239389</v>
      </c>
      <c r="N43" s="2">
        <f t="shared" si="8"/>
        <v>4.1615574007815903</v>
      </c>
      <c r="O43" t="s">
        <v>80</v>
      </c>
    </row>
    <row r="44" spans="1:15" x14ac:dyDescent="0.25">
      <c r="A44" s="16">
        <v>34</v>
      </c>
      <c r="B44" s="17" t="s">
        <v>32</v>
      </c>
      <c r="C44" s="18">
        <v>29.4</v>
      </c>
      <c r="D44" s="19" t="s">
        <v>39</v>
      </c>
      <c r="E44" s="20" t="str">
        <f t="shared" si="0"/>
        <v>Significantly Different</v>
      </c>
      <c r="G44">
        <f t="shared" si="1"/>
        <v>29.4</v>
      </c>
      <c r="H44">
        <f t="shared" si="2"/>
        <v>6</v>
      </c>
      <c r="I44" t="str">
        <f t="shared" si="3"/>
        <v>+/-</v>
      </c>
      <c r="J44" t="str">
        <f t="shared" si="4"/>
        <v>0.5</v>
      </c>
      <c r="K44" s="2">
        <f t="shared" si="5"/>
        <v>0.303951367781155</v>
      </c>
      <c r="L44" s="2">
        <f t="shared" si="6"/>
        <v>0.90000000000000213</v>
      </c>
      <c r="M44" s="2">
        <f t="shared" si="7"/>
        <v>0.30997079109986531</v>
      </c>
      <c r="N44" s="2">
        <f t="shared" si="8"/>
        <v>2.9034993807208216</v>
      </c>
      <c r="O44" t="s">
        <v>82</v>
      </c>
    </row>
    <row r="45" spans="1:15" x14ac:dyDescent="0.25">
      <c r="A45" s="16">
        <v>34</v>
      </c>
      <c r="B45" s="17" t="s">
        <v>45</v>
      </c>
      <c r="C45" s="18">
        <v>29.4</v>
      </c>
      <c r="D45" s="19" t="s">
        <v>135</v>
      </c>
      <c r="E45" s="20" t="str">
        <f t="shared" si="0"/>
        <v>Not Significantly Different</v>
      </c>
      <c r="G45">
        <f t="shared" si="1"/>
        <v>29.4</v>
      </c>
      <c r="H45">
        <f t="shared" si="2"/>
        <v>6</v>
      </c>
      <c r="I45" t="str">
        <f t="shared" si="3"/>
        <v>+/-</v>
      </c>
      <c r="J45" t="str">
        <f t="shared" si="4"/>
        <v>1.6</v>
      </c>
      <c r="K45" s="2">
        <f t="shared" si="5"/>
        <v>0.97264437689969607</v>
      </c>
      <c r="L45" s="2">
        <f t="shared" si="6"/>
        <v>0.90000000000000213</v>
      </c>
      <c r="M45" s="2">
        <f t="shared" si="7"/>
        <v>0.97454222139096647</v>
      </c>
      <c r="N45" s="2">
        <f t="shared" si="8"/>
        <v>0.92351052652744992</v>
      </c>
      <c r="O45" t="s">
        <v>53</v>
      </c>
    </row>
    <row r="46" spans="1:15" x14ac:dyDescent="0.25">
      <c r="A46" s="16">
        <v>36</v>
      </c>
      <c r="B46" s="17" t="s">
        <v>64</v>
      </c>
      <c r="C46" s="18">
        <v>29</v>
      </c>
      <c r="D46" s="19" t="s">
        <v>61</v>
      </c>
      <c r="E46" s="20" t="str">
        <f t="shared" si="0"/>
        <v>Significantly Different</v>
      </c>
      <c r="G46">
        <f t="shared" si="1"/>
        <v>29</v>
      </c>
      <c r="H46">
        <f t="shared" si="2"/>
        <v>6</v>
      </c>
      <c r="I46" t="str">
        <f t="shared" si="3"/>
        <v>+/-</v>
      </c>
      <c r="J46" t="str">
        <f t="shared" si="4"/>
        <v>0.4</v>
      </c>
      <c r="K46" s="2">
        <f t="shared" si="5"/>
        <v>0.24316109422492402</v>
      </c>
      <c r="L46" s="2">
        <f t="shared" si="6"/>
        <v>1.3000000000000007</v>
      </c>
      <c r="M46" s="2">
        <f t="shared" si="7"/>
        <v>0.25064471888253259</v>
      </c>
      <c r="N46" s="2">
        <f t="shared" si="8"/>
        <v>5.1866243414019824</v>
      </c>
      <c r="O46" t="s">
        <v>65</v>
      </c>
    </row>
    <row r="47" spans="1:15" x14ac:dyDescent="0.25">
      <c r="A47" s="16">
        <v>37</v>
      </c>
      <c r="B47" s="17" t="s">
        <v>30</v>
      </c>
      <c r="C47" s="18">
        <v>28.8</v>
      </c>
      <c r="D47" s="19" t="s">
        <v>124</v>
      </c>
      <c r="E47" s="20" t="str">
        <f t="shared" si="0"/>
        <v>Significantly Different</v>
      </c>
      <c r="G47">
        <f t="shared" si="1"/>
        <v>28.8</v>
      </c>
      <c r="H47">
        <f t="shared" si="2"/>
        <v>6</v>
      </c>
      <c r="I47" t="str">
        <f t="shared" si="3"/>
        <v>+/-</v>
      </c>
      <c r="J47" t="str">
        <f t="shared" si="4"/>
        <v>1.0</v>
      </c>
      <c r="K47" s="2">
        <f t="shared" si="5"/>
        <v>0.60790273556231</v>
      </c>
      <c r="L47" s="2">
        <f t="shared" si="6"/>
        <v>1.5</v>
      </c>
      <c r="M47" s="2">
        <f t="shared" si="7"/>
        <v>0.61093468821403585</v>
      </c>
      <c r="N47" s="2">
        <f t="shared" si="8"/>
        <v>2.4552542668431485</v>
      </c>
      <c r="O47" t="s">
        <v>81</v>
      </c>
    </row>
    <row r="48" spans="1:15" x14ac:dyDescent="0.25">
      <c r="A48" s="16">
        <v>37</v>
      </c>
      <c r="B48" s="17" t="s">
        <v>41</v>
      </c>
      <c r="C48" s="18">
        <v>28.8</v>
      </c>
      <c r="D48" s="19" t="s">
        <v>39</v>
      </c>
      <c r="E48" s="20" t="str">
        <f t="shared" si="0"/>
        <v>Significantly Different</v>
      </c>
      <c r="G48">
        <f t="shared" si="1"/>
        <v>28.8</v>
      </c>
      <c r="H48">
        <f t="shared" si="2"/>
        <v>6</v>
      </c>
      <c r="I48" t="str">
        <f t="shared" si="3"/>
        <v>+/-</v>
      </c>
      <c r="J48" t="str">
        <f t="shared" si="4"/>
        <v>0.5</v>
      </c>
      <c r="K48" s="2">
        <f t="shared" si="5"/>
        <v>0.303951367781155</v>
      </c>
      <c r="L48" s="2">
        <f t="shared" si="6"/>
        <v>1.5</v>
      </c>
      <c r="M48" s="2">
        <f t="shared" si="7"/>
        <v>0.30997079109986531</v>
      </c>
      <c r="N48" s="2">
        <f t="shared" si="8"/>
        <v>4.8391656345346918</v>
      </c>
      <c r="O48" t="s">
        <v>60</v>
      </c>
    </row>
    <row r="49" spans="1:15" x14ac:dyDescent="0.25">
      <c r="A49" s="16">
        <v>39</v>
      </c>
      <c r="B49" s="17" t="s">
        <v>49</v>
      </c>
      <c r="C49" s="18">
        <v>28.6</v>
      </c>
      <c r="D49" s="19" t="s">
        <v>83</v>
      </c>
      <c r="E49" s="20" t="str">
        <f t="shared" si="0"/>
        <v>Significantly Different</v>
      </c>
      <c r="G49">
        <f t="shared" si="1"/>
        <v>28.6</v>
      </c>
      <c r="H49">
        <f t="shared" si="2"/>
        <v>6</v>
      </c>
      <c r="I49" t="str">
        <f t="shared" si="3"/>
        <v>+/-</v>
      </c>
      <c r="J49" t="str">
        <f t="shared" si="4"/>
        <v>0.6</v>
      </c>
      <c r="K49" s="2">
        <f t="shared" si="5"/>
        <v>0.36474164133738601</v>
      </c>
      <c r="L49" s="2">
        <f t="shared" si="6"/>
        <v>1.6999999999999993</v>
      </c>
      <c r="M49" s="2">
        <f t="shared" si="7"/>
        <v>0.36977279819442066</v>
      </c>
      <c r="N49" s="2">
        <f t="shared" si="8"/>
        <v>4.5974176799943143</v>
      </c>
      <c r="O49" t="s">
        <v>67</v>
      </c>
    </row>
    <row r="50" spans="1:15" x14ac:dyDescent="0.25">
      <c r="A50" s="16">
        <v>39</v>
      </c>
      <c r="B50" s="17" t="s">
        <v>53</v>
      </c>
      <c r="C50" s="18">
        <v>28.6</v>
      </c>
      <c r="D50" s="19" t="s">
        <v>127</v>
      </c>
      <c r="E50" s="20" t="str">
        <f t="shared" si="0"/>
        <v>Not Significantly Different</v>
      </c>
      <c r="G50">
        <f t="shared" si="1"/>
        <v>28.6</v>
      </c>
      <c r="H50">
        <f t="shared" si="2"/>
        <v>6</v>
      </c>
      <c r="I50" t="str">
        <f t="shared" si="3"/>
        <v>+/-</v>
      </c>
      <c r="J50" t="str">
        <f t="shared" si="4"/>
        <v>1.7</v>
      </c>
      <c r="K50" s="2">
        <f t="shared" si="5"/>
        <v>1.0334346504559271</v>
      </c>
      <c r="L50" s="2">
        <f t="shared" si="6"/>
        <v>1.6999999999999993</v>
      </c>
      <c r="M50" s="2">
        <f t="shared" si="7"/>
        <v>1.0352210556794166</v>
      </c>
      <c r="N50" s="2">
        <f t="shared" si="8"/>
        <v>1.6421613438728675</v>
      </c>
      <c r="O50" t="s">
        <v>69</v>
      </c>
    </row>
    <row r="51" spans="1:15" x14ac:dyDescent="0.25">
      <c r="A51" s="16">
        <v>39</v>
      </c>
      <c r="B51" s="17" t="s">
        <v>73</v>
      </c>
      <c r="C51" s="18">
        <v>28.6</v>
      </c>
      <c r="D51" s="19" t="s">
        <v>39</v>
      </c>
      <c r="E51" s="20" t="str">
        <f t="shared" si="0"/>
        <v>Significantly Different</v>
      </c>
      <c r="G51">
        <f t="shared" si="1"/>
        <v>28.6</v>
      </c>
      <c r="H51">
        <f t="shared" si="2"/>
        <v>6</v>
      </c>
      <c r="I51" t="str">
        <f t="shared" si="3"/>
        <v>+/-</v>
      </c>
      <c r="J51" t="str">
        <f t="shared" si="4"/>
        <v>0.5</v>
      </c>
      <c r="K51" s="2">
        <f t="shared" si="5"/>
        <v>0.303951367781155</v>
      </c>
      <c r="L51" s="2">
        <f t="shared" si="6"/>
        <v>1.6999999999999993</v>
      </c>
      <c r="M51" s="2">
        <f t="shared" si="7"/>
        <v>0.30997079109986531</v>
      </c>
      <c r="N51" s="2">
        <f t="shared" si="8"/>
        <v>5.4843877191393151</v>
      </c>
      <c r="O51" t="s">
        <v>85</v>
      </c>
    </row>
    <row r="52" spans="1:15" x14ac:dyDescent="0.25">
      <c r="A52" s="16">
        <v>39</v>
      </c>
      <c r="B52" s="17" t="s">
        <v>33</v>
      </c>
      <c r="C52" s="18">
        <v>28.6</v>
      </c>
      <c r="D52" s="19" t="s">
        <v>114</v>
      </c>
      <c r="E52" s="20" t="str">
        <f t="shared" si="0"/>
        <v>Significantly Different</v>
      </c>
      <c r="G52">
        <f t="shared" si="1"/>
        <v>28.6</v>
      </c>
      <c r="H52">
        <f t="shared" si="2"/>
        <v>6</v>
      </c>
      <c r="I52" t="str">
        <f t="shared" si="3"/>
        <v>+/-</v>
      </c>
      <c r="J52" t="str">
        <f t="shared" si="4"/>
        <v>0.9</v>
      </c>
      <c r="K52" s="2">
        <f t="shared" si="5"/>
        <v>0.54711246200607899</v>
      </c>
      <c r="L52" s="2">
        <f t="shared" si="6"/>
        <v>1.6999999999999993</v>
      </c>
      <c r="M52" s="2">
        <f t="shared" si="7"/>
        <v>0.55047933970440222</v>
      </c>
      <c r="N52" s="2">
        <f t="shared" si="8"/>
        <v>3.0882176266830825</v>
      </c>
      <c r="O52" t="s">
        <v>56</v>
      </c>
    </row>
    <row r="53" spans="1:15" x14ac:dyDescent="0.25">
      <c r="A53" s="16">
        <v>43</v>
      </c>
      <c r="B53" s="17" t="s">
        <v>59</v>
      </c>
      <c r="C53" s="18">
        <v>28.5</v>
      </c>
      <c r="D53" s="19" t="s">
        <v>78</v>
      </c>
      <c r="E53" s="20" t="str">
        <f t="shared" si="0"/>
        <v>Significantly Different</v>
      </c>
      <c r="G53">
        <f t="shared" si="1"/>
        <v>28.5</v>
      </c>
      <c r="H53">
        <f t="shared" si="2"/>
        <v>6</v>
      </c>
      <c r="I53" t="str">
        <f t="shared" si="3"/>
        <v>+/-</v>
      </c>
      <c r="J53" t="str">
        <f t="shared" si="4"/>
        <v>0.7</v>
      </c>
      <c r="K53" s="2">
        <f t="shared" si="5"/>
        <v>0.42553191489361697</v>
      </c>
      <c r="L53" s="2">
        <f t="shared" si="6"/>
        <v>1.8000000000000007</v>
      </c>
      <c r="M53" s="2">
        <f t="shared" si="7"/>
        <v>0.42985214661796195</v>
      </c>
      <c r="N53" s="2">
        <f t="shared" si="8"/>
        <v>4.187486358186737</v>
      </c>
      <c r="O53" t="s">
        <v>73</v>
      </c>
    </row>
    <row r="54" spans="1:15" x14ac:dyDescent="0.25">
      <c r="A54" s="16">
        <v>44</v>
      </c>
      <c r="B54" s="17" t="s">
        <v>72</v>
      </c>
      <c r="C54" s="18">
        <v>28.1</v>
      </c>
      <c r="D54" s="19" t="s">
        <v>70</v>
      </c>
      <c r="E54" s="20" t="str">
        <f t="shared" si="0"/>
        <v>Significantly Different</v>
      </c>
      <c r="G54">
        <f t="shared" si="1"/>
        <v>28.1</v>
      </c>
      <c r="H54">
        <f t="shared" si="2"/>
        <v>6</v>
      </c>
      <c r="I54" t="str">
        <f t="shared" si="3"/>
        <v>+/-</v>
      </c>
      <c r="J54" t="str">
        <f t="shared" si="4"/>
        <v>0.8</v>
      </c>
      <c r="K54" s="2">
        <f t="shared" si="5"/>
        <v>0.48632218844984804</v>
      </c>
      <c r="L54" s="2">
        <f t="shared" si="6"/>
        <v>2.1999999999999993</v>
      </c>
      <c r="M54" s="2">
        <f t="shared" si="7"/>
        <v>0.49010685399991183</v>
      </c>
      <c r="N54" s="2">
        <f t="shared" si="8"/>
        <v>4.4888170447834526</v>
      </c>
      <c r="O54" t="s">
        <v>79</v>
      </c>
    </row>
    <row r="55" spans="1:15" x14ac:dyDescent="0.25">
      <c r="A55" s="16">
        <v>44</v>
      </c>
      <c r="B55" s="17" t="s">
        <v>56</v>
      </c>
      <c r="C55" s="18">
        <v>28.1</v>
      </c>
      <c r="D55" s="19" t="s">
        <v>135</v>
      </c>
      <c r="E55" s="20" t="str">
        <f t="shared" si="0"/>
        <v>Significantly Different</v>
      </c>
      <c r="G55">
        <f t="shared" si="1"/>
        <v>28.1</v>
      </c>
      <c r="H55">
        <f t="shared" si="2"/>
        <v>6</v>
      </c>
      <c r="I55" t="str">
        <f t="shared" si="3"/>
        <v>+/-</v>
      </c>
      <c r="J55" t="str">
        <f t="shared" si="4"/>
        <v>1.6</v>
      </c>
      <c r="K55" s="2">
        <f t="shared" si="5"/>
        <v>0.97264437689969607</v>
      </c>
      <c r="L55" s="2">
        <f t="shared" si="6"/>
        <v>2.1999999999999993</v>
      </c>
      <c r="M55" s="2">
        <f t="shared" si="7"/>
        <v>0.97454222139096647</v>
      </c>
      <c r="N55" s="2">
        <f t="shared" si="8"/>
        <v>2.2574701759559828</v>
      </c>
      <c r="O55" t="s">
        <v>47</v>
      </c>
    </row>
    <row r="56" spans="1:15" x14ac:dyDescent="0.25">
      <c r="A56" s="16">
        <v>46</v>
      </c>
      <c r="B56" s="17" t="s">
        <v>51</v>
      </c>
      <c r="C56" s="18">
        <v>28</v>
      </c>
      <c r="D56" s="19" t="s">
        <v>78</v>
      </c>
      <c r="E56" s="20" t="str">
        <f t="shared" si="0"/>
        <v>Significantly Different</v>
      </c>
      <c r="G56">
        <f t="shared" si="1"/>
        <v>28</v>
      </c>
      <c r="H56">
        <f t="shared" si="2"/>
        <v>6</v>
      </c>
      <c r="I56" t="str">
        <f t="shared" si="3"/>
        <v>+/-</v>
      </c>
      <c r="J56" t="str">
        <f t="shared" si="4"/>
        <v>0.7</v>
      </c>
      <c r="K56" s="2">
        <f t="shared" si="5"/>
        <v>0.42553191489361697</v>
      </c>
      <c r="L56" s="2">
        <f t="shared" si="6"/>
        <v>2.3000000000000007</v>
      </c>
      <c r="M56" s="2">
        <f t="shared" si="7"/>
        <v>0.42985214661796195</v>
      </c>
      <c r="N56" s="2">
        <f t="shared" si="8"/>
        <v>5.3506770132386077</v>
      </c>
      <c r="O56" t="s">
        <v>31</v>
      </c>
    </row>
    <row r="57" spans="1:15" x14ac:dyDescent="0.25">
      <c r="A57" s="16">
        <v>47</v>
      </c>
      <c r="B57" s="17" t="s">
        <v>43</v>
      </c>
      <c r="C57" s="18">
        <v>27.9</v>
      </c>
      <c r="D57" s="19" t="s">
        <v>128</v>
      </c>
      <c r="E57" s="20" t="str">
        <f t="shared" si="0"/>
        <v>Significantly Different</v>
      </c>
      <c r="G57">
        <f t="shared" si="1"/>
        <v>27.9</v>
      </c>
      <c r="H57">
        <f t="shared" si="2"/>
        <v>6</v>
      </c>
      <c r="I57" t="str">
        <f t="shared" si="3"/>
        <v>+/-</v>
      </c>
      <c r="J57" t="str">
        <f t="shared" si="4"/>
        <v>1.1</v>
      </c>
      <c r="K57" s="2">
        <f t="shared" si="5"/>
        <v>0.66869300911854113</v>
      </c>
      <c r="L57" s="2">
        <f t="shared" si="6"/>
        <v>2.4000000000000021</v>
      </c>
      <c r="M57" s="2">
        <f t="shared" si="7"/>
        <v>0.67145051776214359</v>
      </c>
      <c r="N57" s="2">
        <f t="shared" si="8"/>
        <v>3.5743512537586342</v>
      </c>
      <c r="O57" t="s">
        <v>84</v>
      </c>
    </row>
    <row r="58" spans="1:15" x14ac:dyDescent="0.25">
      <c r="A58" s="16">
        <v>48</v>
      </c>
      <c r="B58" s="17" t="s">
        <v>81</v>
      </c>
      <c r="C58" s="18">
        <v>27.6</v>
      </c>
      <c r="D58" s="19" t="s">
        <v>83</v>
      </c>
      <c r="E58" s="20" t="str">
        <f t="shared" si="0"/>
        <v>Significantly Different</v>
      </c>
      <c r="G58">
        <f t="shared" si="1"/>
        <v>27.6</v>
      </c>
      <c r="H58">
        <f t="shared" si="2"/>
        <v>6</v>
      </c>
      <c r="I58" t="str">
        <f t="shared" si="3"/>
        <v>+/-</v>
      </c>
      <c r="J58" t="str">
        <f t="shared" si="4"/>
        <v>0.6</v>
      </c>
      <c r="K58" s="2">
        <f t="shared" si="5"/>
        <v>0.36474164133738601</v>
      </c>
      <c r="L58" s="2">
        <f t="shared" si="6"/>
        <v>2.6999999999999993</v>
      </c>
      <c r="M58" s="2">
        <f t="shared" si="7"/>
        <v>0.36977279819442066</v>
      </c>
      <c r="N58" s="2">
        <f t="shared" si="8"/>
        <v>7.3017810211674421</v>
      </c>
      <c r="O58" t="s">
        <v>75</v>
      </c>
    </row>
    <row r="59" spans="1:15" x14ac:dyDescent="0.25">
      <c r="A59" s="16">
        <v>49</v>
      </c>
      <c r="B59" s="17" t="s">
        <v>37</v>
      </c>
      <c r="C59" s="18">
        <v>27</v>
      </c>
      <c r="D59" s="19" t="s">
        <v>78</v>
      </c>
      <c r="E59" s="20" t="str">
        <f t="shared" si="0"/>
        <v>Significantly Different</v>
      </c>
      <c r="G59">
        <f t="shared" si="1"/>
        <v>27</v>
      </c>
      <c r="H59">
        <f t="shared" si="2"/>
        <v>6</v>
      </c>
      <c r="I59" t="str">
        <f t="shared" si="3"/>
        <v>+/-</v>
      </c>
      <c r="J59" t="str">
        <f t="shared" si="4"/>
        <v>0.7</v>
      </c>
      <c r="K59" s="2">
        <f t="shared" si="5"/>
        <v>0.42553191489361697</v>
      </c>
      <c r="L59" s="2">
        <f t="shared" si="6"/>
        <v>3.3000000000000007</v>
      </c>
      <c r="M59" s="2">
        <f t="shared" si="7"/>
        <v>0.42985214661796195</v>
      </c>
      <c r="N59" s="2">
        <f t="shared" si="8"/>
        <v>7.6770583233423491</v>
      </c>
      <c r="O59" t="s">
        <v>33</v>
      </c>
    </row>
    <row r="60" spans="1:15" x14ac:dyDescent="0.25">
      <c r="A60" s="16">
        <v>50</v>
      </c>
      <c r="B60" s="17" t="s">
        <v>47</v>
      </c>
      <c r="C60" s="18">
        <v>26.7</v>
      </c>
      <c r="D60" s="19" t="s">
        <v>39</v>
      </c>
      <c r="E60" s="20" t="str">
        <f t="shared" si="0"/>
        <v>Significantly Different</v>
      </c>
      <c r="G60">
        <f t="shared" si="1"/>
        <v>26.7</v>
      </c>
      <c r="H60">
        <f t="shared" si="2"/>
        <v>6</v>
      </c>
      <c r="I60" t="str">
        <f t="shared" si="3"/>
        <v>+/-</v>
      </c>
      <c r="J60" t="str">
        <f t="shared" si="4"/>
        <v>0.5</v>
      </c>
      <c r="K60" s="2">
        <f t="shared" si="5"/>
        <v>0.303951367781155</v>
      </c>
      <c r="L60" s="2">
        <f t="shared" si="6"/>
        <v>3.6000000000000014</v>
      </c>
      <c r="M60" s="2">
        <f t="shared" si="7"/>
        <v>0.30997079109986531</v>
      </c>
      <c r="N60" s="2">
        <f t="shared" si="8"/>
        <v>11.613997522883265</v>
      </c>
      <c r="O60" t="s">
        <v>55</v>
      </c>
    </row>
    <row r="61" spans="1:15" x14ac:dyDescent="0.25">
      <c r="A61" s="16">
        <v>51</v>
      </c>
      <c r="B61" s="17" t="s">
        <v>38</v>
      </c>
      <c r="C61" s="18">
        <v>26.5</v>
      </c>
      <c r="D61" s="19" t="s">
        <v>130</v>
      </c>
      <c r="E61" s="20" t="str">
        <f t="shared" si="0"/>
        <v>Significantly Different</v>
      </c>
      <c r="G61">
        <f t="shared" si="1"/>
        <v>26.5</v>
      </c>
      <c r="H61">
        <f t="shared" si="2"/>
        <v>6</v>
      </c>
      <c r="I61" t="str">
        <f t="shared" si="3"/>
        <v>+/-</v>
      </c>
      <c r="J61" t="str">
        <f t="shared" si="4"/>
        <v>1.2</v>
      </c>
      <c r="K61" s="2">
        <f t="shared" si="5"/>
        <v>0.72948328267477203</v>
      </c>
      <c r="L61" s="2">
        <f t="shared" si="6"/>
        <v>3.8000000000000007</v>
      </c>
      <c r="M61" s="2">
        <f t="shared" si="7"/>
        <v>0.73201182849801194</v>
      </c>
      <c r="N61" s="2">
        <f t="shared" si="8"/>
        <v>5.1911729456572857</v>
      </c>
      <c r="O61" t="s">
        <v>38</v>
      </c>
    </row>
    <row r="62" spans="1:15" ht="15.75" thickBot="1" x14ac:dyDescent="0.3">
      <c r="A62" s="22"/>
      <c r="B62" s="23" t="s">
        <v>86</v>
      </c>
      <c r="C62" s="24">
        <v>34.1</v>
      </c>
      <c r="D62" s="25" t="s">
        <v>127</v>
      </c>
      <c r="E62" s="26" t="str">
        <f t="shared" si="0"/>
        <v>Significantly Different</v>
      </c>
      <c r="G62">
        <f t="shared" si="1"/>
        <v>34.1</v>
      </c>
      <c r="H62">
        <f t="shared" si="2"/>
        <v>6</v>
      </c>
      <c r="I62" t="str">
        <f t="shared" si="3"/>
        <v>+/-</v>
      </c>
      <c r="J62" t="str">
        <f t="shared" si="4"/>
        <v>1.7</v>
      </c>
      <c r="K62" s="2">
        <f t="shared" si="5"/>
        <v>1.0334346504559271</v>
      </c>
      <c r="L62" s="2">
        <f t="shared" si="6"/>
        <v>-3.8000000000000007</v>
      </c>
      <c r="M62" s="2">
        <f t="shared" si="7"/>
        <v>1.0352210556794166</v>
      </c>
      <c r="N62" s="2">
        <f t="shared" si="8"/>
        <v>-3.670713592186412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35" priority="5" operator="equal">
      <formula>"State Selected"</formula>
    </cfRule>
    <cfRule type="cellIs" dxfId="334" priority="6" operator="equal">
      <formula>"Not Significantly Different"</formula>
    </cfRule>
  </conditionalFormatting>
  <conditionalFormatting sqref="E10:E62">
    <cfRule type="cellIs" dxfId="333" priority="1" operator="equal">
      <formula>"OTHER ERROR"</formula>
    </cfRule>
    <cfRule type="cellIs" dxfId="332" priority="2" operator="equal">
      <formula>"Statistical Test not applicable"</formula>
    </cfRule>
    <cfRule type="cellIs" dxfId="331" priority="3" operator="equal">
      <formula>"Geography Selected"</formula>
    </cfRule>
    <cfRule type="cellIs" dxfId="33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6C96539-1D4B-4341-87B6-8899C5190EAB}">
      <formula1>$O$10:$O$62</formula1>
    </dataValidation>
  </dataValidation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676-E6E2-4DB0-91D2-F6FCC136047C}">
  <sheetPr codeName="Sheet11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224</v>
      </c>
    </row>
    <row r="2" spans="1:16" x14ac:dyDescent="0.25">
      <c r="A2" s="3" t="s">
        <v>2</v>
      </c>
      <c r="B2" t="s">
        <v>225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28.4</v>
      </c>
      <c r="C6" t="s">
        <v>9</v>
      </c>
      <c r="H6" s="8" t="s">
        <v>10</v>
      </c>
      <c r="I6">
        <f>VLOOKUP($B$4,$B$9:$K$62,6,FALSE)</f>
        <v>28.4</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28.4</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28.4</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69</v>
      </c>
      <c r="C11" s="18">
        <v>30.5</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30.5</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-2.1000000000000014</v>
      </c>
      <c r="M11" s="2">
        <f t="shared" ref="M11:M62" si="7">IF(AND(ISNUMBER(K11),ISNUMBER($I$7)),SQRT(K11^2+($I$7)^2),"N/A")</f>
        <v>0.5604586296226679</v>
      </c>
      <c r="N11" s="2">
        <f>IF(AND(ISNUMBER(L11),ISNUMBER(M11),M11&lt;&gt;0),L11/M11,"NA")</f>
        <v>-3.7469313326727414</v>
      </c>
      <c r="O11" t="s">
        <v>30</v>
      </c>
    </row>
    <row r="12" spans="1:16" x14ac:dyDescent="0.25">
      <c r="A12" s="16">
        <v>2</v>
      </c>
      <c r="B12" s="17" t="s">
        <v>48</v>
      </c>
      <c r="C12" s="18">
        <v>30.1</v>
      </c>
      <c r="D12" s="19" t="s">
        <v>114</v>
      </c>
      <c r="E12" s="20" t="str">
        <f t="shared" si="0"/>
        <v>Significantly Different</v>
      </c>
      <c r="G12">
        <f t="shared" si="1"/>
        <v>30.1</v>
      </c>
      <c r="H12">
        <f t="shared" si="2"/>
        <v>6</v>
      </c>
      <c r="I12" t="str">
        <f t="shared" si="3"/>
        <v>+/-</v>
      </c>
      <c r="J12" t="str">
        <f t="shared" si="4"/>
        <v>0.9</v>
      </c>
      <c r="K12" s="2">
        <f t="shared" si="5"/>
        <v>0.54711246200607899</v>
      </c>
      <c r="L12" s="2">
        <f t="shared" si="6"/>
        <v>-1.7000000000000028</v>
      </c>
      <c r="M12" s="2">
        <f t="shared" si="7"/>
        <v>0.5604586296226679</v>
      </c>
      <c r="N12" s="2">
        <f t="shared" ref="N12:N62" si="8">IF(AND(ISNUMBER(L12),ISNUMBER(M12),M12&lt;&gt;0),L12/M12,"NA")</f>
        <v>-3.0332301264493653</v>
      </c>
      <c r="O12" t="s">
        <v>32</v>
      </c>
    </row>
    <row r="13" spans="1:16" x14ac:dyDescent="0.25">
      <c r="A13" s="16">
        <v>2</v>
      </c>
      <c r="B13" s="17" t="s">
        <v>68</v>
      </c>
      <c r="C13" s="18">
        <v>30.1</v>
      </c>
      <c r="D13" s="19" t="s">
        <v>29</v>
      </c>
      <c r="E13" s="20" t="str">
        <f t="shared" si="0"/>
        <v>Significantly Different</v>
      </c>
      <c r="G13">
        <f t="shared" si="1"/>
        <v>30.1</v>
      </c>
      <c r="H13">
        <f t="shared" si="2"/>
        <v>6</v>
      </c>
      <c r="I13" t="str">
        <f t="shared" si="3"/>
        <v>+/-</v>
      </c>
      <c r="J13" t="str">
        <f t="shared" si="4"/>
        <v>0.2</v>
      </c>
      <c r="K13" s="2">
        <f t="shared" si="5"/>
        <v>0.12158054711246201</v>
      </c>
      <c r="L13" s="2">
        <f t="shared" si="6"/>
        <v>-1.7000000000000028</v>
      </c>
      <c r="M13" s="2">
        <f t="shared" si="7"/>
        <v>0.17194085864718481</v>
      </c>
      <c r="N13" s="2">
        <f t="shared" si="8"/>
        <v>-9.8871205679409169</v>
      </c>
      <c r="O13" t="s">
        <v>34</v>
      </c>
    </row>
    <row r="14" spans="1:16" x14ac:dyDescent="0.25">
      <c r="A14" s="16">
        <v>4</v>
      </c>
      <c r="B14" s="17" t="s">
        <v>44</v>
      </c>
      <c r="C14" s="18">
        <v>30</v>
      </c>
      <c r="D14" s="19" t="s">
        <v>61</v>
      </c>
      <c r="E14" s="20" t="str">
        <f t="shared" si="0"/>
        <v>Significantly Different</v>
      </c>
      <c r="G14">
        <f t="shared" si="1"/>
        <v>30</v>
      </c>
      <c r="H14">
        <f t="shared" si="2"/>
        <v>6</v>
      </c>
      <c r="I14" t="str">
        <f t="shared" si="3"/>
        <v>+/-</v>
      </c>
      <c r="J14" t="str">
        <f t="shared" si="4"/>
        <v>0.4</v>
      </c>
      <c r="K14" s="2">
        <f t="shared" si="5"/>
        <v>0.24316109422492402</v>
      </c>
      <c r="L14" s="2">
        <f t="shared" si="6"/>
        <v>-1.6000000000000014</v>
      </c>
      <c r="M14" s="2">
        <f t="shared" si="7"/>
        <v>0.2718623680850808</v>
      </c>
      <c r="N14" s="2">
        <f t="shared" si="8"/>
        <v>-5.8853309167794521</v>
      </c>
      <c r="O14" t="s">
        <v>37</v>
      </c>
    </row>
    <row r="15" spans="1:16" x14ac:dyDescent="0.25">
      <c r="A15" s="16">
        <v>5</v>
      </c>
      <c r="B15" s="17" t="s">
        <v>80</v>
      </c>
      <c r="C15" s="18">
        <v>29.9</v>
      </c>
      <c r="D15" s="19" t="s">
        <v>29</v>
      </c>
      <c r="E15" s="20" t="str">
        <f t="shared" si="0"/>
        <v>Significantly Different</v>
      </c>
      <c r="G15">
        <f t="shared" si="1"/>
        <v>29.9</v>
      </c>
      <c r="H15">
        <f t="shared" si="2"/>
        <v>6</v>
      </c>
      <c r="I15" t="str">
        <f t="shared" si="3"/>
        <v>+/-</v>
      </c>
      <c r="J15" t="str">
        <f t="shared" si="4"/>
        <v>0.2</v>
      </c>
      <c r="K15" s="2">
        <f t="shared" si="5"/>
        <v>0.12158054711246201</v>
      </c>
      <c r="L15" s="2">
        <f t="shared" si="6"/>
        <v>-1.5</v>
      </c>
      <c r="M15" s="2">
        <f t="shared" si="7"/>
        <v>0.17194085864718481</v>
      </c>
      <c r="N15" s="2">
        <f t="shared" si="8"/>
        <v>-8.7239299128890302</v>
      </c>
      <c r="O15" t="s">
        <v>40</v>
      </c>
    </row>
    <row r="16" spans="1:16" x14ac:dyDescent="0.25">
      <c r="A16" s="16">
        <v>6</v>
      </c>
      <c r="B16" s="17" t="s">
        <v>46</v>
      </c>
      <c r="C16" s="18">
        <v>29.7</v>
      </c>
      <c r="D16" s="19" t="s">
        <v>70</v>
      </c>
      <c r="E16" s="20" t="str">
        <f t="shared" si="0"/>
        <v>Significantly Different</v>
      </c>
      <c r="G16">
        <f t="shared" si="1"/>
        <v>29.7</v>
      </c>
      <c r="H16">
        <f t="shared" si="2"/>
        <v>6</v>
      </c>
      <c r="I16" t="str">
        <f t="shared" si="3"/>
        <v>+/-</v>
      </c>
      <c r="J16" t="str">
        <f t="shared" si="4"/>
        <v>0.8</v>
      </c>
      <c r="K16" s="2">
        <f t="shared" si="5"/>
        <v>0.48632218844984804</v>
      </c>
      <c r="L16" s="2">
        <f t="shared" si="6"/>
        <v>-1.3000000000000007</v>
      </c>
      <c r="M16" s="2">
        <f t="shared" si="7"/>
        <v>0.50128943776506518</v>
      </c>
      <c r="N16" s="2">
        <f t="shared" si="8"/>
        <v>-2.5933121707009912</v>
      </c>
      <c r="O16" t="s">
        <v>42</v>
      </c>
    </row>
    <row r="17" spans="1:15" x14ac:dyDescent="0.25">
      <c r="A17" s="16">
        <v>7</v>
      </c>
      <c r="B17" s="17" t="s">
        <v>76</v>
      </c>
      <c r="C17" s="18">
        <v>29.5</v>
      </c>
      <c r="D17" s="19" t="s">
        <v>29</v>
      </c>
      <c r="E17" s="20" t="str">
        <f t="shared" si="0"/>
        <v>Significantly Different</v>
      </c>
      <c r="G17">
        <f t="shared" si="1"/>
        <v>29.5</v>
      </c>
      <c r="H17">
        <f t="shared" si="2"/>
        <v>6</v>
      </c>
      <c r="I17" t="str">
        <f t="shared" si="3"/>
        <v>+/-</v>
      </c>
      <c r="J17" t="str">
        <f t="shared" si="4"/>
        <v>0.2</v>
      </c>
      <c r="K17" s="2">
        <f t="shared" si="5"/>
        <v>0.12158054711246201</v>
      </c>
      <c r="L17" s="2">
        <f t="shared" si="6"/>
        <v>-1.1000000000000014</v>
      </c>
      <c r="M17" s="2">
        <f t="shared" si="7"/>
        <v>0.17194085864718481</v>
      </c>
      <c r="N17" s="2">
        <f t="shared" si="8"/>
        <v>-6.3975486027852968</v>
      </c>
      <c r="O17" t="s">
        <v>44</v>
      </c>
    </row>
    <row r="18" spans="1:15" x14ac:dyDescent="0.25">
      <c r="A18" s="16">
        <v>8</v>
      </c>
      <c r="B18" s="17" t="s">
        <v>40</v>
      </c>
      <c r="C18" s="18">
        <v>29.4</v>
      </c>
      <c r="D18" s="19" t="s">
        <v>29</v>
      </c>
      <c r="E18" s="20" t="str">
        <f t="shared" si="0"/>
        <v>Significantly Different</v>
      </c>
      <c r="G18">
        <f t="shared" si="1"/>
        <v>29.4</v>
      </c>
      <c r="H18">
        <f t="shared" si="2"/>
        <v>6</v>
      </c>
      <c r="I18" t="str">
        <f t="shared" si="3"/>
        <v>+/-</v>
      </c>
      <c r="J18" t="str">
        <f t="shared" si="4"/>
        <v>0.2</v>
      </c>
      <c r="K18" s="2">
        <f t="shared" si="5"/>
        <v>0.12158054711246201</v>
      </c>
      <c r="L18" s="2">
        <f t="shared" si="6"/>
        <v>-1</v>
      </c>
      <c r="M18" s="2">
        <f t="shared" si="7"/>
        <v>0.17194085864718481</v>
      </c>
      <c r="N18" s="2">
        <f t="shared" si="8"/>
        <v>-5.8159532752593535</v>
      </c>
      <c r="O18" t="s">
        <v>46</v>
      </c>
    </row>
    <row r="19" spans="1:15" x14ac:dyDescent="0.25">
      <c r="A19" s="16">
        <v>8</v>
      </c>
      <c r="B19" s="17" t="s">
        <v>66</v>
      </c>
      <c r="C19" s="18">
        <v>29.4</v>
      </c>
      <c r="D19" s="19" t="s">
        <v>36</v>
      </c>
      <c r="E19" s="20" t="str">
        <f t="shared" si="0"/>
        <v>Significantly Different</v>
      </c>
      <c r="G19">
        <f t="shared" si="1"/>
        <v>29.4</v>
      </c>
      <c r="H19">
        <f t="shared" si="2"/>
        <v>6</v>
      </c>
      <c r="I19" t="str">
        <f t="shared" si="3"/>
        <v>+/-</v>
      </c>
      <c r="J19" t="str">
        <f t="shared" si="4"/>
        <v>0.3</v>
      </c>
      <c r="K19" s="2">
        <f t="shared" si="5"/>
        <v>0.18237082066869301</v>
      </c>
      <c r="L19" s="2">
        <f t="shared" si="6"/>
        <v>-1</v>
      </c>
      <c r="M19" s="2">
        <f t="shared" si="7"/>
        <v>0.21918244835647352</v>
      </c>
      <c r="N19" s="2">
        <f t="shared" si="8"/>
        <v>-4.5624091139525094</v>
      </c>
      <c r="O19" t="s">
        <v>48</v>
      </c>
    </row>
    <row r="20" spans="1:15" x14ac:dyDescent="0.25">
      <c r="A20" s="16">
        <v>10</v>
      </c>
      <c r="B20" s="17" t="s">
        <v>57</v>
      </c>
      <c r="C20" s="18">
        <v>29.2</v>
      </c>
      <c r="D20" s="21" t="s">
        <v>29</v>
      </c>
      <c r="E20" s="20" t="str">
        <f t="shared" si="0"/>
        <v>Significantly Different</v>
      </c>
      <c r="G20">
        <f t="shared" si="1"/>
        <v>29.2</v>
      </c>
      <c r="H20">
        <f t="shared" si="2"/>
        <v>6</v>
      </c>
      <c r="I20" t="str">
        <f t="shared" si="3"/>
        <v>+/-</v>
      </c>
      <c r="J20" t="str">
        <f t="shared" si="4"/>
        <v>0.2</v>
      </c>
      <c r="K20" s="2">
        <f t="shared" si="5"/>
        <v>0.12158054711246201</v>
      </c>
      <c r="L20" s="2">
        <f t="shared" si="6"/>
        <v>-0.80000000000000071</v>
      </c>
      <c r="M20" s="2">
        <f t="shared" si="7"/>
        <v>0.17194085864718481</v>
      </c>
      <c r="N20" s="2">
        <f t="shared" si="8"/>
        <v>-4.6527626202074872</v>
      </c>
      <c r="O20" t="s">
        <v>50</v>
      </c>
    </row>
    <row r="21" spans="1:15" x14ac:dyDescent="0.25">
      <c r="A21" s="16">
        <v>11</v>
      </c>
      <c r="B21" s="17" t="s">
        <v>50</v>
      </c>
      <c r="C21" s="18">
        <v>29.1</v>
      </c>
      <c r="D21" s="19" t="s">
        <v>36</v>
      </c>
      <c r="E21" s="20" t="str">
        <f t="shared" si="0"/>
        <v>Significantly Different</v>
      </c>
      <c r="G21">
        <f t="shared" si="1"/>
        <v>29.1</v>
      </c>
      <c r="H21">
        <f t="shared" si="2"/>
        <v>6</v>
      </c>
      <c r="I21" t="str">
        <f t="shared" si="3"/>
        <v>+/-</v>
      </c>
      <c r="J21" t="str">
        <f t="shared" si="4"/>
        <v>0.3</v>
      </c>
      <c r="K21" s="2">
        <f t="shared" si="5"/>
        <v>0.18237082066869301</v>
      </c>
      <c r="L21" s="2">
        <f t="shared" si="6"/>
        <v>-0.70000000000000284</v>
      </c>
      <c r="M21" s="2">
        <f t="shared" si="7"/>
        <v>0.21918244835647352</v>
      </c>
      <c r="N21" s="2">
        <f t="shared" si="8"/>
        <v>-3.1936863797667696</v>
      </c>
      <c r="O21" t="s">
        <v>52</v>
      </c>
    </row>
    <row r="22" spans="1:15" x14ac:dyDescent="0.25">
      <c r="A22" s="16">
        <v>11</v>
      </c>
      <c r="B22" s="17" t="s">
        <v>35</v>
      </c>
      <c r="C22" s="18">
        <v>29.1</v>
      </c>
      <c r="D22" s="19" t="s">
        <v>78</v>
      </c>
      <c r="E22" s="20" t="str">
        <f t="shared" si="0"/>
        <v>Not Significantly Different</v>
      </c>
      <c r="G22">
        <f t="shared" si="1"/>
        <v>29.1</v>
      </c>
      <c r="H22">
        <f t="shared" si="2"/>
        <v>6</v>
      </c>
      <c r="I22" t="str">
        <f t="shared" si="3"/>
        <v>+/-</v>
      </c>
      <c r="J22" t="str">
        <f t="shared" si="4"/>
        <v>0.7</v>
      </c>
      <c r="K22" s="2">
        <f t="shared" si="5"/>
        <v>0.42553191489361697</v>
      </c>
      <c r="L22" s="2">
        <f t="shared" si="6"/>
        <v>-0.70000000000000284</v>
      </c>
      <c r="M22" s="2">
        <f t="shared" si="7"/>
        <v>0.44255987168878524</v>
      </c>
      <c r="N22" s="2">
        <f t="shared" si="8"/>
        <v>-1.5817068938691607</v>
      </c>
      <c r="O22" t="s">
        <v>54</v>
      </c>
    </row>
    <row r="23" spans="1:15" x14ac:dyDescent="0.25">
      <c r="A23" s="16">
        <v>13</v>
      </c>
      <c r="B23" s="17" t="s">
        <v>54</v>
      </c>
      <c r="C23" s="18">
        <v>29</v>
      </c>
      <c r="D23" s="19" t="s">
        <v>70</v>
      </c>
      <c r="E23" s="20" t="str">
        <f t="shared" si="0"/>
        <v>Not Significantly Different</v>
      </c>
      <c r="G23">
        <f t="shared" si="1"/>
        <v>29</v>
      </c>
      <c r="H23">
        <f t="shared" si="2"/>
        <v>6</v>
      </c>
      <c r="I23" t="str">
        <f t="shared" si="3"/>
        <v>+/-</v>
      </c>
      <c r="J23" t="str">
        <f t="shared" si="4"/>
        <v>0.8</v>
      </c>
      <c r="K23" s="2">
        <f t="shared" si="5"/>
        <v>0.48632218844984804</v>
      </c>
      <c r="L23" s="2">
        <f t="shared" si="6"/>
        <v>-0.60000000000000142</v>
      </c>
      <c r="M23" s="2">
        <f t="shared" si="7"/>
        <v>0.50128943776506518</v>
      </c>
      <c r="N23" s="2">
        <f t="shared" si="8"/>
        <v>-1.1969133095543059</v>
      </c>
      <c r="O23" t="s">
        <v>43</v>
      </c>
    </row>
    <row r="24" spans="1:15" x14ac:dyDescent="0.25">
      <c r="A24" s="16">
        <v>14</v>
      </c>
      <c r="B24" s="17" t="s">
        <v>77</v>
      </c>
      <c r="C24" s="18">
        <v>28.8</v>
      </c>
      <c r="D24" s="19" t="s">
        <v>70</v>
      </c>
      <c r="E24" s="20" t="str">
        <f t="shared" si="0"/>
        <v>Not Significantly Different</v>
      </c>
      <c r="G24">
        <f t="shared" si="1"/>
        <v>28.8</v>
      </c>
      <c r="H24">
        <f t="shared" si="2"/>
        <v>6</v>
      </c>
      <c r="I24" t="str">
        <f t="shared" si="3"/>
        <v>+/-</v>
      </c>
      <c r="J24" t="str">
        <f t="shared" si="4"/>
        <v>0.8</v>
      </c>
      <c r="K24" s="2">
        <f t="shared" si="5"/>
        <v>0.48632218844984804</v>
      </c>
      <c r="L24" s="2">
        <f t="shared" si="6"/>
        <v>-0.40000000000000213</v>
      </c>
      <c r="M24" s="2">
        <f t="shared" si="7"/>
        <v>0.50128943776506518</v>
      </c>
      <c r="N24" s="2">
        <f t="shared" si="8"/>
        <v>-0.79794220636953961</v>
      </c>
      <c r="O24" t="s">
        <v>57</v>
      </c>
    </row>
    <row r="25" spans="1:15" x14ac:dyDescent="0.25">
      <c r="A25" s="16">
        <v>14</v>
      </c>
      <c r="B25" s="17" t="s">
        <v>67</v>
      </c>
      <c r="C25" s="18">
        <v>28.8</v>
      </c>
      <c r="D25" s="19" t="s">
        <v>36</v>
      </c>
      <c r="E25" s="20" t="str">
        <f t="shared" si="0"/>
        <v>Significantly Different</v>
      </c>
      <c r="G25">
        <f t="shared" si="1"/>
        <v>28.8</v>
      </c>
      <c r="H25">
        <f t="shared" si="2"/>
        <v>6</v>
      </c>
      <c r="I25" t="str">
        <f t="shared" si="3"/>
        <v>+/-</v>
      </c>
      <c r="J25" t="str">
        <f t="shared" si="4"/>
        <v>0.3</v>
      </c>
      <c r="K25" s="2">
        <f t="shared" si="5"/>
        <v>0.18237082066869301</v>
      </c>
      <c r="L25" s="2">
        <f t="shared" si="6"/>
        <v>-0.40000000000000213</v>
      </c>
      <c r="M25" s="2">
        <f t="shared" si="7"/>
        <v>0.21918244835647352</v>
      </c>
      <c r="N25" s="2">
        <f t="shared" si="8"/>
        <v>-1.8249636455810134</v>
      </c>
      <c r="O25" t="s">
        <v>58</v>
      </c>
    </row>
    <row r="26" spans="1:15" x14ac:dyDescent="0.25">
      <c r="A26" s="16">
        <v>14</v>
      </c>
      <c r="B26" s="17" t="s">
        <v>85</v>
      </c>
      <c r="C26" s="18">
        <v>28.8</v>
      </c>
      <c r="D26" s="19" t="s">
        <v>39</v>
      </c>
      <c r="E26" s="20" t="str">
        <f t="shared" si="0"/>
        <v>Not Significantly Different</v>
      </c>
      <c r="G26">
        <f t="shared" si="1"/>
        <v>28.8</v>
      </c>
      <c r="H26">
        <f t="shared" si="2"/>
        <v>6</v>
      </c>
      <c r="I26" t="str">
        <f t="shared" si="3"/>
        <v>+/-</v>
      </c>
      <c r="J26" t="str">
        <f t="shared" si="4"/>
        <v>0.5</v>
      </c>
      <c r="K26" s="2">
        <f t="shared" si="5"/>
        <v>0.303951367781155</v>
      </c>
      <c r="L26" s="2">
        <f t="shared" si="6"/>
        <v>-0.40000000000000213</v>
      </c>
      <c r="M26" s="2">
        <f t="shared" si="7"/>
        <v>0.32736564177109445</v>
      </c>
      <c r="N26" s="2">
        <f t="shared" si="8"/>
        <v>-1.2218753252050079</v>
      </c>
      <c r="O26" t="s">
        <v>41</v>
      </c>
    </row>
    <row r="27" spans="1:15" x14ac:dyDescent="0.25">
      <c r="A27" s="16">
        <v>17</v>
      </c>
      <c r="B27" s="17" t="s">
        <v>28</v>
      </c>
      <c r="C27" s="18">
        <v>28.7</v>
      </c>
      <c r="D27" s="19" t="s">
        <v>124</v>
      </c>
      <c r="E27" s="20" t="str">
        <f t="shared" si="0"/>
        <v>Not Significantly Different</v>
      </c>
      <c r="G27">
        <f t="shared" si="1"/>
        <v>28.7</v>
      </c>
      <c r="H27">
        <f t="shared" si="2"/>
        <v>6</v>
      </c>
      <c r="I27" t="str">
        <f t="shared" si="3"/>
        <v>+/-</v>
      </c>
      <c r="J27" t="str">
        <f t="shared" si="4"/>
        <v>1.0</v>
      </c>
      <c r="K27" s="2">
        <f t="shared" si="5"/>
        <v>0.60790273556231</v>
      </c>
      <c r="L27" s="2">
        <f t="shared" si="6"/>
        <v>-0.30000000000000071</v>
      </c>
      <c r="M27" s="2">
        <f t="shared" si="7"/>
        <v>0.61994158219973061</v>
      </c>
      <c r="N27" s="2">
        <f t="shared" si="8"/>
        <v>-0.48391656345347028</v>
      </c>
      <c r="O27" t="s">
        <v>59</v>
      </c>
    </row>
    <row r="28" spans="1:15" x14ac:dyDescent="0.25">
      <c r="A28" s="16">
        <v>18</v>
      </c>
      <c r="B28" s="17" t="s">
        <v>60</v>
      </c>
      <c r="C28" s="18">
        <v>28.6</v>
      </c>
      <c r="D28" s="19" t="s">
        <v>39</v>
      </c>
      <c r="E28" s="20" t="str">
        <f t="shared" si="0"/>
        <v>Not Significantly Different</v>
      </c>
      <c r="G28">
        <f t="shared" si="1"/>
        <v>28.6</v>
      </c>
      <c r="H28">
        <f t="shared" si="2"/>
        <v>6</v>
      </c>
      <c r="I28" t="str">
        <f t="shared" si="3"/>
        <v>+/-</v>
      </c>
      <c r="J28" t="str">
        <f t="shared" si="4"/>
        <v>0.5</v>
      </c>
      <c r="K28" s="2">
        <f t="shared" si="5"/>
        <v>0.303951367781155</v>
      </c>
      <c r="L28" s="2">
        <f t="shared" si="6"/>
        <v>-0.20000000000000284</v>
      </c>
      <c r="M28" s="2">
        <f t="shared" si="7"/>
        <v>0.32736564177109445</v>
      </c>
      <c r="N28" s="2">
        <f t="shared" si="8"/>
        <v>-0.61093766260250937</v>
      </c>
      <c r="O28" t="s">
        <v>49</v>
      </c>
    </row>
    <row r="29" spans="1:15" x14ac:dyDescent="0.25">
      <c r="A29" s="16">
        <v>19</v>
      </c>
      <c r="B29" s="17" t="s">
        <v>34</v>
      </c>
      <c r="C29" s="18">
        <v>28.4</v>
      </c>
      <c r="D29" s="19" t="s">
        <v>39</v>
      </c>
      <c r="E29" s="20" t="str">
        <f t="shared" si="0"/>
        <v>Not Significantly Different</v>
      </c>
      <c r="G29">
        <f t="shared" si="1"/>
        <v>28.4</v>
      </c>
      <c r="H29">
        <f t="shared" si="2"/>
        <v>6</v>
      </c>
      <c r="I29" t="str">
        <f t="shared" si="3"/>
        <v>+/-</v>
      </c>
      <c r="J29" t="str">
        <f t="shared" si="4"/>
        <v>0.5</v>
      </c>
      <c r="K29" s="2">
        <f t="shared" si="5"/>
        <v>0.303951367781155</v>
      </c>
      <c r="L29" s="2">
        <f t="shared" si="6"/>
        <v>0</v>
      </c>
      <c r="M29" s="2">
        <f t="shared" si="7"/>
        <v>0.32736564177109445</v>
      </c>
      <c r="N29" s="2">
        <f t="shared" si="8"/>
        <v>0</v>
      </c>
      <c r="O29" t="s">
        <v>63</v>
      </c>
    </row>
    <row r="30" spans="1:15" x14ac:dyDescent="0.25">
      <c r="A30" s="16">
        <v>19</v>
      </c>
      <c r="B30" s="17" t="s">
        <v>71</v>
      </c>
      <c r="C30" s="18">
        <v>28.4</v>
      </c>
      <c r="D30" s="19" t="s">
        <v>36</v>
      </c>
      <c r="E30" s="20" t="str">
        <f t="shared" si="0"/>
        <v>Not Significantly Different</v>
      </c>
      <c r="G30">
        <f t="shared" si="1"/>
        <v>28.4</v>
      </c>
      <c r="H30">
        <f t="shared" si="2"/>
        <v>6</v>
      </c>
      <c r="I30" t="str">
        <f t="shared" si="3"/>
        <v>+/-</v>
      </c>
      <c r="J30" t="str">
        <f t="shared" si="4"/>
        <v>0.3</v>
      </c>
      <c r="K30" s="2">
        <f t="shared" si="5"/>
        <v>0.18237082066869301</v>
      </c>
      <c r="L30" s="2">
        <f t="shared" si="6"/>
        <v>0</v>
      </c>
      <c r="M30" s="2">
        <f t="shared" si="7"/>
        <v>0.21918244835647352</v>
      </c>
      <c r="N30" s="2">
        <f t="shared" si="8"/>
        <v>0</v>
      </c>
      <c r="O30" t="s">
        <v>28</v>
      </c>
    </row>
    <row r="31" spans="1:15" x14ac:dyDescent="0.25">
      <c r="A31" s="16">
        <v>19</v>
      </c>
      <c r="B31" s="17" t="s">
        <v>84</v>
      </c>
      <c r="C31" s="18">
        <v>28.4</v>
      </c>
      <c r="D31" s="19" t="s">
        <v>36</v>
      </c>
      <c r="E31" s="20" t="str">
        <f t="shared" si="0"/>
        <v>Not Significantly Different</v>
      </c>
      <c r="G31">
        <f t="shared" si="1"/>
        <v>28.4</v>
      </c>
      <c r="H31">
        <f t="shared" si="2"/>
        <v>6</v>
      </c>
      <c r="I31" t="str">
        <f t="shared" si="3"/>
        <v>+/-</v>
      </c>
      <c r="J31" t="str">
        <f t="shared" si="4"/>
        <v>0.3</v>
      </c>
      <c r="K31" s="2">
        <f t="shared" si="5"/>
        <v>0.18237082066869301</v>
      </c>
      <c r="L31" s="2">
        <f t="shared" si="6"/>
        <v>0</v>
      </c>
      <c r="M31" s="2">
        <f t="shared" si="7"/>
        <v>0.21918244835647352</v>
      </c>
      <c r="N31" s="2">
        <f t="shared" si="8"/>
        <v>0</v>
      </c>
      <c r="O31" t="s">
        <v>66</v>
      </c>
    </row>
    <row r="32" spans="1:15" x14ac:dyDescent="0.25">
      <c r="A32" s="16">
        <v>22</v>
      </c>
      <c r="B32" s="17" t="s">
        <v>74</v>
      </c>
      <c r="C32" s="18">
        <v>28.3</v>
      </c>
      <c r="D32" s="19" t="s">
        <v>39</v>
      </c>
      <c r="E32" s="20" t="str">
        <f t="shared" si="0"/>
        <v>Not Significantly Different</v>
      </c>
      <c r="G32">
        <f t="shared" si="1"/>
        <v>28.3</v>
      </c>
      <c r="H32">
        <f t="shared" si="2"/>
        <v>6</v>
      </c>
      <c r="I32" t="str">
        <f t="shared" si="3"/>
        <v>+/-</v>
      </c>
      <c r="J32" t="str">
        <f t="shared" si="4"/>
        <v>0.5</v>
      </c>
      <c r="K32" s="2">
        <f t="shared" si="5"/>
        <v>0.303951367781155</v>
      </c>
      <c r="L32" s="2">
        <f t="shared" si="6"/>
        <v>9.9999999999997868E-2</v>
      </c>
      <c r="M32" s="2">
        <f t="shared" si="7"/>
        <v>0.32736564177109445</v>
      </c>
      <c r="N32" s="2">
        <f t="shared" si="8"/>
        <v>0.3054688313012438</v>
      </c>
      <c r="O32" t="s">
        <v>68</v>
      </c>
    </row>
    <row r="33" spans="1:15" x14ac:dyDescent="0.25">
      <c r="A33" s="16">
        <v>23</v>
      </c>
      <c r="B33" s="17" t="s">
        <v>65</v>
      </c>
      <c r="C33" s="18">
        <v>28.2</v>
      </c>
      <c r="D33" s="19" t="s">
        <v>61</v>
      </c>
      <c r="E33" s="20" t="str">
        <f t="shared" si="0"/>
        <v>Not Significantly Different</v>
      </c>
      <c r="G33">
        <f t="shared" si="1"/>
        <v>28.2</v>
      </c>
      <c r="H33">
        <f t="shared" si="2"/>
        <v>6</v>
      </c>
      <c r="I33" t="str">
        <f t="shared" si="3"/>
        <v>+/-</v>
      </c>
      <c r="J33" t="str">
        <f t="shared" si="4"/>
        <v>0.4</v>
      </c>
      <c r="K33" s="2">
        <f t="shared" si="5"/>
        <v>0.24316109422492402</v>
      </c>
      <c r="L33" s="2">
        <f t="shared" si="6"/>
        <v>0.19999999999999929</v>
      </c>
      <c r="M33" s="2">
        <f t="shared" si="7"/>
        <v>0.2718623680850808</v>
      </c>
      <c r="N33" s="2">
        <f t="shared" si="8"/>
        <v>0.73566636459742829</v>
      </c>
      <c r="O33" t="s">
        <v>71</v>
      </c>
    </row>
    <row r="34" spans="1:15" x14ac:dyDescent="0.25">
      <c r="A34" s="16">
        <v>24</v>
      </c>
      <c r="B34" s="17" t="s">
        <v>52</v>
      </c>
      <c r="C34" s="18">
        <v>28.1</v>
      </c>
      <c r="D34" s="19" t="s">
        <v>39</v>
      </c>
      <c r="E34" s="20" t="str">
        <f t="shared" si="0"/>
        <v>Not Significantly Different</v>
      </c>
      <c r="G34">
        <f t="shared" si="1"/>
        <v>28.1</v>
      </c>
      <c r="H34">
        <f t="shared" si="2"/>
        <v>6</v>
      </c>
      <c r="I34" t="str">
        <f t="shared" si="3"/>
        <v>+/-</v>
      </c>
      <c r="J34" t="str">
        <f t="shared" si="4"/>
        <v>0.5</v>
      </c>
      <c r="K34" s="2">
        <f t="shared" si="5"/>
        <v>0.303951367781155</v>
      </c>
      <c r="L34" s="2">
        <f t="shared" si="6"/>
        <v>0.29999999999999716</v>
      </c>
      <c r="M34" s="2">
        <f t="shared" si="7"/>
        <v>0.32736564177109445</v>
      </c>
      <c r="N34" s="2">
        <f t="shared" si="8"/>
        <v>0.91640649390374229</v>
      </c>
      <c r="O34" t="s">
        <v>62</v>
      </c>
    </row>
    <row r="35" spans="1:15" x14ac:dyDescent="0.25">
      <c r="A35" s="16">
        <v>24</v>
      </c>
      <c r="B35" s="17" t="s">
        <v>63</v>
      </c>
      <c r="C35" s="18">
        <v>28.1</v>
      </c>
      <c r="D35" s="19" t="s">
        <v>78</v>
      </c>
      <c r="E35" s="20" t="str">
        <f t="shared" si="0"/>
        <v>Not Significantly Different</v>
      </c>
      <c r="G35">
        <f t="shared" si="1"/>
        <v>28.1</v>
      </c>
      <c r="H35">
        <f t="shared" si="2"/>
        <v>6</v>
      </c>
      <c r="I35" t="str">
        <f t="shared" si="3"/>
        <v>+/-</v>
      </c>
      <c r="J35" t="str">
        <f t="shared" si="4"/>
        <v>0.7</v>
      </c>
      <c r="K35" s="2">
        <f t="shared" si="5"/>
        <v>0.42553191489361697</v>
      </c>
      <c r="L35" s="2">
        <f t="shared" si="6"/>
        <v>0.29999999999999716</v>
      </c>
      <c r="M35" s="2">
        <f t="shared" si="7"/>
        <v>0.44255987168878524</v>
      </c>
      <c r="N35" s="2">
        <f t="shared" si="8"/>
        <v>0.67787438308677406</v>
      </c>
      <c r="O35" t="s">
        <v>72</v>
      </c>
    </row>
    <row r="36" spans="1:15" x14ac:dyDescent="0.25">
      <c r="A36" s="16">
        <v>24</v>
      </c>
      <c r="B36" s="17" t="s">
        <v>62</v>
      </c>
      <c r="C36" s="18">
        <v>28.1</v>
      </c>
      <c r="D36" s="19" t="s">
        <v>61</v>
      </c>
      <c r="E36" s="20" t="str">
        <f t="shared" si="0"/>
        <v>Not Significantly Different</v>
      </c>
      <c r="G36">
        <f t="shared" si="1"/>
        <v>28.1</v>
      </c>
      <c r="H36">
        <f t="shared" si="2"/>
        <v>6</v>
      </c>
      <c r="I36" t="str">
        <f t="shared" si="3"/>
        <v>+/-</v>
      </c>
      <c r="J36" t="str">
        <f t="shared" si="4"/>
        <v>0.4</v>
      </c>
      <c r="K36" s="2">
        <f t="shared" si="5"/>
        <v>0.24316109422492402</v>
      </c>
      <c r="L36" s="2">
        <f t="shared" si="6"/>
        <v>0.29999999999999716</v>
      </c>
      <c r="M36" s="2">
        <f t="shared" si="7"/>
        <v>0.2718623680850808</v>
      </c>
      <c r="N36" s="2">
        <f t="shared" si="8"/>
        <v>1.1034995468961359</v>
      </c>
      <c r="O36" t="s">
        <v>64</v>
      </c>
    </row>
    <row r="37" spans="1:15" x14ac:dyDescent="0.25">
      <c r="A37" s="16">
        <v>24</v>
      </c>
      <c r="B37" s="17" t="s">
        <v>31</v>
      </c>
      <c r="C37" s="18">
        <v>28.1</v>
      </c>
      <c r="D37" s="19" t="s">
        <v>129</v>
      </c>
      <c r="E37" s="20" t="str">
        <f t="shared" si="0"/>
        <v>Not Significantly Different</v>
      </c>
      <c r="G37">
        <f t="shared" si="1"/>
        <v>28.1</v>
      </c>
      <c r="H37">
        <f t="shared" si="2"/>
        <v>6</v>
      </c>
      <c r="I37" t="str">
        <f t="shared" si="3"/>
        <v>+/-</v>
      </c>
      <c r="J37" t="str">
        <f t="shared" si="4"/>
        <v>1.4</v>
      </c>
      <c r="K37" s="2">
        <f t="shared" si="5"/>
        <v>0.85106382978723394</v>
      </c>
      <c r="L37" s="2">
        <f t="shared" si="6"/>
        <v>0.29999999999999716</v>
      </c>
      <c r="M37" s="2">
        <f t="shared" si="7"/>
        <v>0.8597042932359239</v>
      </c>
      <c r="N37" s="2">
        <f t="shared" si="8"/>
        <v>0.34895719651555795</v>
      </c>
      <c r="O37" t="s">
        <v>45</v>
      </c>
    </row>
    <row r="38" spans="1:15" x14ac:dyDescent="0.25">
      <c r="A38" s="16">
        <v>28</v>
      </c>
      <c r="B38" s="17" t="s">
        <v>82</v>
      </c>
      <c r="C38" s="18">
        <v>27.9</v>
      </c>
      <c r="D38" s="19" t="s">
        <v>39</v>
      </c>
      <c r="E38" s="20" t="str">
        <f t="shared" si="0"/>
        <v>Not Significantly Different</v>
      </c>
      <c r="G38">
        <f t="shared" si="1"/>
        <v>27.9</v>
      </c>
      <c r="H38">
        <f t="shared" si="2"/>
        <v>6</v>
      </c>
      <c r="I38" t="str">
        <f t="shared" si="3"/>
        <v>+/-</v>
      </c>
      <c r="J38" t="str">
        <f t="shared" si="4"/>
        <v>0.5</v>
      </c>
      <c r="K38" s="2">
        <f t="shared" si="5"/>
        <v>0.303951367781155</v>
      </c>
      <c r="L38" s="2">
        <f t="shared" si="6"/>
        <v>0.5</v>
      </c>
      <c r="M38" s="2">
        <f t="shared" si="7"/>
        <v>0.32736564177109445</v>
      </c>
      <c r="N38" s="2">
        <f t="shared" si="8"/>
        <v>1.5273441565062518</v>
      </c>
      <c r="O38" t="s">
        <v>51</v>
      </c>
    </row>
    <row r="39" spans="1:15" x14ac:dyDescent="0.25">
      <c r="A39" s="16">
        <v>29</v>
      </c>
      <c r="B39" s="17" t="s">
        <v>32</v>
      </c>
      <c r="C39" s="18">
        <v>27.8</v>
      </c>
      <c r="D39" s="19" t="s">
        <v>120</v>
      </c>
      <c r="E39" s="20" t="str">
        <f t="shared" si="0"/>
        <v>Not Significantly Different</v>
      </c>
      <c r="G39">
        <f t="shared" si="1"/>
        <v>27.8</v>
      </c>
      <c r="H39">
        <f t="shared" si="2"/>
        <v>6</v>
      </c>
      <c r="I39" t="str">
        <f t="shared" si="3"/>
        <v>+/-</v>
      </c>
      <c r="J39" t="str">
        <f t="shared" si="4"/>
        <v>1.3</v>
      </c>
      <c r="K39" s="2">
        <f t="shared" si="5"/>
        <v>0.79027355623100304</v>
      </c>
      <c r="L39" s="2">
        <f t="shared" si="6"/>
        <v>0.59999999999999787</v>
      </c>
      <c r="M39" s="2">
        <f t="shared" si="7"/>
        <v>0.79957121203440151</v>
      </c>
      <c r="N39" s="2">
        <f t="shared" si="8"/>
        <v>0.75040220429319671</v>
      </c>
      <c r="O39" t="s">
        <v>74</v>
      </c>
    </row>
    <row r="40" spans="1:15" x14ac:dyDescent="0.25">
      <c r="A40" s="16">
        <v>29</v>
      </c>
      <c r="B40" s="17" t="s">
        <v>42</v>
      </c>
      <c r="C40" s="18">
        <v>27.8</v>
      </c>
      <c r="D40" s="19" t="s">
        <v>39</v>
      </c>
      <c r="E40" s="20" t="str">
        <f t="shared" si="0"/>
        <v>Significantly Different</v>
      </c>
      <c r="G40">
        <f t="shared" si="1"/>
        <v>27.8</v>
      </c>
      <c r="H40">
        <f t="shared" si="2"/>
        <v>6</v>
      </c>
      <c r="I40" t="str">
        <f t="shared" si="3"/>
        <v>+/-</v>
      </c>
      <c r="J40" t="str">
        <f t="shared" si="4"/>
        <v>0.5</v>
      </c>
      <c r="K40" s="2">
        <f t="shared" si="5"/>
        <v>0.303951367781155</v>
      </c>
      <c r="L40" s="2">
        <f t="shared" si="6"/>
        <v>0.59999999999999787</v>
      </c>
      <c r="M40" s="2">
        <f t="shared" si="7"/>
        <v>0.32736564177109445</v>
      </c>
      <c r="N40" s="2">
        <f t="shared" si="8"/>
        <v>1.8328129878074955</v>
      </c>
      <c r="O40" t="s">
        <v>35</v>
      </c>
    </row>
    <row r="41" spans="1:15" x14ac:dyDescent="0.25">
      <c r="A41" s="16">
        <v>31</v>
      </c>
      <c r="B41" s="17" t="s">
        <v>55</v>
      </c>
      <c r="C41" s="18">
        <v>27.6</v>
      </c>
      <c r="D41" s="19" t="s">
        <v>61</v>
      </c>
      <c r="E41" s="20" t="str">
        <f t="shared" si="0"/>
        <v>Significantly Different</v>
      </c>
      <c r="G41">
        <f t="shared" si="1"/>
        <v>27.6</v>
      </c>
      <c r="H41">
        <f t="shared" si="2"/>
        <v>6</v>
      </c>
      <c r="I41" t="str">
        <f t="shared" si="3"/>
        <v>+/-</v>
      </c>
      <c r="J41" t="str">
        <f t="shared" si="4"/>
        <v>0.4</v>
      </c>
      <c r="K41" s="2">
        <f t="shared" si="5"/>
        <v>0.24316109422492402</v>
      </c>
      <c r="L41" s="2">
        <f t="shared" si="6"/>
        <v>0.79999999999999716</v>
      </c>
      <c r="M41" s="2">
        <f t="shared" si="7"/>
        <v>0.2718623680850808</v>
      </c>
      <c r="N41" s="2">
        <f t="shared" si="8"/>
        <v>2.9426654583897132</v>
      </c>
      <c r="O41" t="s">
        <v>76</v>
      </c>
    </row>
    <row r="42" spans="1:15" x14ac:dyDescent="0.25">
      <c r="A42" s="16">
        <v>32</v>
      </c>
      <c r="B42" s="17" t="s">
        <v>75</v>
      </c>
      <c r="C42" s="18">
        <v>27.5</v>
      </c>
      <c r="D42" s="19" t="s">
        <v>61</v>
      </c>
      <c r="E42" s="20" t="str">
        <f t="shared" si="0"/>
        <v>Significantly Different</v>
      </c>
      <c r="G42">
        <f t="shared" si="1"/>
        <v>27.5</v>
      </c>
      <c r="H42">
        <f t="shared" si="2"/>
        <v>6</v>
      </c>
      <c r="I42" t="str">
        <f t="shared" si="3"/>
        <v>+/-</v>
      </c>
      <c r="J42" t="str">
        <f t="shared" si="4"/>
        <v>0.4</v>
      </c>
      <c r="K42" s="2">
        <f t="shared" si="5"/>
        <v>0.24316109422492402</v>
      </c>
      <c r="L42" s="2">
        <f t="shared" si="6"/>
        <v>0.89999999999999858</v>
      </c>
      <c r="M42" s="2">
        <f t="shared" si="7"/>
        <v>0.2718623680850808</v>
      </c>
      <c r="N42" s="2">
        <f t="shared" si="8"/>
        <v>3.3104986406884338</v>
      </c>
      <c r="O42" t="s">
        <v>77</v>
      </c>
    </row>
    <row r="43" spans="1:15" x14ac:dyDescent="0.25">
      <c r="A43" s="16">
        <v>33</v>
      </c>
      <c r="B43" s="17" t="s">
        <v>79</v>
      </c>
      <c r="C43" s="18">
        <v>27.3</v>
      </c>
      <c r="D43" s="19" t="s">
        <v>36</v>
      </c>
      <c r="E43" s="20" t="str">
        <f t="shared" si="0"/>
        <v>Significantly Different</v>
      </c>
      <c r="G43">
        <f t="shared" si="1"/>
        <v>27.3</v>
      </c>
      <c r="H43">
        <f t="shared" si="2"/>
        <v>6</v>
      </c>
      <c r="I43" t="str">
        <f t="shared" si="3"/>
        <v>+/-</v>
      </c>
      <c r="J43" t="str">
        <f t="shared" si="4"/>
        <v>0.3</v>
      </c>
      <c r="K43" s="2">
        <f t="shared" si="5"/>
        <v>0.18237082066869301</v>
      </c>
      <c r="L43" s="2">
        <f t="shared" si="6"/>
        <v>1.0999999999999979</v>
      </c>
      <c r="M43" s="2">
        <f t="shared" si="7"/>
        <v>0.21918244835647352</v>
      </c>
      <c r="N43" s="2">
        <f t="shared" si="8"/>
        <v>5.0186500253477506</v>
      </c>
      <c r="O43" t="s">
        <v>80</v>
      </c>
    </row>
    <row r="44" spans="1:15" x14ac:dyDescent="0.25">
      <c r="A44" s="16">
        <v>34</v>
      </c>
      <c r="B44" s="17" t="s">
        <v>58</v>
      </c>
      <c r="C44" s="18">
        <v>27.2</v>
      </c>
      <c r="D44" s="19" t="s">
        <v>61</v>
      </c>
      <c r="E44" s="20" t="str">
        <f t="shared" si="0"/>
        <v>Significantly Different</v>
      </c>
      <c r="G44">
        <f t="shared" si="1"/>
        <v>27.2</v>
      </c>
      <c r="H44">
        <f t="shared" si="2"/>
        <v>6</v>
      </c>
      <c r="I44" t="str">
        <f t="shared" si="3"/>
        <v>+/-</v>
      </c>
      <c r="J44" t="str">
        <f t="shared" si="4"/>
        <v>0.4</v>
      </c>
      <c r="K44" s="2">
        <f t="shared" si="5"/>
        <v>0.24316109422492402</v>
      </c>
      <c r="L44" s="2">
        <f t="shared" si="6"/>
        <v>1.1999999999999993</v>
      </c>
      <c r="M44" s="2">
        <f t="shared" si="7"/>
        <v>0.2718623680850808</v>
      </c>
      <c r="N44" s="2">
        <f t="shared" si="8"/>
        <v>4.4139981875845828</v>
      </c>
      <c r="O44" t="s">
        <v>82</v>
      </c>
    </row>
    <row r="45" spans="1:15" x14ac:dyDescent="0.25">
      <c r="A45" s="16">
        <v>34</v>
      </c>
      <c r="B45" s="17" t="s">
        <v>64</v>
      </c>
      <c r="C45" s="18">
        <v>27.2</v>
      </c>
      <c r="D45" s="19" t="s">
        <v>61</v>
      </c>
      <c r="E45" s="20" t="str">
        <f t="shared" si="0"/>
        <v>Significantly Different</v>
      </c>
      <c r="G45">
        <f t="shared" si="1"/>
        <v>27.2</v>
      </c>
      <c r="H45">
        <f t="shared" si="2"/>
        <v>6</v>
      </c>
      <c r="I45" t="str">
        <f t="shared" si="3"/>
        <v>+/-</v>
      </c>
      <c r="J45" t="str">
        <f t="shared" si="4"/>
        <v>0.4</v>
      </c>
      <c r="K45" s="2">
        <f t="shared" si="5"/>
        <v>0.24316109422492402</v>
      </c>
      <c r="L45" s="2">
        <f t="shared" si="6"/>
        <v>1.1999999999999993</v>
      </c>
      <c r="M45" s="2">
        <f t="shared" si="7"/>
        <v>0.2718623680850808</v>
      </c>
      <c r="N45" s="2">
        <f t="shared" si="8"/>
        <v>4.4139981875845828</v>
      </c>
      <c r="O45" t="s">
        <v>53</v>
      </c>
    </row>
    <row r="46" spans="1:15" x14ac:dyDescent="0.25">
      <c r="A46" s="16">
        <v>36</v>
      </c>
      <c r="B46" s="17" t="s">
        <v>45</v>
      </c>
      <c r="C46" s="18">
        <v>27.1</v>
      </c>
      <c r="D46" s="19" t="s">
        <v>129</v>
      </c>
      <c r="E46" s="20" t="str">
        <f t="shared" si="0"/>
        <v>Not Significantly Different</v>
      </c>
      <c r="G46">
        <f t="shared" si="1"/>
        <v>27.1</v>
      </c>
      <c r="H46">
        <f t="shared" si="2"/>
        <v>6</v>
      </c>
      <c r="I46" t="str">
        <f t="shared" si="3"/>
        <v>+/-</v>
      </c>
      <c r="J46" t="str">
        <f t="shared" si="4"/>
        <v>1.4</v>
      </c>
      <c r="K46" s="2">
        <f t="shared" si="5"/>
        <v>0.85106382978723394</v>
      </c>
      <c r="L46" s="2">
        <f t="shared" si="6"/>
        <v>1.2999999999999972</v>
      </c>
      <c r="M46" s="2">
        <f t="shared" si="7"/>
        <v>0.8597042932359239</v>
      </c>
      <c r="N46" s="2">
        <f t="shared" si="8"/>
        <v>1.5121478515674289</v>
      </c>
      <c r="O46" t="s">
        <v>65</v>
      </c>
    </row>
    <row r="47" spans="1:15" x14ac:dyDescent="0.25">
      <c r="A47" s="16">
        <v>36</v>
      </c>
      <c r="B47" s="17" t="s">
        <v>73</v>
      </c>
      <c r="C47" s="18">
        <v>27.1</v>
      </c>
      <c r="D47" s="19" t="s">
        <v>39</v>
      </c>
      <c r="E47" s="20" t="str">
        <f t="shared" si="0"/>
        <v>Significantly Different</v>
      </c>
      <c r="G47">
        <f t="shared" si="1"/>
        <v>27.1</v>
      </c>
      <c r="H47">
        <f t="shared" si="2"/>
        <v>6</v>
      </c>
      <c r="I47" t="str">
        <f t="shared" si="3"/>
        <v>+/-</v>
      </c>
      <c r="J47" t="str">
        <f t="shared" si="4"/>
        <v>0.5</v>
      </c>
      <c r="K47" s="2">
        <f t="shared" si="5"/>
        <v>0.303951367781155</v>
      </c>
      <c r="L47" s="2">
        <f t="shared" si="6"/>
        <v>1.2999999999999972</v>
      </c>
      <c r="M47" s="2">
        <f t="shared" si="7"/>
        <v>0.32736564177109445</v>
      </c>
      <c r="N47" s="2">
        <f t="shared" si="8"/>
        <v>3.9710948069162457</v>
      </c>
      <c r="O47" t="s">
        <v>81</v>
      </c>
    </row>
    <row r="48" spans="1:15" x14ac:dyDescent="0.25">
      <c r="A48" s="16">
        <v>38</v>
      </c>
      <c r="B48" s="17" t="s">
        <v>30</v>
      </c>
      <c r="C48" s="18">
        <v>27</v>
      </c>
      <c r="D48" s="19" t="s">
        <v>39</v>
      </c>
      <c r="E48" s="20" t="str">
        <f t="shared" si="0"/>
        <v>Significantly Different</v>
      </c>
      <c r="G48">
        <f t="shared" si="1"/>
        <v>27</v>
      </c>
      <c r="H48">
        <f t="shared" si="2"/>
        <v>6</v>
      </c>
      <c r="I48" t="str">
        <f t="shared" si="3"/>
        <v>+/-</v>
      </c>
      <c r="J48" t="str">
        <f t="shared" si="4"/>
        <v>0.5</v>
      </c>
      <c r="K48" s="2">
        <f t="shared" si="5"/>
        <v>0.303951367781155</v>
      </c>
      <c r="L48" s="2">
        <f t="shared" si="6"/>
        <v>1.3999999999999986</v>
      </c>
      <c r="M48" s="2">
        <f t="shared" si="7"/>
        <v>0.32736564177109445</v>
      </c>
      <c r="N48" s="2">
        <f t="shared" si="8"/>
        <v>4.2765636382175005</v>
      </c>
      <c r="O48" t="s">
        <v>60</v>
      </c>
    </row>
    <row r="49" spans="1:15" x14ac:dyDescent="0.25">
      <c r="A49" s="16">
        <v>39</v>
      </c>
      <c r="B49" s="17" t="s">
        <v>41</v>
      </c>
      <c r="C49" s="18">
        <v>26.8</v>
      </c>
      <c r="D49" s="19" t="s">
        <v>83</v>
      </c>
      <c r="E49" s="20" t="str">
        <f t="shared" si="0"/>
        <v>Significantly Different</v>
      </c>
      <c r="G49">
        <f t="shared" si="1"/>
        <v>26.8</v>
      </c>
      <c r="H49">
        <f t="shared" si="2"/>
        <v>6</v>
      </c>
      <c r="I49" t="str">
        <f t="shared" si="3"/>
        <v>+/-</v>
      </c>
      <c r="J49" t="str">
        <f t="shared" si="4"/>
        <v>0.6</v>
      </c>
      <c r="K49" s="2">
        <f t="shared" si="5"/>
        <v>0.36474164133738601</v>
      </c>
      <c r="L49" s="2">
        <f t="shared" si="6"/>
        <v>1.5999999999999979</v>
      </c>
      <c r="M49" s="2">
        <f t="shared" si="7"/>
        <v>0.38447144804478778</v>
      </c>
      <c r="N49" s="2">
        <f t="shared" si="8"/>
        <v>4.1615574007815814</v>
      </c>
      <c r="O49" t="s">
        <v>67</v>
      </c>
    </row>
    <row r="50" spans="1:15" x14ac:dyDescent="0.25">
      <c r="A50" s="16">
        <v>40</v>
      </c>
      <c r="B50" s="17" t="s">
        <v>49</v>
      </c>
      <c r="C50" s="18">
        <v>26.7</v>
      </c>
      <c r="D50" s="19" t="s">
        <v>61</v>
      </c>
      <c r="E50" s="20" t="str">
        <f t="shared" si="0"/>
        <v>Significantly Different</v>
      </c>
      <c r="G50">
        <f t="shared" si="1"/>
        <v>26.7</v>
      </c>
      <c r="H50">
        <f t="shared" si="2"/>
        <v>6</v>
      </c>
      <c r="I50" t="str">
        <f t="shared" si="3"/>
        <v>+/-</v>
      </c>
      <c r="J50" t="str">
        <f t="shared" si="4"/>
        <v>0.4</v>
      </c>
      <c r="K50" s="2">
        <f t="shared" si="5"/>
        <v>0.24316109422492402</v>
      </c>
      <c r="L50" s="2">
        <f t="shared" si="6"/>
        <v>1.6999999999999993</v>
      </c>
      <c r="M50" s="2">
        <f t="shared" si="7"/>
        <v>0.2718623680850808</v>
      </c>
      <c r="N50" s="2">
        <f t="shared" si="8"/>
        <v>6.2531640990781598</v>
      </c>
      <c r="O50" t="s">
        <v>69</v>
      </c>
    </row>
    <row r="51" spans="1:15" x14ac:dyDescent="0.25">
      <c r="A51" s="16">
        <v>41</v>
      </c>
      <c r="B51" s="17" t="s">
        <v>72</v>
      </c>
      <c r="C51" s="18">
        <v>26.6</v>
      </c>
      <c r="D51" s="19" t="s">
        <v>83</v>
      </c>
      <c r="E51" s="20" t="str">
        <f t="shared" si="0"/>
        <v>Significantly Different</v>
      </c>
      <c r="G51">
        <f t="shared" si="1"/>
        <v>26.6</v>
      </c>
      <c r="H51">
        <f t="shared" si="2"/>
        <v>6</v>
      </c>
      <c r="I51" t="str">
        <f t="shared" si="3"/>
        <v>+/-</v>
      </c>
      <c r="J51" t="str">
        <f t="shared" si="4"/>
        <v>0.6</v>
      </c>
      <c r="K51" s="2">
        <f t="shared" si="5"/>
        <v>0.36474164133738601</v>
      </c>
      <c r="L51" s="2">
        <f t="shared" si="6"/>
        <v>1.7999999999999972</v>
      </c>
      <c r="M51" s="2">
        <f t="shared" si="7"/>
        <v>0.38447144804478778</v>
      </c>
      <c r="N51" s="2">
        <f t="shared" si="8"/>
        <v>4.6817520758792783</v>
      </c>
      <c r="O51" t="s">
        <v>85</v>
      </c>
    </row>
    <row r="52" spans="1:15" x14ac:dyDescent="0.25">
      <c r="A52" s="16">
        <v>41</v>
      </c>
      <c r="B52" s="17" t="s">
        <v>51</v>
      </c>
      <c r="C52" s="18">
        <v>26.6</v>
      </c>
      <c r="D52" s="19" t="s">
        <v>83</v>
      </c>
      <c r="E52" s="20" t="str">
        <f t="shared" si="0"/>
        <v>Significantly Different</v>
      </c>
      <c r="G52">
        <f t="shared" si="1"/>
        <v>26.6</v>
      </c>
      <c r="H52">
        <f t="shared" si="2"/>
        <v>6</v>
      </c>
      <c r="I52" t="str">
        <f t="shared" si="3"/>
        <v>+/-</v>
      </c>
      <c r="J52" t="str">
        <f t="shared" si="4"/>
        <v>0.6</v>
      </c>
      <c r="K52" s="2">
        <f t="shared" si="5"/>
        <v>0.36474164133738601</v>
      </c>
      <c r="L52" s="2">
        <f t="shared" si="6"/>
        <v>1.7999999999999972</v>
      </c>
      <c r="M52" s="2">
        <f t="shared" si="7"/>
        <v>0.38447144804478778</v>
      </c>
      <c r="N52" s="2">
        <f t="shared" si="8"/>
        <v>4.6817520758792783</v>
      </c>
      <c r="O52" t="s">
        <v>56</v>
      </c>
    </row>
    <row r="53" spans="1:15" x14ac:dyDescent="0.25">
      <c r="A53" s="16">
        <v>43</v>
      </c>
      <c r="B53" s="17" t="s">
        <v>33</v>
      </c>
      <c r="C53" s="18">
        <v>26.3</v>
      </c>
      <c r="D53" s="19" t="s">
        <v>83</v>
      </c>
      <c r="E53" s="20" t="str">
        <f t="shared" si="0"/>
        <v>Significantly Different</v>
      </c>
      <c r="G53">
        <f t="shared" si="1"/>
        <v>26.3</v>
      </c>
      <c r="H53">
        <f t="shared" si="2"/>
        <v>6</v>
      </c>
      <c r="I53" t="str">
        <f t="shared" si="3"/>
        <v>+/-</v>
      </c>
      <c r="J53" t="str">
        <f t="shared" si="4"/>
        <v>0.6</v>
      </c>
      <c r="K53" s="2">
        <f t="shared" si="5"/>
        <v>0.36474164133738601</v>
      </c>
      <c r="L53" s="2">
        <f t="shared" si="6"/>
        <v>2.0999999999999979</v>
      </c>
      <c r="M53" s="2">
        <f t="shared" si="7"/>
        <v>0.38447144804478778</v>
      </c>
      <c r="N53" s="2">
        <f t="shared" si="8"/>
        <v>5.4620440885258272</v>
      </c>
      <c r="O53" t="s">
        <v>73</v>
      </c>
    </row>
    <row r="54" spans="1:15" x14ac:dyDescent="0.25">
      <c r="A54" s="16">
        <v>44</v>
      </c>
      <c r="B54" s="17" t="s">
        <v>59</v>
      </c>
      <c r="C54" s="18">
        <v>26.2</v>
      </c>
      <c r="D54" s="19" t="s">
        <v>61</v>
      </c>
      <c r="E54" s="20" t="str">
        <f t="shared" si="0"/>
        <v>Significantly Different</v>
      </c>
      <c r="G54">
        <f t="shared" si="1"/>
        <v>26.2</v>
      </c>
      <c r="H54">
        <f t="shared" si="2"/>
        <v>6</v>
      </c>
      <c r="I54" t="str">
        <f t="shared" si="3"/>
        <v>+/-</v>
      </c>
      <c r="J54" t="str">
        <f t="shared" si="4"/>
        <v>0.4</v>
      </c>
      <c r="K54" s="2">
        <f t="shared" si="5"/>
        <v>0.24316109422492402</v>
      </c>
      <c r="L54" s="2">
        <f t="shared" si="6"/>
        <v>2.1999999999999993</v>
      </c>
      <c r="M54" s="2">
        <f t="shared" si="7"/>
        <v>0.2718623680850808</v>
      </c>
      <c r="N54" s="2">
        <f t="shared" si="8"/>
        <v>8.092330010571736</v>
      </c>
      <c r="O54" t="s">
        <v>79</v>
      </c>
    </row>
    <row r="55" spans="1:15" x14ac:dyDescent="0.25">
      <c r="A55" s="16">
        <v>45</v>
      </c>
      <c r="B55" s="17" t="s">
        <v>53</v>
      </c>
      <c r="C55" s="18">
        <v>26</v>
      </c>
      <c r="D55" s="19" t="s">
        <v>83</v>
      </c>
      <c r="E55" s="20" t="str">
        <f t="shared" si="0"/>
        <v>Significantly Different</v>
      </c>
      <c r="G55">
        <f t="shared" si="1"/>
        <v>26</v>
      </c>
      <c r="H55">
        <f t="shared" si="2"/>
        <v>6</v>
      </c>
      <c r="I55" t="str">
        <f t="shared" si="3"/>
        <v>+/-</v>
      </c>
      <c r="J55" t="str">
        <f t="shared" si="4"/>
        <v>0.6</v>
      </c>
      <c r="K55" s="2">
        <f t="shared" si="5"/>
        <v>0.36474164133738601</v>
      </c>
      <c r="L55" s="2">
        <f t="shared" si="6"/>
        <v>2.3999999999999986</v>
      </c>
      <c r="M55" s="2">
        <f t="shared" si="7"/>
        <v>0.38447144804478778</v>
      </c>
      <c r="N55" s="2">
        <f t="shared" si="8"/>
        <v>6.242336101172377</v>
      </c>
      <c r="O55" t="s">
        <v>47</v>
      </c>
    </row>
    <row r="56" spans="1:15" x14ac:dyDescent="0.25">
      <c r="A56" s="16">
        <v>46</v>
      </c>
      <c r="B56" s="17" t="s">
        <v>81</v>
      </c>
      <c r="C56" s="18">
        <v>25.9</v>
      </c>
      <c r="D56" s="19" t="s">
        <v>36</v>
      </c>
      <c r="E56" s="20" t="str">
        <f t="shared" si="0"/>
        <v>Significantly Different</v>
      </c>
      <c r="G56">
        <f t="shared" si="1"/>
        <v>25.9</v>
      </c>
      <c r="H56">
        <f t="shared" si="2"/>
        <v>6</v>
      </c>
      <c r="I56" t="str">
        <f t="shared" si="3"/>
        <v>+/-</v>
      </c>
      <c r="J56" t="str">
        <f t="shared" si="4"/>
        <v>0.3</v>
      </c>
      <c r="K56" s="2">
        <f t="shared" si="5"/>
        <v>0.18237082066869301</v>
      </c>
      <c r="L56" s="2">
        <f t="shared" si="6"/>
        <v>2.5</v>
      </c>
      <c r="M56" s="2">
        <f t="shared" si="7"/>
        <v>0.21918244835647352</v>
      </c>
      <c r="N56" s="2">
        <f t="shared" si="8"/>
        <v>11.406022784881273</v>
      </c>
      <c r="O56" t="s">
        <v>31</v>
      </c>
    </row>
    <row r="57" spans="1:15" x14ac:dyDescent="0.25">
      <c r="A57" s="16">
        <v>47</v>
      </c>
      <c r="B57" s="17" t="s">
        <v>37</v>
      </c>
      <c r="C57" s="18">
        <v>25.8</v>
      </c>
      <c r="D57" s="19" t="s">
        <v>36</v>
      </c>
      <c r="E57" s="20" t="str">
        <f t="shared" si="0"/>
        <v>Significantly Different</v>
      </c>
      <c r="G57">
        <f t="shared" si="1"/>
        <v>25.8</v>
      </c>
      <c r="H57">
        <f t="shared" si="2"/>
        <v>6</v>
      </c>
      <c r="I57" t="str">
        <f t="shared" si="3"/>
        <v>+/-</v>
      </c>
      <c r="J57" t="str">
        <f t="shared" si="4"/>
        <v>0.3</v>
      </c>
      <c r="K57" s="2">
        <f t="shared" si="5"/>
        <v>0.18237082066869301</v>
      </c>
      <c r="L57" s="2">
        <f t="shared" si="6"/>
        <v>2.5999999999999979</v>
      </c>
      <c r="M57" s="2">
        <f t="shared" si="7"/>
        <v>0.21918244835647352</v>
      </c>
      <c r="N57" s="2">
        <f t="shared" si="8"/>
        <v>11.862263696276514</v>
      </c>
      <c r="O57" t="s">
        <v>84</v>
      </c>
    </row>
    <row r="58" spans="1:15" x14ac:dyDescent="0.25">
      <c r="A58" s="16">
        <v>48</v>
      </c>
      <c r="B58" s="17" t="s">
        <v>43</v>
      </c>
      <c r="C58" s="18">
        <v>25.5</v>
      </c>
      <c r="D58" s="19" t="s">
        <v>83</v>
      </c>
      <c r="E58" s="20" t="str">
        <f t="shared" si="0"/>
        <v>Significantly Different</v>
      </c>
      <c r="G58">
        <f t="shared" si="1"/>
        <v>25.5</v>
      </c>
      <c r="H58">
        <f t="shared" si="2"/>
        <v>6</v>
      </c>
      <c r="I58" t="str">
        <f t="shared" si="3"/>
        <v>+/-</v>
      </c>
      <c r="J58" t="str">
        <f t="shared" si="4"/>
        <v>0.6</v>
      </c>
      <c r="K58" s="2">
        <f t="shared" si="5"/>
        <v>0.36474164133738601</v>
      </c>
      <c r="L58" s="2">
        <f t="shared" si="6"/>
        <v>2.8999999999999986</v>
      </c>
      <c r="M58" s="2">
        <f t="shared" si="7"/>
        <v>0.38447144804478778</v>
      </c>
      <c r="N58" s="2">
        <f t="shared" si="8"/>
        <v>7.5428227889166228</v>
      </c>
      <c r="O58" t="s">
        <v>75</v>
      </c>
    </row>
    <row r="59" spans="1:15" x14ac:dyDescent="0.25">
      <c r="A59" s="16">
        <v>48</v>
      </c>
      <c r="B59" s="17" t="s">
        <v>56</v>
      </c>
      <c r="C59" s="18">
        <v>25.5</v>
      </c>
      <c r="D59" s="19" t="s">
        <v>61</v>
      </c>
      <c r="E59" s="20" t="str">
        <f t="shared" si="0"/>
        <v>Significantly Different</v>
      </c>
      <c r="G59">
        <f t="shared" si="1"/>
        <v>25.5</v>
      </c>
      <c r="H59">
        <f t="shared" si="2"/>
        <v>6</v>
      </c>
      <c r="I59" t="str">
        <f t="shared" si="3"/>
        <v>+/-</v>
      </c>
      <c r="J59" t="str">
        <f t="shared" si="4"/>
        <v>0.4</v>
      </c>
      <c r="K59" s="2">
        <f t="shared" si="5"/>
        <v>0.24316109422492402</v>
      </c>
      <c r="L59" s="2">
        <f t="shared" si="6"/>
        <v>2.8999999999999986</v>
      </c>
      <c r="M59" s="2">
        <f t="shared" si="7"/>
        <v>0.2718623680850808</v>
      </c>
      <c r="N59" s="2">
        <f t="shared" si="8"/>
        <v>10.667162286662743</v>
      </c>
      <c r="O59" t="s">
        <v>33</v>
      </c>
    </row>
    <row r="60" spans="1:15" x14ac:dyDescent="0.25">
      <c r="A60" s="16">
        <v>50</v>
      </c>
      <c r="B60" s="17" t="s">
        <v>38</v>
      </c>
      <c r="C60" s="18">
        <v>25.4</v>
      </c>
      <c r="D60" s="19" t="s">
        <v>70</v>
      </c>
      <c r="E60" s="20" t="str">
        <f t="shared" si="0"/>
        <v>Significantly Different</v>
      </c>
      <c r="G60">
        <f t="shared" si="1"/>
        <v>25.4</v>
      </c>
      <c r="H60">
        <f t="shared" si="2"/>
        <v>6</v>
      </c>
      <c r="I60" t="str">
        <f t="shared" si="3"/>
        <v>+/-</v>
      </c>
      <c r="J60" t="str">
        <f t="shared" si="4"/>
        <v>0.8</v>
      </c>
      <c r="K60" s="2">
        <f t="shared" si="5"/>
        <v>0.48632218844984804</v>
      </c>
      <c r="L60" s="2">
        <f t="shared" si="6"/>
        <v>3</v>
      </c>
      <c r="M60" s="2">
        <f t="shared" si="7"/>
        <v>0.50128943776506518</v>
      </c>
      <c r="N60" s="2">
        <f t="shared" si="8"/>
        <v>5.9845665477715153</v>
      </c>
      <c r="O60" t="s">
        <v>55</v>
      </c>
    </row>
    <row r="61" spans="1:15" x14ac:dyDescent="0.25">
      <c r="A61" s="16">
        <v>51</v>
      </c>
      <c r="B61" s="17" t="s">
        <v>47</v>
      </c>
      <c r="C61" s="18">
        <v>24.8</v>
      </c>
      <c r="D61" s="19" t="s">
        <v>61</v>
      </c>
      <c r="E61" s="20" t="str">
        <f t="shared" si="0"/>
        <v>Significantly Different</v>
      </c>
      <c r="G61">
        <f t="shared" si="1"/>
        <v>24.8</v>
      </c>
      <c r="H61">
        <f t="shared" si="2"/>
        <v>6</v>
      </c>
      <c r="I61" t="str">
        <f t="shared" si="3"/>
        <v>+/-</v>
      </c>
      <c r="J61" t="str">
        <f t="shared" si="4"/>
        <v>0.4</v>
      </c>
      <c r="K61" s="2">
        <f t="shared" si="5"/>
        <v>0.24316109422492402</v>
      </c>
      <c r="L61" s="2">
        <f t="shared" si="6"/>
        <v>3.5999999999999979</v>
      </c>
      <c r="M61" s="2">
        <f t="shared" si="7"/>
        <v>0.2718623680850808</v>
      </c>
      <c r="N61" s="2">
        <f t="shared" si="8"/>
        <v>13.241994562753748</v>
      </c>
      <c r="O61" t="s">
        <v>38</v>
      </c>
    </row>
    <row r="62" spans="1:15" ht="15.75" thickBot="1" x14ac:dyDescent="0.3">
      <c r="A62" s="22"/>
      <c r="B62" s="23" t="s">
        <v>86</v>
      </c>
      <c r="C62" s="24">
        <v>31.6</v>
      </c>
      <c r="D62" s="25" t="s">
        <v>124</v>
      </c>
      <c r="E62" s="26" t="str">
        <f t="shared" si="0"/>
        <v>Significantly Different</v>
      </c>
      <c r="G62">
        <f t="shared" si="1"/>
        <v>31.6</v>
      </c>
      <c r="H62">
        <f t="shared" si="2"/>
        <v>6</v>
      </c>
      <c r="I62" t="str">
        <f t="shared" si="3"/>
        <v>+/-</v>
      </c>
      <c r="J62" t="str">
        <f t="shared" si="4"/>
        <v>1.0</v>
      </c>
      <c r="K62" s="2">
        <f t="shared" si="5"/>
        <v>0.60790273556231</v>
      </c>
      <c r="L62" s="2">
        <f t="shared" si="6"/>
        <v>-3.2000000000000028</v>
      </c>
      <c r="M62" s="2">
        <f t="shared" si="7"/>
        <v>0.61994158219973061</v>
      </c>
      <c r="N62" s="2">
        <f t="shared" si="8"/>
        <v>-5.1617766768370092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29" priority="5" operator="equal">
      <formula>"State Selected"</formula>
    </cfRule>
    <cfRule type="cellIs" dxfId="328" priority="6" operator="equal">
      <formula>"Not Significantly Different"</formula>
    </cfRule>
  </conditionalFormatting>
  <conditionalFormatting sqref="E10:E62">
    <cfRule type="cellIs" dxfId="327" priority="1" operator="equal">
      <formula>"OTHER ERROR"</formula>
    </cfRule>
    <cfRule type="cellIs" dxfId="326" priority="2" operator="equal">
      <formula>"Statistical Test not applicable"</formula>
    </cfRule>
    <cfRule type="cellIs" dxfId="325" priority="3" operator="equal">
      <formula>"Geography Selected"</formula>
    </cfRule>
    <cfRule type="cellIs" dxfId="32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D34B774-9BD7-4D7B-B186-E77D363F3DDE}">
      <formula1>$O$10:$O$62</formula1>
    </dataValidation>
  </dataValidation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D5E7-A38C-4638-B75B-1AE85FC768AC}">
  <sheetPr codeName="Sheet10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226</v>
      </c>
    </row>
    <row r="2" spans="1:16" x14ac:dyDescent="0.25">
      <c r="A2" s="3" t="s">
        <v>2</v>
      </c>
      <c r="B2" t="s">
        <v>227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16.3</v>
      </c>
      <c r="C6" t="s">
        <v>9</v>
      </c>
      <c r="H6" s="8" t="s">
        <v>10</v>
      </c>
      <c r="I6">
        <f>VLOOKUP($B$4,$B$9:$K$62,6,FALSE)</f>
        <v>16.3</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16.3</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16.3</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38</v>
      </c>
      <c r="C11" s="18">
        <v>22.3</v>
      </c>
      <c r="D11" s="21" t="s">
        <v>153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22.3</v>
      </c>
      <c r="H11">
        <f t="shared" ref="H11:H62" si="2">LEN(TRIM(D11))</f>
        <v>6</v>
      </c>
      <c r="I11" t="str">
        <f t="shared" ref="I11:I62" si="3">IF(H11&gt;=3,MID(TRIM(D11),1,3),"NO")</f>
        <v>+/-</v>
      </c>
      <c r="J11" t="str">
        <f t="shared" ref="J11:J62" si="4">IF(TRIM(I11)="+/-",MID(TRIM(D11),4,H11-3),D11)</f>
        <v>5.1</v>
      </c>
      <c r="K11" s="2">
        <f t="shared" ref="K11:K62" si="5">IF(TRIM(J11)="*****",0,IF(ISERROR(VALUE(J11)),"NA",VALUE(J11/$I$4)))</f>
        <v>3.1003039513677808</v>
      </c>
      <c r="L11" s="2">
        <f t="shared" ref="L11:L62" si="6">IF(AND(ISNUMBER(G11),ISNUMBER($I$6)),$I$6-G11,"N/A")</f>
        <v>-6</v>
      </c>
      <c r="M11" s="2">
        <f t="shared" ref="M11:M62" si="7">IF(AND(ISNUMBER(K11),ISNUMBER($I$7)),SQRT(K11^2+($I$7)^2),"N/A")</f>
        <v>3.1026869678236699</v>
      </c>
      <c r="N11" s="2">
        <f>IF(AND(ISNUMBER(L11),ISNUMBER(M11),M11&lt;&gt;0),L11/M11,"NA")</f>
        <v>-1.9338077164157503</v>
      </c>
      <c r="O11" t="s">
        <v>30</v>
      </c>
    </row>
    <row r="12" spans="1:16" x14ac:dyDescent="0.25">
      <c r="A12" s="16">
        <v>2</v>
      </c>
      <c r="B12" s="17" t="s">
        <v>48</v>
      </c>
      <c r="C12" s="18">
        <v>21.4</v>
      </c>
      <c r="D12" s="19" t="s">
        <v>228</v>
      </c>
      <c r="E12" s="20" t="str">
        <f t="shared" si="0"/>
        <v>Significantly Different</v>
      </c>
      <c r="G12">
        <f t="shared" si="1"/>
        <v>21.4</v>
      </c>
      <c r="H12">
        <f t="shared" si="2"/>
        <v>6</v>
      </c>
      <c r="I12" t="str">
        <f t="shared" si="3"/>
        <v>+/-</v>
      </c>
      <c r="J12" t="str">
        <f t="shared" si="4"/>
        <v>4.2</v>
      </c>
      <c r="K12" s="2">
        <f t="shared" si="5"/>
        <v>2.5531914893617023</v>
      </c>
      <c r="L12" s="2">
        <f t="shared" si="6"/>
        <v>-5.0999999999999979</v>
      </c>
      <c r="M12" s="2">
        <f t="shared" si="7"/>
        <v>2.5560846251220228</v>
      </c>
      <c r="N12" s="2">
        <f t="shared" ref="N12:N62" si="8">IF(AND(ISNUMBER(L12),ISNUMBER(M12),M12&lt;&gt;0),L12/M12,"NA")</f>
        <v>-1.9952391051045633</v>
      </c>
      <c r="O12" t="s">
        <v>32</v>
      </c>
    </row>
    <row r="13" spans="1:16" x14ac:dyDescent="0.25">
      <c r="A13" s="16">
        <v>3</v>
      </c>
      <c r="B13" s="17" t="s">
        <v>42</v>
      </c>
      <c r="C13" s="18">
        <v>20.9</v>
      </c>
      <c r="D13" s="19" t="s">
        <v>135</v>
      </c>
      <c r="E13" s="20" t="str">
        <f t="shared" si="0"/>
        <v>Significantly Different</v>
      </c>
      <c r="G13">
        <f t="shared" si="1"/>
        <v>20.9</v>
      </c>
      <c r="H13">
        <f t="shared" si="2"/>
        <v>6</v>
      </c>
      <c r="I13" t="str">
        <f t="shared" si="3"/>
        <v>+/-</v>
      </c>
      <c r="J13" t="str">
        <f t="shared" si="4"/>
        <v>1.6</v>
      </c>
      <c r="K13" s="2">
        <f t="shared" si="5"/>
        <v>0.97264437689969607</v>
      </c>
      <c r="L13" s="2">
        <f t="shared" si="6"/>
        <v>-4.5999999999999979</v>
      </c>
      <c r="M13" s="2">
        <f t="shared" si="7"/>
        <v>0.98021370799982366</v>
      </c>
      <c r="N13" s="2">
        <f t="shared" si="8"/>
        <v>-4.6928541831826998</v>
      </c>
      <c r="O13" t="s">
        <v>34</v>
      </c>
    </row>
    <row r="14" spans="1:16" x14ac:dyDescent="0.25">
      <c r="A14" s="16">
        <v>3</v>
      </c>
      <c r="B14" s="17" t="s">
        <v>75</v>
      </c>
      <c r="C14" s="18">
        <v>20.9</v>
      </c>
      <c r="D14" s="19" t="s">
        <v>135</v>
      </c>
      <c r="E14" s="20" t="str">
        <f t="shared" si="0"/>
        <v>Significantly Different</v>
      </c>
      <c r="G14">
        <f t="shared" si="1"/>
        <v>20.9</v>
      </c>
      <c r="H14">
        <f t="shared" si="2"/>
        <v>6</v>
      </c>
      <c r="I14" t="str">
        <f t="shared" si="3"/>
        <v>+/-</v>
      </c>
      <c r="J14" t="str">
        <f t="shared" si="4"/>
        <v>1.6</v>
      </c>
      <c r="K14" s="2">
        <f t="shared" si="5"/>
        <v>0.97264437689969607</v>
      </c>
      <c r="L14" s="2">
        <f t="shared" si="6"/>
        <v>-4.5999999999999979</v>
      </c>
      <c r="M14" s="2">
        <f t="shared" si="7"/>
        <v>0.98021370799982366</v>
      </c>
      <c r="N14" s="2">
        <f t="shared" si="8"/>
        <v>-4.6928541831826998</v>
      </c>
      <c r="O14" t="s">
        <v>37</v>
      </c>
    </row>
    <row r="15" spans="1:16" x14ac:dyDescent="0.25">
      <c r="A15" s="16">
        <v>5</v>
      </c>
      <c r="B15" s="17" t="s">
        <v>47</v>
      </c>
      <c r="C15" s="18">
        <v>20.7</v>
      </c>
      <c r="D15" s="19" t="s">
        <v>138</v>
      </c>
      <c r="E15" s="20" t="str">
        <f t="shared" si="0"/>
        <v>Significantly Different</v>
      </c>
      <c r="G15">
        <f t="shared" si="1"/>
        <v>20.7</v>
      </c>
      <c r="H15">
        <f t="shared" si="2"/>
        <v>6</v>
      </c>
      <c r="I15" t="str">
        <f t="shared" si="3"/>
        <v>+/-</v>
      </c>
      <c r="J15" t="str">
        <f t="shared" si="4"/>
        <v>1.9</v>
      </c>
      <c r="K15" s="2">
        <f t="shared" si="5"/>
        <v>1.1550151975683889</v>
      </c>
      <c r="L15" s="2">
        <f t="shared" si="6"/>
        <v>-4.3999999999999986</v>
      </c>
      <c r="M15" s="2">
        <f t="shared" si="7"/>
        <v>1.1613965455649118</v>
      </c>
      <c r="N15" s="2">
        <f t="shared" si="8"/>
        <v>-3.7885423517079659</v>
      </c>
      <c r="O15" t="s">
        <v>40</v>
      </c>
    </row>
    <row r="16" spans="1:16" x14ac:dyDescent="0.25">
      <c r="A16" s="16">
        <v>6</v>
      </c>
      <c r="B16" s="17" t="s">
        <v>28</v>
      </c>
      <c r="C16" s="18">
        <v>20</v>
      </c>
      <c r="D16" s="19" t="s">
        <v>119</v>
      </c>
      <c r="E16" s="20" t="str">
        <f t="shared" si="0"/>
        <v>Significantly Different</v>
      </c>
      <c r="G16">
        <f t="shared" si="1"/>
        <v>20</v>
      </c>
      <c r="H16">
        <f t="shared" si="2"/>
        <v>6</v>
      </c>
      <c r="I16" t="str">
        <f t="shared" si="3"/>
        <v>+/-</v>
      </c>
      <c r="J16" t="str">
        <f t="shared" si="4"/>
        <v>3.3</v>
      </c>
      <c r="K16" s="2">
        <f t="shared" si="5"/>
        <v>2.0060790273556228</v>
      </c>
      <c r="L16" s="2">
        <f t="shared" si="6"/>
        <v>-3.6999999999999993</v>
      </c>
      <c r="M16" s="2">
        <f t="shared" si="7"/>
        <v>2.009759909400187</v>
      </c>
      <c r="N16" s="2">
        <f t="shared" si="8"/>
        <v>-1.8410159256805279</v>
      </c>
      <c r="O16" t="s">
        <v>42</v>
      </c>
    </row>
    <row r="17" spans="1:15" x14ac:dyDescent="0.25">
      <c r="A17" s="16">
        <v>7</v>
      </c>
      <c r="B17" s="17" t="s">
        <v>53</v>
      </c>
      <c r="C17" s="18">
        <v>19.5</v>
      </c>
      <c r="D17" s="19" t="s">
        <v>229</v>
      </c>
      <c r="E17" s="20" t="str">
        <f t="shared" si="0"/>
        <v>Not Significantly Different</v>
      </c>
      <c r="G17">
        <f t="shared" si="1"/>
        <v>19.5</v>
      </c>
      <c r="H17">
        <f t="shared" si="2"/>
        <v>6</v>
      </c>
      <c r="I17" t="str">
        <f t="shared" si="3"/>
        <v>+/-</v>
      </c>
      <c r="J17" t="str">
        <f t="shared" si="4"/>
        <v>4.1</v>
      </c>
      <c r="K17" s="2">
        <f t="shared" si="5"/>
        <v>2.4924012158054709</v>
      </c>
      <c r="L17" s="2">
        <f t="shared" si="6"/>
        <v>-3.1999999999999993</v>
      </c>
      <c r="M17" s="2">
        <f t="shared" si="7"/>
        <v>2.4953648330424061</v>
      </c>
      <c r="N17" s="2">
        <f t="shared" si="8"/>
        <v>-1.2823776137369403</v>
      </c>
      <c r="O17" t="s">
        <v>44</v>
      </c>
    </row>
    <row r="18" spans="1:15" x14ac:dyDescent="0.25">
      <c r="A18" s="16">
        <v>7</v>
      </c>
      <c r="B18" s="17" t="s">
        <v>81</v>
      </c>
      <c r="C18" s="18">
        <v>19.5</v>
      </c>
      <c r="D18" s="19" t="s">
        <v>127</v>
      </c>
      <c r="E18" s="20" t="str">
        <f t="shared" si="0"/>
        <v>Significantly Different</v>
      </c>
      <c r="G18">
        <f t="shared" si="1"/>
        <v>19.5</v>
      </c>
      <c r="H18">
        <f t="shared" si="2"/>
        <v>6</v>
      </c>
      <c r="I18" t="str">
        <f t="shared" si="3"/>
        <v>+/-</v>
      </c>
      <c r="J18" t="str">
        <f t="shared" si="4"/>
        <v>1.7</v>
      </c>
      <c r="K18" s="2">
        <f t="shared" si="5"/>
        <v>1.0334346504559271</v>
      </c>
      <c r="L18" s="2">
        <f t="shared" si="6"/>
        <v>-3.1999999999999993</v>
      </c>
      <c r="M18" s="2">
        <f t="shared" si="7"/>
        <v>1.0405618704330513</v>
      </c>
      <c r="N18" s="2">
        <f t="shared" si="8"/>
        <v>-3.0752616359738929</v>
      </c>
      <c r="O18" t="s">
        <v>46</v>
      </c>
    </row>
    <row r="19" spans="1:15" x14ac:dyDescent="0.25">
      <c r="A19" s="16">
        <v>9</v>
      </c>
      <c r="B19" s="17" t="s">
        <v>43</v>
      </c>
      <c r="C19" s="18">
        <v>18.899999999999999</v>
      </c>
      <c r="D19" s="19" t="s">
        <v>152</v>
      </c>
      <c r="E19" s="20" t="str">
        <f t="shared" si="0"/>
        <v>Not Significantly Different</v>
      </c>
      <c r="G19">
        <f t="shared" si="1"/>
        <v>18.899999999999999</v>
      </c>
      <c r="H19">
        <f t="shared" si="2"/>
        <v>6</v>
      </c>
      <c r="I19" t="str">
        <f t="shared" si="3"/>
        <v>+/-</v>
      </c>
      <c r="J19" t="str">
        <f t="shared" si="4"/>
        <v>3.1</v>
      </c>
      <c r="K19" s="2">
        <f t="shared" si="5"/>
        <v>1.884498480243161</v>
      </c>
      <c r="L19" s="2">
        <f t="shared" si="6"/>
        <v>-2.5999999999999979</v>
      </c>
      <c r="M19" s="2">
        <f t="shared" si="7"/>
        <v>1.8884163607305855</v>
      </c>
      <c r="N19" s="2">
        <f t="shared" si="8"/>
        <v>-1.3768150149864815</v>
      </c>
      <c r="O19" t="s">
        <v>48</v>
      </c>
    </row>
    <row r="20" spans="1:15" x14ac:dyDescent="0.25">
      <c r="A20" s="16">
        <v>10</v>
      </c>
      <c r="B20" s="17" t="s">
        <v>51</v>
      </c>
      <c r="C20" s="18">
        <v>18.8</v>
      </c>
      <c r="D20" s="21" t="s">
        <v>133</v>
      </c>
      <c r="E20" s="20" t="str">
        <f t="shared" si="0"/>
        <v>Significantly Different</v>
      </c>
      <c r="G20">
        <f t="shared" si="1"/>
        <v>18.8</v>
      </c>
      <c r="H20">
        <f t="shared" si="2"/>
        <v>6</v>
      </c>
      <c r="I20" t="str">
        <f t="shared" si="3"/>
        <v>+/-</v>
      </c>
      <c r="J20" t="str">
        <f t="shared" si="4"/>
        <v>2.3</v>
      </c>
      <c r="K20" s="2">
        <f t="shared" si="5"/>
        <v>1.3981762917933129</v>
      </c>
      <c r="L20" s="2">
        <f t="shared" si="6"/>
        <v>-2.5</v>
      </c>
      <c r="M20" s="2">
        <f t="shared" si="7"/>
        <v>1.4034524474912091</v>
      </c>
      <c r="N20" s="2">
        <f t="shared" si="8"/>
        <v>-1.7813214865020637</v>
      </c>
      <c r="O20" t="s">
        <v>50</v>
      </c>
    </row>
    <row r="21" spans="1:15" x14ac:dyDescent="0.25">
      <c r="A21" s="16">
        <v>11</v>
      </c>
      <c r="B21" s="17" t="s">
        <v>64</v>
      </c>
      <c r="C21" s="18">
        <v>18.3</v>
      </c>
      <c r="D21" s="19" t="s">
        <v>132</v>
      </c>
      <c r="E21" s="20" t="str">
        <f t="shared" si="0"/>
        <v>Significantly Different</v>
      </c>
      <c r="G21">
        <f t="shared" si="1"/>
        <v>18.3</v>
      </c>
      <c r="H21">
        <f t="shared" si="2"/>
        <v>6</v>
      </c>
      <c r="I21" t="str">
        <f t="shared" si="3"/>
        <v>+/-</v>
      </c>
      <c r="J21" t="str">
        <f t="shared" si="4"/>
        <v>1.5</v>
      </c>
      <c r="K21" s="2">
        <f t="shared" si="5"/>
        <v>0.91185410334346506</v>
      </c>
      <c r="L21" s="2">
        <f t="shared" si="6"/>
        <v>-2</v>
      </c>
      <c r="M21" s="2">
        <f t="shared" si="7"/>
        <v>0.91992376598307335</v>
      </c>
      <c r="N21" s="2">
        <f t="shared" si="8"/>
        <v>-2.1740931954972451</v>
      </c>
      <c r="O21" t="s">
        <v>52</v>
      </c>
    </row>
    <row r="22" spans="1:15" x14ac:dyDescent="0.25">
      <c r="A22" s="16">
        <v>12</v>
      </c>
      <c r="B22" s="17" t="s">
        <v>59</v>
      </c>
      <c r="C22" s="18">
        <v>18.2</v>
      </c>
      <c r="D22" s="19" t="s">
        <v>140</v>
      </c>
      <c r="E22" s="20" t="str">
        <f t="shared" si="0"/>
        <v>Not Significantly Different</v>
      </c>
      <c r="G22">
        <f t="shared" si="1"/>
        <v>18.2</v>
      </c>
      <c r="H22">
        <f t="shared" si="2"/>
        <v>6</v>
      </c>
      <c r="I22" t="str">
        <f t="shared" si="3"/>
        <v>+/-</v>
      </c>
      <c r="J22" t="str">
        <f t="shared" si="4"/>
        <v>2.0</v>
      </c>
      <c r="K22" s="2">
        <f t="shared" si="5"/>
        <v>1.21580547112462</v>
      </c>
      <c r="L22" s="2">
        <f t="shared" si="6"/>
        <v>-1.8999999999999986</v>
      </c>
      <c r="M22" s="2">
        <f t="shared" si="7"/>
        <v>1.2218693764280717</v>
      </c>
      <c r="N22" s="2">
        <f t="shared" si="8"/>
        <v>-1.5549943690006593</v>
      </c>
      <c r="O22" t="s">
        <v>54</v>
      </c>
    </row>
    <row r="23" spans="1:15" x14ac:dyDescent="0.25">
      <c r="A23" s="16">
        <v>12</v>
      </c>
      <c r="B23" s="17" t="s">
        <v>79</v>
      </c>
      <c r="C23" s="18">
        <v>18.2</v>
      </c>
      <c r="D23" s="19" t="s">
        <v>114</v>
      </c>
      <c r="E23" s="20" t="str">
        <f t="shared" si="0"/>
        <v>Significantly Different</v>
      </c>
      <c r="G23">
        <f t="shared" si="1"/>
        <v>18.2</v>
      </c>
      <c r="H23">
        <f t="shared" si="2"/>
        <v>6</v>
      </c>
      <c r="I23" t="str">
        <f t="shared" si="3"/>
        <v>+/-</v>
      </c>
      <c r="J23" t="str">
        <f t="shared" si="4"/>
        <v>0.9</v>
      </c>
      <c r="K23" s="2">
        <f t="shared" si="5"/>
        <v>0.54711246200607899</v>
      </c>
      <c r="L23" s="2">
        <f t="shared" si="6"/>
        <v>-1.8999999999999986</v>
      </c>
      <c r="M23" s="2">
        <f t="shared" si="7"/>
        <v>0.5604586296226679</v>
      </c>
      <c r="N23" s="2">
        <f t="shared" si="8"/>
        <v>-3.3900807295610469</v>
      </c>
      <c r="O23" t="s">
        <v>43</v>
      </c>
    </row>
    <row r="24" spans="1:15" x14ac:dyDescent="0.25">
      <c r="A24" s="16">
        <v>14</v>
      </c>
      <c r="B24" s="17" t="s">
        <v>74</v>
      </c>
      <c r="C24" s="18">
        <v>17.8</v>
      </c>
      <c r="D24" s="19" t="s">
        <v>131</v>
      </c>
      <c r="E24" s="20" t="str">
        <f t="shared" si="0"/>
        <v>Not Significantly Different</v>
      </c>
      <c r="G24">
        <f t="shared" si="1"/>
        <v>17.8</v>
      </c>
      <c r="H24">
        <f t="shared" si="2"/>
        <v>6</v>
      </c>
      <c r="I24" t="str">
        <f t="shared" si="3"/>
        <v>+/-</v>
      </c>
      <c r="J24" t="str">
        <f t="shared" si="4"/>
        <v>2.1</v>
      </c>
      <c r="K24" s="2">
        <f t="shared" si="5"/>
        <v>1.2765957446808511</v>
      </c>
      <c r="L24" s="2">
        <f t="shared" si="6"/>
        <v>-1.5</v>
      </c>
      <c r="M24" s="2">
        <f t="shared" si="7"/>
        <v>1.2823722255154399</v>
      </c>
      <c r="N24" s="2">
        <f t="shared" si="8"/>
        <v>-1.1697071802978938</v>
      </c>
      <c r="O24" t="s">
        <v>57</v>
      </c>
    </row>
    <row r="25" spans="1:15" x14ac:dyDescent="0.25">
      <c r="A25" s="16">
        <v>15</v>
      </c>
      <c r="B25" s="17" t="s">
        <v>32</v>
      </c>
      <c r="C25" s="18">
        <v>17.7</v>
      </c>
      <c r="D25" s="19" t="s">
        <v>134</v>
      </c>
      <c r="E25" s="20" t="str">
        <f t="shared" si="0"/>
        <v>Not Significantly Different</v>
      </c>
      <c r="G25">
        <f t="shared" si="1"/>
        <v>17.7</v>
      </c>
      <c r="H25">
        <f t="shared" si="2"/>
        <v>6</v>
      </c>
      <c r="I25" t="str">
        <f t="shared" si="3"/>
        <v>+/-</v>
      </c>
      <c r="J25" t="str">
        <f t="shared" si="4"/>
        <v>3.4</v>
      </c>
      <c r="K25" s="2">
        <f t="shared" si="5"/>
        <v>2.0668693009118542</v>
      </c>
      <c r="L25" s="2">
        <f t="shared" si="6"/>
        <v>-1.3999999999999986</v>
      </c>
      <c r="M25" s="2">
        <f t="shared" si="7"/>
        <v>2.0704421113588332</v>
      </c>
      <c r="N25" s="2">
        <f t="shared" si="8"/>
        <v>-0.67618408277118036</v>
      </c>
      <c r="O25" t="s">
        <v>58</v>
      </c>
    </row>
    <row r="26" spans="1:15" x14ac:dyDescent="0.25">
      <c r="A26" s="16">
        <v>15</v>
      </c>
      <c r="B26" s="17" t="s">
        <v>62</v>
      </c>
      <c r="C26" s="18">
        <v>17.7</v>
      </c>
      <c r="D26" s="19" t="s">
        <v>129</v>
      </c>
      <c r="E26" s="20" t="str">
        <f t="shared" si="0"/>
        <v>Not Significantly Different</v>
      </c>
      <c r="G26">
        <f t="shared" si="1"/>
        <v>17.7</v>
      </c>
      <c r="H26">
        <f t="shared" si="2"/>
        <v>6</v>
      </c>
      <c r="I26" t="str">
        <f t="shared" si="3"/>
        <v>+/-</v>
      </c>
      <c r="J26" t="str">
        <f t="shared" si="4"/>
        <v>1.4</v>
      </c>
      <c r="K26" s="2">
        <f t="shared" si="5"/>
        <v>0.85106382978723394</v>
      </c>
      <c r="L26" s="2">
        <f t="shared" si="6"/>
        <v>-1.3999999999999986</v>
      </c>
      <c r="M26" s="2">
        <f t="shared" si="7"/>
        <v>0.8597042932359239</v>
      </c>
      <c r="N26" s="2">
        <f t="shared" si="8"/>
        <v>-1.6284669170726176</v>
      </c>
      <c r="O26" t="s">
        <v>41</v>
      </c>
    </row>
    <row r="27" spans="1:15" x14ac:dyDescent="0.25">
      <c r="A27" s="16">
        <v>15</v>
      </c>
      <c r="B27" s="17" t="s">
        <v>84</v>
      </c>
      <c r="C27" s="18">
        <v>17.7</v>
      </c>
      <c r="D27" s="19" t="s">
        <v>135</v>
      </c>
      <c r="E27" s="20" t="str">
        <f t="shared" si="0"/>
        <v>Not Significantly Different</v>
      </c>
      <c r="G27">
        <f t="shared" si="1"/>
        <v>17.7</v>
      </c>
      <c r="H27">
        <f t="shared" si="2"/>
        <v>6</v>
      </c>
      <c r="I27" t="str">
        <f t="shared" si="3"/>
        <v>+/-</v>
      </c>
      <c r="J27" t="str">
        <f t="shared" si="4"/>
        <v>1.6</v>
      </c>
      <c r="K27" s="2">
        <f t="shared" si="5"/>
        <v>0.97264437689969607</v>
      </c>
      <c r="L27" s="2">
        <f t="shared" si="6"/>
        <v>-1.3999999999999986</v>
      </c>
      <c r="M27" s="2">
        <f t="shared" si="7"/>
        <v>0.98021370799982366</v>
      </c>
      <c r="N27" s="2">
        <f t="shared" si="8"/>
        <v>-1.4282599687947339</v>
      </c>
      <c r="O27" t="s">
        <v>59</v>
      </c>
    </row>
    <row r="28" spans="1:15" x14ac:dyDescent="0.25">
      <c r="A28" s="16">
        <v>18</v>
      </c>
      <c r="B28" s="17" t="s">
        <v>52</v>
      </c>
      <c r="C28" s="18">
        <v>17.3</v>
      </c>
      <c r="D28" s="19" t="s">
        <v>120</v>
      </c>
      <c r="E28" s="20" t="str">
        <f t="shared" si="0"/>
        <v>Not Significantly Different</v>
      </c>
      <c r="G28">
        <f t="shared" si="1"/>
        <v>17.3</v>
      </c>
      <c r="H28">
        <f t="shared" si="2"/>
        <v>6</v>
      </c>
      <c r="I28" t="str">
        <f t="shared" si="3"/>
        <v>+/-</v>
      </c>
      <c r="J28" t="str">
        <f t="shared" si="4"/>
        <v>1.3</v>
      </c>
      <c r="K28" s="2">
        <f t="shared" si="5"/>
        <v>0.79027355623100304</v>
      </c>
      <c r="L28" s="2">
        <f t="shared" si="6"/>
        <v>-1</v>
      </c>
      <c r="M28" s="2">
        <f t="shared" si="7"/>
        <v>0.79957121203440151</v>
      </c>
      <c r="N28" s="2">
        <f t="shared" si="8"/>
        <v>-1.2506703404886657</v>
      </c>
      <c r="O28" t="s">
        <v>49</v>
      </c>
    </row>
    <row r="29" spans="1:15" x14ac:dyDescent="0.25">
      <c r="A29" s="16">
        <v>19</v>
      </c>
      <c r="B29" s="17" t="s">
        <v>56</v>
      </c>
      <c r="C29" s="18">
        <v>17.2</v>
      </c>
      <c r="D29" s="19" t="s">
        <v>134</v>
      </c>
      <c r="E29" s="20" t="str">
        <f t="shared" si="0"/>
        <v>Not Significantly Different</v>
      </c>
      <c r="G29">
        <f t="shared" si="1"/>
        <v>17.2</v>
      </c>
      <c r="H29">
        <f t="shared" si="2"/>
        <v>6</v>
      </c>
      <c r="I29" t="str">
        <f t="shared" si="3"/>
        <v>+/-</v>
      </c>
      <c r="J29" t="str">
        <f t="shared" si="4"/>
        <v>3.4</v>
      </c>
      <c r="K29" s="2">
        <f t="shared" si="5"/>
        <v>2.0668693009118542</v>
      </c>
      <c r="L29" s="2">
        <f t="shared" si="6"/>
        <v>-0.89999999999999858</v>
      </c>
      <c r="M29" s="2">
        <f t="shared" si="7"/>
        <v>2.0704421113588332</v>
      </c>
      <c r="N29" s="2">
        <f t="shared" si="8"/>
        <v>-0.43468976749575855</v>
      </c>
      <c r="O29" t="s">
        <v>63</v>
      </c>
    </row>
    <row r="30" spans="1:15" x14ac:dyDescent="0.25">
      <c r="A30" s="16">
        <v>19</v>
      </c>
      <c r="B30" s="17" t="s">
        <v>73</v>
      </c>
      <c r="C30" s="18">
        <v>17.2</v>
      </c>
      <c r="D30" s="19" t="s">
        <v>129</v>
      </c>
      <c r="E30" s="20" t="str">
        <f t="shared" si="0"/>
        <v>Not Significantly Different</v>
      </c>
      <c r="G30">
        <f t="shared" si="1"/>
        <v>17.2</v>
      </c>
      <c r="H30">
        <f t="shared" si="2"/>
        <v>6</v>
      </c>
      <c r="I30" t="str">
        <f t="shared" si="3"/>
        <v>+/-</v>
      </c>
      <c r="J30" t="str">
        <f t="shared" si="4"/>
        <v>1.4</v>
      </c>
      <c r="K30" s="2">
        <f t="shared" si="5"/>
        <v>0.85106382978723394</v>
      </c>
      <c r="L30" s="2">
        <f t="shared" si="6"/>
        <v>-0.89999999999999858</v>
      </c>
      <c r="M30" s="2">
        <f t="shared" si="7"/>
        <v>0.8597042932359239</v>
      </c>
      <c r="N30" s="2">
        <f t="shared" si="8"/>
        <v>-1.046871589546682</v>
      </c>
      <c r="O30" t="s">
        <v>28</v>
      </c>
    </row>
    <row r="31" spans="1:15" x14ac:dyDescent="0.25">
      <c r="A31" s="16">
        <v>21</v>
      </c>
      <c r="B31" s="17" t="s">
        <v>49</v>
      </c>
      <c r="C31" s="18">
        <v>17.100000000000001</v>
      </c>
      <c r="D31" s="19" t="s">
        <v>129</v>
      </c>
      <c r="E31" s="20" t="str">
        <f t="shared" si="0"/>
        <v>Not Significantly Different</v>
      </c>
      <c r="G31">
        <f t="shared" si="1"/>
        <v>17.100000000000001</v>
      </c>
      <c r="H31">
        <f t="shared" si="2"/>
        <v>6</v>
      </c>
      <c r="I31" t="str">
        <f t="shared" si="3"/>
        <v>+/-</v>
      </c>
      <c r="J31" t="str">
        <f t="shared" si="4"/>
        <v>1.4</v>
      </c>
      <c r="K31" s="2">
        <f t="shared" si="5"/>
        <v>0.85106382978723394</v>
      </c>
      <c r="L31" s="2">
        <f t="shared" si="6"/>
        <v>-0.80000000000000071</v>
      </c>
      <c r="M31" s="2">
        <f t="shared" si="7"/>
        <v>0.8597042932359239</v>
      </c>
      <c r="N31" s="2">
        <f t="shared" si="8"/>
        <v>-0.93055252404149758</v>
      </c>
      <c r="O31" t="s">
        <v>66</v>
      </c>
    </row>
    <row r="32" spans="1:15" x14ac:dyDescent="0.25">
      <c r="A32" s="16">
        <v>22</v>
      </c>
      <c r="B32" s="17" t="s">
        <v>58</v>
      </c>
      <c r="C32" s="18">
        <v>16.899999999999999</v>
      </c>
      <c r="D32" s="19" t="s">
        <v>130</v>
      </c>
      <c r="E32" s="20" t="str">
        <f t="shared" si="0"/>
        <v>Not Significantly Different</v>
      </c>
      <c r="G32">
        <f t="shared" si="1"/>
        <v>16.899999999999999</v>
      </c>
      <c r="H32">
        <f t="shared" si="2"/>
        <v>6</v>
      </c>
      <c r="I32" t="str">
        <f t="shared" si="3"/>
        <v>+/-</v>
      </c>
      <c r="J32" t="str">
        <f t="shared" si="4"/>
        <v>1.2</v>
      </c>
      <c r="K32" s="2">
        <f t="shared" si="5"/>
        <v>0.72948328267477203</v>
      </c>
      <c r="L32" s="2">
        <f t="shared" si="6"/>
        <v>-0.59999999999999787</v>
      </c>
      <c r="M32" s="2">
        <f t="shared" si="7"/>
        <v>0.73954559638884132</v>
      </c>
      <c r="N32" s="2">
        <f t="shared" si="8"/>
        <v>-0.81130900235193537</v>
      </c>
      <c r="O32" t="s">
        <v>68</v>
      </c>
    </row>
    <row r="33" spans="1:15" x14ac:dyDescent="0.25">
      <c r="A33" s="16">
        <v>23</v>
      </c>
      <c r="B33" s="17" t="s">
        <v>37</v>
      </c>
      <c r="C33" s="18">
        <v>16.5</v>
      </c>
      <c r="D33" s="19" t="s">
        <v>145</v>
      </c>
      <c r="E33" s="20" t="str">
        <f t="shared" si="0"/>
        <v>Not Significantly Different</v>
      </c>
      <c r="G33">
        <f t="shared" si="1"/>
        <v>16.5</v>
      </c>
      <c r="H33">
        <f t="shared" si="2"/>
        <v>6</v>
      </c>
      <c r="I33" t="str">
        <f t="shared" si="3"/>
        <v>+/-</v>
      </c>
      <c r="J33" t="str">
        <f t="shared" si="4"/>
        <v>1.8</v>
      </c>
      <c r="K33" s="2">
        <f t="shared" si="5"/>
        <v>1.094224924012158</v>
      </c>
      <c r="L33" s="2">
        <f t="shared" si="6"/>
        <v>-0.19999999999999929</v>
      </c>
      <c r="M33" s="2">
        <f t="shared" si="7"/>
        <v>1.1009586794088044</v>
      </c>
      <c r="N33" s="2">
        <f t="shared" si="8"/>
        <v>-0.18165986039312193</v>
      </c>
      <c r="O33" t="s">
        <v>71</v>
      </c>
    </row>
    <row r="34" spans="1:15" x14ac:dyDescent="0.25">
      <c r="A34" s="16">
        <v>24</v>
      </c>
      <c r="B34" s="17" t="s">
        <v>60</v>
      </c>
      <c r="C34" s="18">
        <v>16.3</v>
      </c>
      <c r="D34" s="19" t="s">
        <v>138</v>
      </c>
      <c r="E34" s="20" t="str">
        <f t="shared" si="0"/>
        <v>Not Significantly Different</v>
      </c>
      <c r="G34">
        <f t="shared" si="1"/>
        <v>16.3</v>
      </c>
      <c r="H34">
        <f t="shared" si="2"/>
        <v>6</v>
      </c>
      <c r="I34" t="str">
        <f t="shared" si="3"/>
        <v>+/-</v>
      </c>
      <c r="J34" t="str">
        <f t="shared" si="4"/>
        <v>1.9</v>
      </c>
      <c r="K34" s="2">
        <f t="shared" si="5"/>
        <v>1.1550151975683889</v>
      </c>
      <c r="L34" s="2">
        <f t="shared" si="6"/>
        <v>0</v>
      </c>
      <c r="M34" s="2">
        <f t="shared" si="7"/>
        <v>1.1613965455649118</v>
      </c>
      <c r="N34" s="2">
        <f t="shared" si="8"/>
        <v>0</v>
      </c>
      <c r="O34" t="s">
        <v>62</v>
      </c>
    </row>
    <row r="35" spans="1:15" x14ac:dyDescent="0.25">
      <c r="A35" s="16">
        <v>25</v>
      </c>
      <c r="B35" s="17" t="s">
        <v>71</v>
      </c>
      <c r="C35" s="18">
        <v>15.9</v>
      </c>
      <c r="D35" s="19" t="s">
        <v>114</v>
      </c>
      <c r="E35" s="20" t="str">
        <f t="shared" si="0"/>
        <v>Not Significantly Different</v>
      </c>
      <c r="G35">
        <f t="shared" si="1"/>
        <v>15.9</v>
      </c>
      <c r="H35">
        <f t="shared" si="2"/>
        <v>6</v>
      </c>
      <c r="I35" t="str">
        <f t="shared" si="3"/>
        <v>+/-</v>
      </c>
      <c r="J35" t="str">
        <f t="shared" si="4"/>
        <v>0.9</v>
      </c>
      <c r="K35" s="2">
        <f t="shared" si="5"/>
        <v>0.54711246200607899</v>
      </c>
      <c r="L35" s="2">
        <f t="shared" si="6"/>
        <v>0.40000000000000036</v>
      </c>
      <c r="M35" s="2">
        <f t="shared" si="7"/>
        <v>0.5604586296226679</v>
      </c>
      <c r="N35" s="2">
        <f t="shared" si="8"/>
        <v>0.71370120622337951</v>
      </c>
      <c r="O35" t="s">
        <v>72</v>
      </c>
    </row>
    <row r="36" spans="1:15" x14ac:dyDescent="0.25">
      <c r="A36" s="16">
        <v>25</v>
      </c>
      <c r="B36" s="17" t="s">
        <v>65</v>
      </c>
      <c r="C36" s="18">
        <v>15.9</v>
      </c>
      <c r="D36" s="19" t="s">
        <v>124</v>
      </c>
      <c r="E36" s="20" t="str">
        <f t="shared" si="0"/>
        <v>Not Significantly Different</v>
      </c>
      <c r="G36">
        <f t="shared" si="1"/>
        <v>15.9</v>
      </c>
      <c r="H36">
        <f t="shared" si="2"/>
        <v>6</v>
      </c>
      <c r="I36" t="str">
        <f t="shared" si="3"/>
        <v>+/-</v>
      </c>
      <c r="J36" t="str">
        <f t="shared" si="4"/>
        <v>1.0</v>
      </c>
      <c r="K36" s="2">
        <f t="shared" si="5"/>
        <v>0.60790273556231</v>
      </c>
      <c r="L36" s="2">
        <f t="shared" si="6"/>
        <v>0.40000000000000036</v>
      </c>
      <c r="M36" s="2">
        <f t="shared" si="7"/>
        <v>0.61994158219973061</v>
      </c>
      <c r="N36" s="2">
        <f t="shared" si="8"/>
        <v>0.64522208460462616</v>
      </c>
      <c r="O36" t="s">
        <v>64</v>
      </c>
    </row>
    <row r="37" spans="1:15" x14ac:dyDescent="0.25">
      <c r="A37" s="16">
        <v>27</v>
      </c>
      <c r="B37" s="17" t="s">
        <v>57</v>
      </c>
      <c r="C37" s="18">
        <v>15.8</v>
      </c>
      <c r="D37" s="19" t="s">
        <v>124</v>
      </c>
      <c r="E37" s="20" t="str">
        <f t="shared" si="0"/>
        <v>Not Significantly Different</v>
      </c>
      <c r="G37">
        <f t="shared" si="1"/>
        <v>15.8</v>
      </c>
      <c r="H37">
        <f t="shared" si="2"/>
        <v>6</v>
      </c>
      <c r="I37" t="str">
        <f t="shared" si="3"/>
        <v>+/-</v>
      </c>
      <c r="J37" t="str">
        <f t="shared" si="4"/>
        <v>1.0</v>
      </c>
      <c r="K37" s="2">
        <f t="shared" si="5"/>
        <v>0.60790273556231</v>
      </c>
      <c r="L37" s="2">
        <f t="shared" si="6"/>
        <v>0.5</v>
      </c>
      <c r="M37" s="2">
        <f t="shared" si="7"/>
        <v>0.61994158219973061</v>
      </c>
      <c r="N37" s="2">
        <f t="shared" si="8"/>
        <v>0.80652760575578186</v>
      </c>
      <c r="O37" t="s">
        <v>45</v>
      </c>
    </row>
    <row r="38" spans="1:15" x14ac:dyDescent="0.25">
      <c r="A38" s="16">
        <v>27</v>
      </c>
      <c r="B38" s="17" t="s">
        <v>72</v>
      </c>
      <c r="C38" s="18">
        <v>15.8</v>
      </c>
      <c r="D38" s="19" t="s">
        <v>122</v>
      </c>
      <c r="E38" s="20" t="str">
        <f t="shared" si="0"/>
        <v>Not Significantly Different</v>
      </c>
      <c r="G38">
        <f t="shared" si="1"/>
        <v>15.8</v>
      </c>
      <c r="H38">
        <f t="shared" si="2"/>
        <v>6</v>
      </c>
      <c r="I38" t="str">
        <f t="shared" si="3"/>
        <v>+/-</v>
      </c>
      <c r="J38" t="str">
        <f t="shared" si="4"/>
        <v>2.5</v>
      </c>
      <c r="K38" s="2">
        <f t="shared" si="5"/>
        <v>1.519756838905775</v>
      </c>
      <c r="L38" s="2">
        <f t="shared" si="6"/>
        <v>0.5</v>
      </c>
      <c r="M38" s="2">
        <f t="shared" si="7"/>
        <v>1.5246123044357995</v>
      </c>
      <c r="N38" s="2">
        <f t="shared" si="8"/>
        <v>0.32795222663838514</v>
      </c>
      <c r="O38" t="s">
        <v>51</v>
      </c>
    </row>
    <row r="39" spans="1:15" x14ac:dyDescent="0.25">
      <c r="A39" s="16">
        <v>27</v>
      </c>
      <c r="B39" s="17" t="s">
        <v>82</v>
      </c>
      <c r="C39" s="18">
        <v>15.8</v>
      </c>
      <c r="D39" s="19" t="s">
        <v>124</v>
      </c>
      <c r="E39" s="20" t="str">
        <f t="shared" si="0"/>
        <v>Not Significantly Different</v>
      </c>
      <c r="G39">
        <f t="shared" si="1"/>
        <v>15.8</v>
      </c>
      <c r="H39">
        <f t="shared" si="2"/>
        <v>6</v>
      </c>
      <c r="I39" t="str">
        <f t="shared" si="3"/>
        <v>+/-</v>
      </c>
      <c r="J39" t="str">
        <f t="shared" si="4"/>
        <v>1.0</v>
      </c>
      <c r="K39" s="2">
        <f t="shared" si="5"/>
        <v>0.60790273556231</v>
      </c>
      <c r="L39" s="2">
        <f t="shared" si="6"/>
        <v>0.5</v>
      </c>
      <c r="M39" s="2">
        <f t="shared" si="7"/>
        <v>0.61994158219973061</v>
      </c>
      <c r="N39" s="2">
        <f t="shared" si="8"/>
        <v>0.80652760575578186</v>
      </c>
      <c r="O39" t="s">
        <v>74</v>
      </c>
    </row>
    <row r="40" spans="1:15" x14ac:dyDescent="0.25">
      <c r="A40" s="16">
        <v>30</v>
      </c>
      <c r="B40" s="17" t="s">
        <v>34</v>
      </c>
      <c r="C40" s="18">
        <v>15.6</v>
      </c>
      <c r="D40" s="19" t="s">
        <v>129</v>
      </c>
      <c r="E40" s="20" t="str">
        <f t="shared" si="0"/>
        <v>Not Significantly Different</v>
      </c>
      <c r="G40">
        <f t="shared" si="1"/>
        <v>15.6</v>
      </c>
      <c r="H40">
        <f t="shared" si="2"/>
        <v>6</v>
      </c>
      <c r="I40" t="str">
        <f t="shared" si="3"/>
        <v>+/-</v>
      </c>
      <c r="J40" t="str">
        <f t="shared" si="4"/>
        <v>1.4</v>
      </c>
      <c r="K40" s="2">
        <f t="shared" si="5"/>
        <v>0.85106382978723394</v>
      </c>
      <c r="L40" s="2">
        <f t="shared" si="6"/>
        <v>0.70000000000000107</v>
      </c>
      <c r="M40" s="2">
        <f t="shared" si="7"/>
        <v>0.8597042932359239</v>
      </c>
      <c r="N40" s="2">
        <f t="shared" si="8"/>
        <v>0.81423345853631079</v>
      </c>
      <c r="O40" t="s">
        <v>35</v>
      </c>
    </row>
    <row r="41" spans="1:15" x14ac:dyDescent="0.25">
      <c r="A41" s="16">
        <v>30</v>
      </c>
      <c r="B41" s="17" t="s">
        <v>41</v>
      </c>
      <c r="C41" s="18">
        <v>15.6</v>
      </c>
      <c r="D41" s="19" t="s">
        <v>145</v>
      </c>
      <c r="E41" s="20" t="str">
        <f t="shared" si="0"/>
        <v>Not Significantly Different</v>
      </c>
      <c r="G41">
        <f t="shared" si="1"/>
        <v>15.6</v>
      </c>
      <c r="H41">
        <f t="shared" si="2"/>
        <v>6</v>
      </c>
      <c r="I41" t="str">
        <f t="shared" si="3"/>
        <v>+/-</v>
      </c>
      <c r="J41" t="str">
        <f t="shared" si="4"/>
        <v>1.8</v>
      </c>
      <c r="K41" s="2">
        <f t="shared" si="5"/>
        <v>1.094224924012158</v>
      </c>
      <c r="L41" s="2">
        <f t="shared" si="6"/>
        <v>0.70000000000000107</v>
      </c>
      <c r="M41" s="2">
        <f t="shared" si="7"/>
        <v>1.1009586794088044</v>
      </c>
      <c r="N41" s="2">
        <f t="shared" si="8"/>
        <v>0.63580951137593</v>
      </c>
      <c r="O41" t="s">
        <v>76</v>
      </c>
    </row>
    <row r="42" spans="1:15" x14ac:dyDescent="0.25">
      <c r="A42" s="16">
        <v>30</v>
      </c>
      <c r="B42" s="17" t="s">
        <v>66</v>
      </c>
      <c r="C42" s="18">
        <v>15.6</v>
      </c>
      <c r="D42" s="19" t="s">
        <v>132</v>
      </c>
      <c r="E42" s="20" t="str">
        <f t="shared" si="0"/>
        <v>Not Significantly Different</v>
      </c>
      <c r="G42">
        <f t="shared" si="1"/>
        <v>15.6</v>
      </c>
      <c r="H42">
        <f t="shared" si="2"/>
        <v>6</v>
      </c>
      <c r="I42" t="str">
        <f t="shared" si="3"/>
        <v>+/-</v>
      </c>
      <c r="J42" t="str">
        <f t="shared" si="4"/>
        <v>1.5</v>
      </c>
      <c r="K42" s="2">
        <f t="shared" si="5"/>
        <v>0.91185410334346506</v>
      </c>
      <c r="L42" s="2">
        <f t="shared" si="6"/>
        <v>0.70000000000000107</v>
      </c>
      <c r="M42" s="2">
        <f t="shared" si="7"/>
        <v>0.91992376598307335</v>
      </c>
      <c r="N42" s="2">
        <f t="shared" si="8"/>
        <v>0.76093261842403703</v>
      </c>
      <c r="O42" t="s">
        <v>77</v>
      </c>
    </row>
    <row r="43" spans="1:15" x14ac:dyDescent="0.25">
      <c r="A43" s="16">
        <v>30</v>
      </c>
      <c r="B43" s="17" t="s">
        <v>45</v>
      </c>
      <c r="C43" s="18">
        <v>15.6</v>
      </c>
      <c r="D43" s="19" t="s">
        <v>142</v>
      </c>
      <c r="E43" s="20" t="str">
        <f t="shared" si="0"/>
        <v>Not Significantly Different</v>
      </c>
      <c r="G43">
        <f t="shared" si="1"/>
        <v>15.6</v>
      </c>
      <c r="H43">
        <f t="shared" si="2"/>
        <v>6</v>
      </c>
      <c r="I43" t="str">
        <f t="shared" si="3"/>
        <v>+/-</v>
      </c>
      <c r="J43" t="str">
        <f t="shared" si="4"/>
        <v>2.9</v>
      </c>
      <c r="K43" s="2">
        <f t="shared" si="5"/>
        <v>1.762917933130699</v>
      </c>
      <c r="L43" s="2">
        <f t="shared" si="6"/>
        <v>0.70000000000000107</v>
      </c>
      <c r="M43" s="2">
        <f t="shared" si="7"/>
        <v>1.7671053925530251</v>
      </c>
      <c r="N43" s="2">
        <f t="shared" si="8"/>
        <v>0.39612804247554029</v>
      </c>
      <c r="O43" t="s">
        <v>80</v>
      </c>
    </row>
    <row r="44" spans="1:15" x14ac:dyDescent="0.25">
      <c r="A44" s="16">
        <v>30</v>
      </c>
      <c r="B44" s="17" t="s">
        <v>33</v>
      </c>
      <c r="C44" s="18">
        <v>15.6</v>
      </c>
      <c r="D44" s="19" t="s">
        <v>142</v>
      </c>
      <c r="E44" s="20" t="str">
        <f t="shared" si="0"/>
        <v>Not Significantly Different</v>
      </c>
      <c r="G44">
        <f t="shared" si="1"/>
        <v>15.6</v>
      </c>
      <c r="H44">
        <f t="shared" si="2"/>
        <v>6</v>
      </c>
      <c r="I44" t="str">
        <f t="shared" si="3"/>
        <v>+/-</v>
      </c>
      <c r="J44" t="str">
        <f t="shared" si="4"/>
        <v>2.9</v>
      </c>
      <c r="K44" s="2">
        <f t="shared" si="5"/>
        <v>1.762917933130699</v>
      </c>
      <c r="L44" s="2">
        <f t="shared" si="6"/>
        <v>0.70000000000000107</v>
      </c>
      <c r="M44" s="2">
        <f t="shared" si="7"/>
        <v>1.7671053925530251</v>
      </c>
      <c r="N44" s="2">
        <f t="shared" si="8"/>
        <v>0.39612804247554029</v>
      </c>
      <c r="O44" t="s">
        <v>82</v>
      </c>
    </row>
    <row r="45" spans="1:15" x14ac:dyDescent="0.25">
      <c r="A45" s="16">
        <v>35</v>
      </c>
      <c r="B45" s="17" t="s">
        <v>40</v>
      </c>
      <c r="C45" s="18">
        <v>15.5</v>
      </c>
      <c r="D45" s="19" t="s">
        <v>83</v>
      </c>
      <c r="E45" s="20" t="str">
        <f t="shared" si="0"/>
        <v>Significantly Different</v>
      </c>
      <c r="G45">
        <f t="shared" si="1"/>
        <v>15.5</v>
      </c>
      <c r="H45">
        <f t="shared" si="2"/>
        <v>6</v>
      </c>
      <c r="I45" t="str">
        <f t="shared" si="3"/>
        <v>+/-</v>
      </c>
      <c r="J45" t="str">
        <f t="shared" si="4"/>
        <v>0.6</v>
      </c>
      <c r="K45" s="2">
        <f t="shared" si="5"/>
        <v>0.36474164133738601</v>
      </c>
      <c r="L45" s="2">
        <f t="shared" si="6"/>
        <v>0.80000000000000071</v>
      </c>
      <c r="M45" s="2">
        <f t="shared" si="7"/>
        <v>0.38447144804478778</v>
      </c>
      <c r="N45" s="2">
        <f t="shared" si="8"/>
        <v>2.0807787003907952</v>
      </c>
      <c r="O45" t="s">
        <v>53</v>
      </c>
    </row>
    <row r="46" spans="1:15" x14ac:dyDescent="0.25">
      <c r="A46" s="16">
        <v>35</v>
      </c>
      <c r="B46" s="17" t="s">
        <v>54</v>
      </c>
      <c r="C46" s="18">
        <v>15.5</v>
      </c>
      <c r="D46" s="19" t="s">
        <v>122</v>
      </c>
      <c r="E46" s="20" t="str">
        <f t="shared" si="0"/>
        <v>Not Significantly Different</v>
      </c>
      <c r="G46">
        <f t="shared" si="1"/>
        <v>15.5</v>
      </c>
      <c r="H46">
        <f t="shared" si="2"/>
        <v>6</v>
      </c>
      <c r="I46" t="str">
        <f t="shared" si="3"/>
        <v>+/-</v>
      </c>
      <c r="J46" t="str">
        <f t="shared" si="4"/>
        <v>2.5</v>
      </c>
      <c r="K46" s="2">
        <f t="shared" si="5"/>
        <v>1.519756838905775</v>
      </c>
      <c r="L46" s="2">
        <f t="shared" si="6"/>
        <v>0.80000000000000071</v>
      </c>
      <c r="M46" s="2">
        <f t="shared" si="7"/>
        <v>1.5246123044357995</v>
      </c>
      <c r="N46" s="2">
        <f t="shared" si="8"/>
        <v>0.52472356262141673</v>
      </c>
      <c r="O46" t="s">
        <v>65</v>
      </c>
    </row>
    <row r="47" spans="1:15" x14ac:dyDescent="0.25">
      <c r="A47" s="16">
        <v>37</v>
      </c>
      <c r="B47" s="17" t="s">
        <v>68</v>
      </c>
      <c r="C47" s="18">
        <v>15.3</v>
      </c>
      <c r="D47" s="19" t="s">
        <v>130</v>
      </c>
      <c r="E47" s="20" t="str">
        <f t="shared" si="0"/>
        <v>Not Significantly Different</v>
      </c>
      <c r="G47">
        <f t="shared" si="1"/>
        <v>15.3</v>
      </c>
      <c r="H47">
        <f t="shared" si="2"/>
        <v>6</v>
      </c>
      <c r="I47" t="str">
        <f t="shared" si="3"/>
        <v>+/-</v>
      </c>
      <c r="J47" t="str">
        <f t="shared" si="4"/>
        <v>1.2</v>
      </c>
      <c r="K47" s="2">
        <f t="shared" si="5"/>
        <v>0.72948328267477203</v>
      </c>
      <c r="L47" s="2">
        <f t="shared" si="6"/>
        <v>1</v>
      </c>
      <c r="M47" s="2">
        <f t="shared" si="7"/>
        <v>0.73954559638884132</v>
      </c>
      <c r="N47" s="2">
        <f t="shared" si="8"/>
        <v>1.3521816705865637</v>
      </c>
      <c r="O47" t="s">
        <v>81</v>
      </c>
    </row>
    <row r="48" spans="1:15" x14ac:dyDescent="0.25">
      <c r="A48" s="16">
        <v>37</v>
      </c>
      <c r="B48" s="17" t="s">
        <v>55</v>
      </c>
      <c r="C48" s="18">
        <v>15.3</v>
      </c>
      <c r="D48" s="19" t="s">
        <v>130</v>
      </c>
      <c r="E48" s="20" t="str">
        <f t="shared" si="0"/>
        <v>Not Significantly Different</v>
      </c>
      <c r="G48">
        <f t="shared" si="1"/>
        <v>15.3</v>
      </c>
      <c r="H48">
        <f t="shared" si="2"/>
        <v>6</v>
      </c>
      <c r="I48" t="str">
        <f t="shared" si="3"/>
        <v>+/-</v>
      </c>
      <c r="J48" t="str">
        <f t="shared" si="4"/>
        <v>1.2</v>
      </c>
      <c r="K48" s="2">
        <f t="shared" si="5"/>
        <v>0.72948328267477203</v>
      </c>
      <c r="L48" s="2">
        <f t="shared" si="6"/>
        <v>1</v>
      </c>
      <c r="M48" s="2">
        <f t="shared" si="7"/>
        <v>0.73954559638884132</v>
      </c>
      <c r="N48" s="2">
        <f t="shared" si="8"/>
        <v>1.3521816705865637</v>
      </c>
      <c r="O48" t="s">
        <v>60</v>
      </c>
    </row>
    <row r="49" spans="1:15" x14ac:dyDescent="0.25">
      <c r="A49" s="16">
        <v>39</v>
      </c>
      <c r="B49" s="17" t="s">
        <v>30</v>
      </c>
      <c r="C49" s="18">
        <v>15.2</v>
      </c>
      <c r="D49" s="19" t="s">
        <v>135</v>
      </c>
      <c r="E49" s="20" t="str">
        <f t="shared" si="0"/>
        <v>Not Significantly Different</v>
      </c>
      <c r="G49">
        <f t="shared" si="1"/>
        <v>15.2</v>
      </c>
      <c r="H49">
        <f t="shared" si="2"/>
        <v>6</v>
      </c>
      <c r="I49" t="str">
        <f t="shared" si="3"/>
        <v>+/-</v>
      </c>
      <c r="J49" t="str">
        <f t="shared" si="4"/>
        <v>1.6</v>
      </c>
      <c r="K49" s="2">
        <f t="shared" si="5"/>
        <v>0.97264437689969607</v>
      </c>
      <c r="L49" s="2">
        <f t="shared" si="6"/>
        <v>1.1000000000000014</v>
      </c>
      <c r="M49" s="2">
        <f t="shared" si="7"/>
        <v>0.98021370799982366</v>
      </c>
      <c r="N49" s="2">
        <f t="shared" si="8"/>
        <v>1.1222042611958649</v>
      </c>
      <c r="O49" t="s">
        <v>67</v>
      </c>
    </row>
    <row r="50" spans="1:15" x14ac:dyDescent="0.25">
      <c r="A50" s="16">
        <v>39</v>
      </c>
      <c r="B50" s="17" t="s">
        <v>50</v>
      </c>
      <c r="C50" s="18">
        <v>15.2</v>
      </c>
      <c r="D50" s="19" t="s">
        <v>70</v>
      </c>
      <c r="E50" s="20" t="str">
        <f t="shared" si="0"/>
        <v>Significantly Different</v>
      </c>
      <c r="G50">
        <f t="shared" si="1"/>
        <v>15.2</v>
      </c>
      <c r="H50">
        <f t="shared" si="2"/>
        <v>6</v>
      </c>
      <c r="I50" t="str">
        <f t="shared" si="3"/>
        <v>+/-</v>
      </c>
      <c r="J50" t="str">
        <f t="shared" si="4"/>
        <v>0.8</v>
      </c>
      <c r="K50" s="2">
        <f t="shared" si="5"/>
        <v>0.48632218844984804</v>
      </c>
      <c r="L50" s="2">
        <f t="shared" si="6"/>
        <v>1.1000000000000014</v>
      </c>
      <c r="M50" s="2">
        <f t="shared" si="7"/>
        <v>0.50128943776506518</v>
      </c>
      <c r="N50" s="2">
        <f t="shared" si="8"/>
        <v>2.1943410675162252</v>
      </c>
      <c r="O50" t="s">
        <v>69</v>
      </c>
    </row>
    <row r="51" spans="1:15" x14ac:dyDescent="0.25">
      <c r="A51" s="16">
        <v>41</v>
      </c>
      <c r="B51" s="17" t="s">
        <v>85</v>
      </c>
      <c r="C51" s="18">
        <v>15.1</v>
      </c>
      <c r="D51" s="19" t="s">
        <v>132</v>
      </c>
      <c r="E51" s="20" t="str">
        <f t="shared" si="0"/>
        <v>Not Significantly Different</v>
      </c>
      <c r="G51">
        <f t="shared" si="1"/>
        <v>15.1</v>
      </c>
      <c r="H51">
        <f t="shared" si="2"/>
        <v>6</v>
      </c>
      <c r="I51" t="str">
        <f t="shared" si="3"/>
        <v>+/-</v>
      </c>
      <c r="J51" t="str">
        <f t="shared" si="4"/>
        <v>1.5</v>
      </c>
      <c r="K51" s="2">
        <f t="shared" si="5"/>
        <v>0.91185410334346506</v>
      </c>
      <c r="L51" s="2">
        <f t="shared" si="6"/>
        <v>1.2000000000000011</v>
      </c>
      <c r="M51" s="2">
        <f t="shared" si="7"/>
        <v>0.91992376598307335</v>
      </c>
      <c r="N51" s="2">
        <f t="shared" si="8"/>
        <v>1.3044559172983483</v>
      </c>
      <c r="O51" t="s">
        <v>85</v>
      </c>
    </row>
    <row r="52" spans="1:15" x14ac:dyDescent="0.25">
      <c r="A52" s="16">
        <v>42</v>
      </c>
      <c r="B52" s="17" t="s">
        <v>67</v>
      </c>
      <c r="C52" s="18">
        <v>15</v>
      </c>
      <c r="D52" s="19" t="s">
        <v>114</v>
      </c>
      <c r="E52" s="20" t="str">
        <f t="shared" si="0"/>
        <v>Significantly Different</v>
      </c>
      <c r="G52">
        <f t="shared" si="1"/>
        <v>15</v>
      </c>
      <c r="H52">
        <f t="shared" si="2"/>
        <v>6</v>
      </c>
      <c r="I52" t="str">
        <f t="shared" si="3"/>
        <v>+/-</v>
      </c>
      <c r="J52" t="str">
        <f t="shared" si="4"/>
        <v>0.9</v>
      </c>
      <c r="K52" s="2">
        <f t="shared" si="5"/>
        <v>0.54711246200607899</v>
      </c>
      <c r="L52" s="2">
        <f t="shared" si="6"/>
        <v>1.3000000000000007</v>
      </c>
      <c r="M52" s="2">
        <f t="shared" si="7"/>
        <v>0.5604586296226679</v>
      </c>
      <c r="N52" s="2">
        <f t="shared" si="8"/>
        <v>2.3195289202259826</v>
      </c>
      <c r="O52" t="s">
        <v>56</v>
      </c>
    </row>
    <row r="53" spans="1:15" x14ac:dyDescent="0.25">
      <c r="A53" s="16">
        <v>43</v>
      </c>
      <c r="B53" s="17" t="s">
        <v>35</v>
      </c>
      <c r="C53" s="18">
        <v>14.8</v>
      </c>
      <c r="D53" s="19" t="s">
        <v>142</v>
      </c>
      <c r="E53" s="20" t="str">
        <f t="shared" si="0"/>
        <v>Not Significantly Different</v>
      </c>
      <c r="G53">
        <f t="shared" si="1"/>
        <v>14.8</v>
      </c>
      <c r="H53">
        <f t="shared" si="2"/>
        <v>6</v>
      </c>
      <c r="I53" t="str">
        <f t="shared" si="3"/>
        <v>+/-</v>
      </c>
      <c r="J53" t="str">
        <f t="shared" si="4"/>
        <v>2.9</v>
      </c>
      <c r="K53" s="2">
        <f t="shared" si="5"/>
        <v>1.762917933130699</v>
      </c>
      <c r="L53" s="2">
        <f t="shared" si="6"/>
        <v>1.5</v>
      </c>
      <c r="M53" s="2">
        <f t="shared" si="7"/>
        <v>1.7671053925530251</v>
      </c>
      <c r="N53" s="2">
        <f t="shared" si="8"/>
        <v>0.84884580530472797</v>
      </c>
      <c r="O53" t="s">
        <v>73</v>
      </c>
    </row>
    <row r="54" spans="1:15" x14ac:dyDescent="0.25">
      <c r="A54" s="16">
        <v>44</v>
      </c>
      <c r="B54" s="17" t="s">
        <v>80</v>
      </c>
      <c r="C54" s="18">
        <v>14.3</v>
      </c>
      <c r="D54" s="19" t="s">
        <v>114</v>
      </c>
      <c r="E54" s="20" t="str">
        <f t="shared" si="0"/>
        <v>Significantly Different</v>
      </c>
      <c r="G54">
        <f t="shared" si="1"/>
        <v>14.3</v>
      </c>
      <c r="H54">
        <f t="shared" si="2"/>
        <v>6</v>
      </c>
      <c r="I54" t="str">
        <f t="shared" si="3"/>
        <v>+/-</v>
      </c>
      <c r="J54" t="str">
        <f t="shared" si="4"/>
        <v>0.9</v>
      </c>
      <c r="K54" s="2">
        <f t="shared" si="5"/>
        <v>0.54711246200607899</v>
      </c>
      <c r="L54" s="2">
        <f t="shared" si="6"/>
        <v>2</v>
      </c>
      <c r="M54" s="2">
        <f t="shared" si="7"/>
        <v>0.5604586296226679</v>
      </c>
      <c r="N54" s="2">
        <f t="shared" si="8"/>
        <v>3.5685060311168941</v>
      </c>
      <c r="O54" t="s">
        <v>79</v>
      </c>
    </row>
    <row r="55" spans="1:15" x14ac:dyDescent="0.25">
      <c r="A55" s="16">
        <v>45</v>
      </c>
      <c r="B55" s="17" t="s">
        <v>77</v>
      </c>
      <c r="C55" s="18">
        <v>14.2</v>
      </c>
      <c r="D55" s="19" t="s">
        <v>141</v>
      </c>
      <c r="E55" s="20" t="str">
        <f t="shared" si="0"/>
        <v>Not Significantly Different</v>
      </c>
      <c r="G55">
        <f t="shared" si="1"/>
        <v>14.2</v>
      </c>
      <c r="H55">
        <f t="shared" si="2"/>
        <v>6</v>
      </c>
      <c r="I55" t="str">
        <f t="shared" si="3"/>
        <v>+/-</v>
      </c>
      <c r="J55" t="str">
        <f t="shared" si="4"/>
        <v>2.4</v>
      </c>
      <c r="K55" s="2">
        <f t="shared" si="5"/>
        <v>1.4589665653495441</v>
      </c>
      <c r="L55" s="2">
        <f t="shared" si="6"/>
        <v>2.1000000000000014</v>
      </c>
      <c r="M55" s="2">
        <f t="shared" si="7"/>
        <v>1.4640236569960239</v>
      </c>
      <c r="N55" s="2">
        <f t="shared" si="8"/>
        <v>1.4344030507737244</v>
      </c>
      <c r="O55" t="s">
        <v>47</v>
      </c>
    </row>
    <row r="56" spans="1:15" x14ac:dyDescent="0.25">
      <c r="A56" s="16">
        <v>46</v>
      </c>
      <c r="B56" s="17" t="s">
        <v>63</v>
      </c>
      <c r="C56" s="18">
        <v>14.1</v>
      </c>
      <c r="D56" s="19" t="s">
        <v>145</v>
      </c>
      <c r="E56" s="20" t="str">
        <f t="shared" si="0"/>
        <v>Significantly Different</v>
      </c>
      <c r="G56">
        <f t="shared" si="1"/>
        <v>14.1</v>
      </c>
      <c r="H56">
        <f t="shared" si="2"/>
        <v>6</v>
      </c>
      <c r="I56" t="str">
        <f t="shared" si="3"/>
        <v>+/-</v>
      </c>
      <c r="J56" t="str">
        <f t="shared" si="4"/>
        <v>1.8</v>
      </c>
      <c r="K56" s="2">
        <f t="shared" si="5"/>
        <v>1.094224924012158</v>
      </c>
      <c r="L56" s="2">
        <f t="shared" si="6"/>
        <v>2.2000000000000011</v>
      </c>
      <c r="M56" s="2">
        <f t="shared" si="7"/>
        <v>1.1009586794088044</v>
      </c>
      <c r="N56" s="2">
        <f t="shared" si="8"/>
        <v>1.9982584643243493</v>
      </c>
      <c r="O56" t="s">
        <v>31</v>
      </c>
    </row>
    <row r="57" spans="1:15" x14ac:dyDescent="0.25">
      <c r="A57" s="16">
        <v>47</v>
      </c>
      <c r="B57" s="17" t="s">
        <v>76</v>
      </c>
      <c r="C57" s="18">
        <v>14</v>
      </c>
      <c r="D57" s="19" t="s">
        <v>128</v>
      </c>
      <c r="E57" s="20" t="str">
        <f t="shared" si="0"/>
        <v>Significantly Different</v>
      </c>
      <c r="G57">
        <f t="shared" si="1"/>
        <v>14</v>
      </c>
      <c r="H57">
        <f t="shared" si="2"/>
        <v>6</v>
      </c>
      <c r="I57" t="str">
        <f t="shared" si="3"/>
        <v>+/-</v>
      </c>
      <c r="J57" t="str">
        <f t="shared" si="4"/>
        <v>1.1</v>
      </c>
      <c r="K57" s="2">
        <f t="shared" si="5"/>
        <v>0.66869300911854113</v>
      </c>
      <c r="L57" s="2">
        <f t="shared" si="6"/>
        <v>2.3000000000000007</v>
      </c>
      <c r="M57" s="2">
        <f t="shared" si="7"/>
        <v>0.67965592021270205</v>
      </c>
      <c r="N57" s="2">
        <f t="shared" si="8"/>
        <v>3.3840652771481827</v>
      </c>
      <c r="O57" t="s">
        <v>84</v>
      </c>
    </row>
    <row r="58" spans="1:15" x14ac:dyDescent="0.25">
      <c r="A58" s="16">
        <v>48</v>
      </c>
      <c r="B58" s="17" t="s">
        <v>31</v>
      </c>
      <c r="C58" s="18">
        <v>12.5</v>
      </c>
      <c r="D58" s="19" t="s">
        <v>122</v>
      </c>
      <c r="E58" s="20" t="str">
        <f t="shared" si="0"/>
        <v>Significantly Different</v>
      </c>
      <c r="G58">
        <f t="shared" si="1"/>
        <v>12.5</v>
      </c>
      <c r="H58">
        <f t="shared" si="2"/>
        <v>6</v>
      </c>
      <c r="I58" t="str">
        <f t="shared" si="3"/>
        <v>+/-</v>
      </c>
      <c r="J58" t="str">
        <f t="shared" si="4"/>
        <v>2.5</v>
      </c>
      <c r="K58" s="2">
        <f t="shared" si="5"/>
        <v>1.519756838905775</v>
      </c>
      <c r="L58" s="2">
        <f t="shared" si="6"/>
        <v>3.8000000000000007</v>
      </c>
      <c r="M58" s="2">
        <f t="shared" si="7"/>
        <v>1.5246123044357995</v>
      </c>
      <c r="N58" s="2">
        <f t="shared" si="8"/>
        <v>2.4924369224517275</v>
      </c>
      <c r="O58" t="s">
        <v>75</v>
      </c>
    </row>
    <row r="59" spans="1:15" x14ac:dyDescent="0.25">
      <c r="A59" s="16">
        <v>49</v>
      </c>
      <c r="B59" s="17" t="s">
        <v>44</v>
      </c>
      <c r="C59" s="18">
        <v>12.4</v>
      </c>
      <c r="D59" s="19" t="s">
        <v>135</v>
      </c>
      <c r="E59" s="20" t="str">
        <f t="shared" si="0"/>
        <v>Significantly Different</v>
      </c>
      <c r="G59">
        <f t="shared" si="1"/>
        <v>12.4</v>
      </c>
      <c r="H59">
        <f t="shared" si="2"/>
        <v>6</v>
      </c>
      <c r="I59" t="str">
        <f t="shared" si="3"/>
        <v>+/-</v>
      </c>
      <c r="J59" t="str">
        <f t="shared" si="4"/>
        <v>1.6</v>
      </c>
      <c r="K59" s="2">
        <f t="shared" si="5"/>
        <v>0.97264437689969607</v>
      </c>
      <c r="L59" s="2">
        <f t="shared" si="6"/>
        <v>3.9000000000000004</v>
      </c>
      <c r="M59" s="2">
        <f t="shared" si="7"/>
        <v>0.98021370799982366</v>
      </c>
      <c r="N59" s="2">
        <f t="shared" si="8"/>
        <v>3.9787241987853346</v>
      </c>
      <c r="O59" t="s">
        <v>33</v>
      </c>
    </row>
    <row r="60" spans="1:15" x14ac:dyDescent="0.25">
      <c r="A60" s="16">
        <v>49</v>
      </c>
      <c r="B60" s="17" t="s">
        <v>69</v>
      </c>
      <c r="C60" s="18">
        <v>12.4</v>
      </c>
      <c r="D60" s="19" t="s">
        <v>146</v>
      </c>
      <c r="E60" s="20" t="str">
        <f t="shared" si="0"/>
        <v>Significantly Different</v>
      </c>
      <c r="G60">
        <f t="shared" si="1"/>
        <v>12.4</v>
      </c>
      <c r="H60">
        <f t="shared" si="2"/>
        <v>6</v>
      </c>
      <c r="I60" t="str">
        <f t="shared" si="3"/>
        <v>+/-</v>
      </c>
      <c r="J60" t="str">
        <f t="shared" si="4"/>
        <v>3.0</v>
      </c>
      <c r="K60" s="2">
        <f t="shared" si="5"/>
        <v>1.8237082066869301</v>
      </c>
      <c r="L60" s="2">
        <f t="shared" si="6"/>
        <v>3.9000000000000004</v>
      </c>
      <c r="M60" s="2">
        <f t="shared" si="7"/>
        <v>1.8277563985863718</v>
      </c>
      <c r="N60" s="2">
        <f t="shared" si="8"/>
        <v>2.1337635600763583</v>
      </c>
      <c r="O60" t="s">
        <v>55</v>
      </c>
    </row>
    <row r="61" spans="1:15" x14ac:dyDescent="0.25">
      <c r="A61" s="16">
        <v>51</v>
      </c>
      <c r="B61" s="17" t="s">
        <v>46</v>
      </c>
      <c r="C61" s="18">
        <v>11.7</v>
      </c>
      <c r="D61" s="19" t="s">
        <v>158</v>
      </c>
      <c r="E61" s="20" t="str">
        <f t="shared" si="0"/>
        <v>Significantly Different</v>
      </c>
      <c r="G61">
        <f t="shared" si="1"/>
        <v>11.7</v>
      </c>
      <c r="H61">
        <f t="shared" si="2"/>
        <v>6</v>
      </c>
      <c r="I61" t="str">
        <f t="shared" si="3"/>
        <v>+/-</v>
      </c>
      <c r="J61" t="str">
        <f t="shared" si="4"/>
        <v>2.6</v>
      </c>
      <c r="K61" s="2">
        <f t="shared" si="5"/>
        <v>1.5805471124620061</v>
      </c>
      <c r="L61" s="2">
        <f t="shared" si="6"/>
        <v>4.6000000000000014</v>
      </c>
      <c r="M61" s="2">
        <f t="shared" si="7"/>
        <v>1.5852163903228325</v>
      </c>
      <c r="N61" s="2">
        <f t="shared" si="8"/>
        <v>2.9018120353040269</v>
      </c>
      <c r="O61" t="s">
        <v>38</v>
      </c>
    </row>
    <row r="62" spans="1:15" ht="15.75" thickBot="1" x14ac:dyDescent="0.3">
      <c r="A62" s="22"/>
      <c r="B62" s="23" t="s">
        <v>86</v>
      </c>
      <c r="C62" s="24">
        <v>7.8</v>
      </c>
      <c r="D62" s="25" t="s">
        <v>130</v>
      </c>
      <c r="E62" s="26" t="str">
        <f t="shared" si="0"/>
        <v>Significantly Different</v>
      </c>
      <c r="G62">
        <f t="shared" si="1"/>
        <v>7.8</v>
      </c>
      <c r="H62">
        <f t="shared" si="2"/>
        <v>6</v>
      </c>
      <c r="I62" t="str">
        <f t="shared" si="3"/>
        <v>+/-</v>
      </c>
      <c r="J62" t="str">
        <f t="shared" si="4"/>
        <v>1.2</v>
      </c>
      <c r="K62" s="2">
        <f t="shared" si="5"/>
        <v>0.72948328267477203</v>
      </c>
      <c r="L62" s="2">
        <f t="shared" si="6"/>
        <v>8.5</v>
      </c>
      <c r="M62" s="2">
        <f t="shared" si="7"/>
        <v>0.73954559638884132</v>
      </c>
      <c r="N62" s="2">
        <f t="shared" si="8"/>
        <v>11.493544199985791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23" priority="5" operator="equal">
      <formula>"State Selected"</formula>
    </cfRule>
    <cfRule type="cellIs" dxfId="322" priority="6" operator="equal">
      <formula>"Not Significantly Different"</formula>
    </cfRule>
  </conditionalFormatting>
  <conditionalFormatting sqref="E10:E62">
    <cfRule type="cellIs" dxfId="321" priority="1" operator="equal">
      <formula>"OTHER ERROR"</formula>
    </cfRule>
    <cfRule type="cellIs" dxfId="320" priority="2" operator="equal">
      <formula>"Statistical Test not applicable"</formula>
    </cfRule>
    <cfRule type="cellIs" dxfId="319" priority="3" operator="equal">
      <formula>"Geography Selected"</formula>
    </cfRule>
    <cfRule type="cellIs" dxfId="31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1167AAE-F916-447D-9239-D500E314128A}">
      <formula1>$O$10:$O$62</formula1>
    </dataValidation>
  </dataValidation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3EB6-42BB-4AA2-BFAD-657B3AD609A6}">
  <sheetPr codeName="Sheet10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230</v>
      </c>
    </row>
    <row r="2" spans="1:16" x14ac:dyDescent="0.25">
      <c r="A2" s="3" t="s">
        <v>2</v>
      </c>
      <c r="B2" t="s">
        <v>231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17.3</v>
      </c>
      <c r="C6" t="s">
        <v>9</v>
      </c>
      <c r="H6" s="8" t="s">
        <v>10</v>
      </c>
      <c r="I6">
        <f>VLOOKUP($B$4,$B$9:$K$62,6,FALSE)</f>
        <v>17.3</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17.3</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17.3</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38</v>
      </c>
      <c r="C11" s="18">
        <v>26.6</v>
      </c>
      <c r="D11" s="21" t="s">
        <v>219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26.6</v>
      </c>
      <c r="H11">
        <f t="shared" ref="H11:H62" si="2">LEN(TRIM(D11))</f>
        <v>6</v>
      </c>
      <c r="I11" t="str">
        <f t="shared" ref="I11:I62" si="3">IF(H11&gt;=3,MID(TRIM(D11),1,3),"NO")</f>
        <v>+/-</v>
      </c>
      <c r="J11" t="str">
        <f t="shared" ref="J11:J62" si="4">IF(TRIM(I11)="+/-",MID(TRIM(D11),4,H11-3),D11)</f>
        <v>6.4</v>
      </c>
      <c r="K11" s="2">
        <f t="shared" ref="K11:K62" si="5">IF(TRIM(J11)="*****",0,IF(ISERROR(VALUE(J11)),"NA",VALUE(J11/$I$4)))</f>
        <v>3.8905775075987843</v>
      </c>
      <c r="L11" s="2">
        <f t="shared" ref="L11:L62" si="6">IF(AND(ISNUMBER(G11),ISNUMBER($I$6)),$I$6-G11,"N/A")</f>
        <v>-9.3000000000000007</v>
      </c>
      <c r="M11" s="2">
        <f t="shared" ref="M11:M62" si="7">IF(AND(ISNUMBER(K11),ISNUMBER($I$7)),SQRT(K11^2+($I$7)^2),"N/A")</f>
        <v>3.8924767400807592</v>
      </c>
      <c r="N11" s="2">
        <f>IF(AND(ISNUMBER(L11),ISNUMBER(M11),M11&lt;&gt;0),L11/M11,"NA")</f>
        <v>-2.3892242962528401</v>
      </c>
      <c r="O11" t="s">
        <v>30</v>
      </c>
    </row>
    <row r="12" spans="1:16" x14ac:dyDescent="0.25">
      <c r="A12" s="16">
        <v>2</v>
      </c>
      <c r="B12" s="17" t="s">
        <v>48</v>
      </c>
      <c r="C12" s="18">
        <v>26.4</v>
      </c>
      <c r="D12" s="19" t="s">
        <v>123</v>
      </c>
      <c r="E12" s="20" t="str">
        <f t="shared" si="0"/>
        <v>Significantly Different</v>
      </c>
      <c r="G12">
        <f t="shared" si="1"/>
        <v>26.4</v>
      </c>
      <c r="H12">
        <f t="shared" si="2"/>
        <v>6</v>
      </c>
      <c r="I12" t="str">
        <f t="shared" si="3"/>
        <v>+/-</v>
      </c>
      <c r="J12" t="str">
        <f t="shared" si="4"/>
        <v>5.6</v>
      </c>
      <c r="K12" s="2">
        <f t="shared" si="5"/>
        <v>3.4042553191489358</v>
      </c>
      <c r="L12" s="2">
        <f t="shared" si="6"/>
        <v>-9.0999999999999979</v>
      </c>
      <c r="M12" s="2">
        <f t="shared" si="7"/>
        <v>3.4064257084794889</v>
      </c>
      <c r="N12" s="2">
        <f t="shared" ref="N12:N62" si="8">IF(AND(ISNUMBER(L12),ISNUMBER(M12),M12&lt;&gt;0),L12/M12,"NA")</f>
        <v>-2.6714218300277932</v>
      </c>
      <c r="O12" t="s">
        <v>32</v>
      </c>
    </row>
    <row r="13" spans="1:16" x14ac:dyDescent="0.25">
      <c r="A13" s="16">
        <v>3</v>
      </c>
      <c r="B13" s="17" t="s">
        <v>53</v>
      </c>
      <c r="C13" s="18">
        <v>21.4</v>
      </c>
      <c r="D13" s="19" t="s">
        <v>151</v>
      </c>
      <c r="E13" s="20" t="str">
        <f t="shared" si="0"/>
        <v>Not Significantly Different</v>
      </c>
      <c r="G13">
        <f t="shared" si="1"/>
        <v>21.4</v>
      </c>
      <c r="H13">
        <f t="shared" si="2"/>
        <v>6</v>
      </c>
      <c r="I13" t="str">
        <f t="shared" si="3"/>
        <v>+/-</v>
      </c>
      <c r="J13" t="str">
        <f t="shared" si="4"/>
        <v>4.5</v>
      </c>
      <c r="K13" s="2">
        <f t="shared" si="5"/>
        <v>2.735562310030395</v>
      </c>
      <c r="L13" s="2">
        <f t="shared" si="6"/>
        <v>-4.0999999999999979</v>
      </c>
      <c r="M13" s="2">
        <f t="shared" si="7"/>
        <v>2.7382627670650961</v>
      </c>
      <c r="N13" s="2">
        <f t="shared" si="8"/>
        <v>-1.4972996928247426</v>
      </c>
      <c r="O13" t="s">
        <v>34</v>
      </c>
    </row>
    <row r="14" spans="1:16" x14ac:dyDescent="0.25">
      <c r="A14" s="16">
        <v>4</v>
      </c>
      <c r="B14" s="17" t="s">
        <v>32</v>
      </c>
      <c r="C14" s="18">
        <v>21.3</v>
      </c>
      <c r="D14" s="19" t="s">
        <v>232</v>
      </c>
      <c r="E14" s="20" t="str">
        <f t="shared" si="0"/>
        <v>Significantly Different</v>
      </c>
      <c r="G14">
        <f t="shared" si="1"/>
        <v>21.3</v>
      </c>
      <c r="H14">
        <f t="shared" si="2"/>
        <v>6</v>
      </c>
      <c r="I14" t="str">
        <f t="shared" si="3"/>
        <v>+/-</v>
      </c>
      <c r="J14" t="str">
        <f t="shared" si="4"/>
        <v>3.8</v>
      </c>
      <c r="K14" s="2">
        <f t="shared" si="5"/>
        <v>2.3100303951367778</v>
      </c>
      <c r="L14" s="2">
        <f t="shared" si="6"/>
        <v>-4</v>
      </c>
      <c r="M14" s="2">
        <f t="shared" si="7"/>
        <v>2.3132276705702668</v>
      </c>
      <c r="N14" s="2">
        <f t="shared" si="8"/>
        <v>-1.7291856097389251</v>
      </c>
      <c r="O14" t="s">
        <v>37</v>
      </c>
    </row>
    <row r="15" spans="1:16" x14ac:dyDescent="0.25">
      <c r="A15" s="16">
        <v>5</v>
      </c>
      <c r="B15" s="17" t="s">
        <v>42</v>
      </c>
      <c r="C15" s="18">
        <v>21.1</v>
      </c>
      <c r="D15" s="19" t="s">
        <v>127</v>
      </c>
      <c r="E15" s="20" t="str">
        <f t="shared" si="0"/>
        <v>Significantly Different</v>
      </c>
      <c r="G15">
        <f t="shared" si="1"/>
        <v>21.1</v>
      </c>
      <c r="H15">
        <f t="shared" si="2"/>
        <v>6</v>
      </c>
      <c r="I15" t="str">
        <f t="shared" si="3"/>
        <v>+/-</v>
      </c>
      <c r="J15" t="str">
        <f t="shared" si="4"/>
        <v>1.7</v>
      </c>
      <c r="K15" s="2">
        <f t="shared" si="5"/>
        <v>1.0334346504559271</v>
      </c>
      <c r="L15" s="2">
        <f t="shared" si="6"/>
        <v>-3.8000000000000007</v>
      </c>
      <c r="M15" s="2">
        <f t="shared" si="7"/>
        <v>1.0405618704330513</v>
      </c>
      <c r="N15" s="2">
        <f t="shared" si="8"/>
        <v>-3.6518731927189996</v>
      </c>
      <c r="O15" t="s">
        <v>40</v>
      </c>
    </row>
    <row r="16" spans="1:16" x14ac:dyDescent="0.25">
      <c r="A16" s="16">
        <v>6</v>
      </c>
      <c r="B16" s="17" t="s">
        <v>47</v>
      </c>
      <c r="C16" s="18">
        <v>20.9</v>
      </c>
      <c r="D16" s="19" t="s">
        <v>126</v>
      </c>
      <c r="E16" s="20" t="str">
        <f t="shared" si="0"/>
        <v>Significantly Different</v>
      </c>
      <c r="G16">
        <f t="shared" si="1"/>
        <v>20.9</v>
      </c>
      <c r="H16">
        <f t="shared" si="2"/>
        <v>6</v>
      </c>
      <c r="I16" t="str">
        <f t="shared" si="3"/>
        <v>+/-</v>
      </c>
      <c r="J16" t="str">
        <f t="shared" si="4"/>
        <v>2.2</v>
      </c>
      <c r="K16" s="2">
        <f t="shared" si="5"/>
        <v>1.3373860182370823</v>
      </c>
      <c r="L16" s="2">
        <f t="shared" si="6"/>
        <v>-3.5999999999999979</v>
      </c>
      <c r="M16" s="2">
        <f t="shared" si="7"/>
        <v>1.3429010355242872</v>
      </c>
      <c r="N16" s="2">
        <f t="shared" si="8"/>
        <v>-2.6807634403189717</v>
      </c>
      <c r="O16" t="s">
        <v>42</v>
      </c>
    </row>
    <row r="17" spans="1:15" x14ac:dyDescent="0.25">
      <c r="A17" s="16">
        <v>6</v>
      </c>
      <c r="B17" s="17" t="s">
        <v>75</v>
      </c>
      <c r="C17" s="18">
        <v>20.9</v>
      </c>
      <c r="D17" s="19" t="s">
        <v>135</v>
      </c>
      <c r="E17" s="20" t="str">
        <f t="shared" si="0"/>
        <v>Significantly Different</v>
      </c>
      <c r="G17">
        <f t="shared" si="1"/>
        <v>20.9</v>
      </c>
      <c r="H17">
        <f t="shared" si="2"/>
        <v>6</v>
      </c>
      <c r="I17" t="str">
        <f t="shared" si="3"/>
        <v>+/-</v>
      </c>
      <c r="J17" t="str">
        <f t="shared" si="4"/>
        <v>1.6</v>
      </c>
      <c r="K17" s="2">
        <f t="shared" si="5"/>
        <v>0.97264437689969607</v>
      </c>
      <c r="L17" s="2">
        <f t="shared" si="6"/>
        <v>-3.5999999999999979</v>
      </c>
      <c r="M17" s="2">
        <f t="shared" si="7"/>
        <v>0.98021370799982366</v>
      </c>
      <c r="N17" s="2">
        <f t="shared" si="8"/>
        <v>-3.6726684911864602</v>
      </c>
      <c r="O17" t="s">
        <v>44</v>
      </c>
    </row>
    <row r="18" spans="1:15" x14ac:dyDescent="0.25">
      <c r="A18" s="16">
        <v>8</v>
      </c>
      <c r="B18" s="17" t="s">
        <v>43</v>
      </c>
      <c r="C18" s="18">
        <v>19.8</v>
      </c>
      <c r="D18" s="19" t="s">
        <v>161</v>
      </c>
      <c r="E18" s="20" t="str">
        <f t="shared" si="0"/>
        <v>Not Significantly Different</v>
      </c>
      <c r="G18">
        <f t="shared" si="1"/>
        <v>19.8</v>
      </c>
      <c r="H18">
        <f t="shared" si="2"/>
        <v>6</v>
      </c>
      <c r="I18" t="str">
        <f t="shared" si="3"/>
        <v>+/-</v>
      </c>
      <c r="J18" t="str">
        <f t="shared" si="4"/>
        <v>3.2</v>
      </c>
      <c r="K18" s="2">
        <f t="shared" si="5"/>
        <v>1.9452887537993921</v>
      </c>
      <c r="L18" s="2">
        <f t="shared" si="6"/>
        <v>-2.5</v>
      </c>
      <c r="M18" s="2">
        <f t="shared" si="7"/>
        <v>1.9490844427819329</v>
      </c>
      <c r="N18" s="2">
        <f t="shared" si="8"/>
        <v>-1.2826535090658997</v>
      </c>
      <c r="O18" t="s">
        <v>46</v>
      </c>
    </row>
    <row r="19" spans="1:15" x14ac:dyDescent="0.25">
      <c r="A19" s="16">
        <v>9</v>
      </c>
      <c r="B19" s="17" t="s">
        <v>81</v>
      </c>
      <c r="C19" s="18">
        <v>19.600000000000001</v>
      </c>
      <c r="D19" s="19" t="s">
        <v>135</v>
      </c>
      <c r="E19" s="20" t="str">
        <f t="shared" si="0"/>
        <v>Significantly Different</v>
      </c>
      <c r="G19">
        <f t="shared" si="1"/>
        <v>19.600000000000001</v>
      </c>
      <c r="H19">
        <f t="shared" si="2"/>
        <v>6</v>
      </c>
      <c r="I19" t="str">
        <f t="shared" si="3"/>
        <v>+/-</v>
      </c>
      <c r="J19" t="str">
        <f t="shared" si="4"/>
        <v>1.6</v>
      </c>
      <c r="K19" s="2">
        <f t="shared" si="5"/>
        <v>0.97264437689969607</v>
      </c>
      <c r="L19" s="2">
        <f t="shared" si="6"/>
        <v>-2.3000000000000007</v>
      </c>
      <c r="M19" s="2">
        <f t="shared" si="7"/>
        <v>0.98021370799982366</v>
      </c>
      <c r="N19" s="2">
        <f t="shared" si="8"/>
        <v>-2.3464270915913517</v>
      </c>
      <c r="O19" t="s">
        <v>48</v>
      </c>
    </row>
    <row r="20" spans="1:15" x14ac:dyDescent="0.25">
      <c r="A20" s="16">
        <v>9</v>
      </c>
      <c r="B20" s="17" t="s">
        <v>79</v>
      </c>
      <c r="C20" s="18">
        <v>19.600000000000001</v>
      </c>
      <c r="D20" s="21" t="s">
        <v>114</v>
      </c>
      <c r="E20" s="20" t="str">
        <f t="shared" si="0"/>
        <v>Significantly Different</v>
      </c>
      <c r="G20">
        <f t="shared" si="1"/>
        <v>19.600000000000001</v>
      </c>
      <c r="H20">
        <f t="shared" si="2"/>
        <v>6</v>
      </c>
      <c r="I20" t="str">
        <f t="shared" si="3"/>
        <v>+/-</v>
      </c>
      <c r="J20" t="str">
        <f t="shared" si="4"/>
        <v>0.9</v>
      </c>
      <c r="K20" s="2">
        <f t="shared" si="5"/>
        <v>0.54711246200607899</v>
      </c>
      <c r="L20" s="2">
        <f t="shared" si="6"/>
        <v>-2.3000000000000007</v>
      </c>
      <c r="M20" s="2">
        <f t="shared" si="7"/>
        <v>0.5604586296226679</v>
      </c>
      <c r="N20" s="2">
        <f t="shared" si="8"/>
        <v>-4.1037819357844292</v>
      </c>
      <c r="O20" t="s">
        <v>50</v>
      </c>
    </row>
    <row r="21" spans="1:15" x14ac:dyDescent="0.25">
      <c r="A21" s="16">
        <v>11</v>
      </c>
      <c r="B21" s="17" t="s">
        <v>28</v>
      </c>
      <c r="C21" s="18">
        <v>19.5</v>
      </c>
      <c r="D21" s="19" t="s">
        <v>149</v>
      </c>
      <c r="E21" s="20" t="str">
        <f t="shared" si="0"/>
        <v>Not Significantly Different</v>
      </c>
      <c r="G21">
        <f t="shared" si="1"/>
        <v>19.5</v>
      </c>
      <c r="H21">
        <f t="shared" si="2"/>
        <v>6</v>
      </c>
      <c r="I21" t="str">
        <f t="shared" si="3"/>
        <v>+/-</v>
      </c>
      <c r="J21" t="str">
        <f t="shared" si="4"/>
        <v>3.5</v>
      </c>
      <c r="K21" s="2">
        <f t="shared" si="5"/>
        <v>2.1276595744680851</v>
      </c>
      <c r="L21" s="2">
        <f t="shared" si="6"/>
        <v>-2.1999999999999993</v>
      </c>
      <c r="M21" s="2">
        <f t="shared" si="7"/>
        <v>2.1311304733079761</v>
      </c>
      <c r="N21" s="2">
        <f t="shared" si="8"/>
        <v>-1.0323159597943916</v>
      </c>
      <c r="O21" t="s">
        <v>52</v>
      </c>
    </row>
    <row r="22" spans="1:15" x14ac:dyDescent="0.25">
      <c r="A22" s="16">
        <v>12</v>
      </c>
      <c r="B22" s="17" t="s">
        <v>59</v>
      </c>
      <c r="C22" s="18">
        <v>19</v>
      </c>
      <c r="D22" s="19" t="s">
        <v>131</v>
      </c>
      <c r="E22" s="20" t="str">
        <f t="shared" si="0"/>
        <v>Not Significantly Different</v>
      </c>
      <c r="G22">
        <f t="shared" si="1"/>
        <v>19</v>
      </c>
      <c r="H22">
        <f t="shared" si="2"/>
        <v>6</v>
      </c>
      <c r="I22" t="str">
        <f t="shared" si="3"/>
        <v>+/-</v>
      </c>
      <c r="J22" t="str">
        <f t="shared" si="4"/>
        <v>2.1</v>
      </c>
      <c r="K22" s="2">
        <f t="shared" si="5"/>
        <v>1.2765957446808511</v>
      </c>
      <c r="L22" s="2">
        <f t="shared" si="6"/>
        <v>-1.6999999999999993</v>
      </c>
      <c r="M22" s="2">
        <f t="shared" si="7"/>
        <v>1.2823722255154399</v>
      </c>
      <c r="N22" s="2">
        <f t="shared" si="8"/>
        <v>-1.3256681376709458</v>
      </c>
      <c r="O22" t="s">
        <v>54</v>
      </c>
    </row>
    <row r="23" spans="1:15" x14ac:dyDescent="0.25">
      <c r="A23" s="16">
        <v>13</v>
      </c>
      <c r="B23" s="17" t="s">
        <v>37</v>
      </c>
      <c r="C23" s="18">
        <v>18.899999999999999</v>
      </c>
      <c r="D23" s="19" t="s">
        <v>122</v>
      </c>
      <c r="E23" s="20" t="str">
        <f t="shared" si="0"/>
        <v>Not Significantly Different</v>
      </c>
      <c r="G23">
        <f t="shared" si="1"/>
        <v>18.899999999999999</v>
      </c>
      <c r="H23">
        <f t="shared" si="2"/>
        <v>6</v>
      </c>
      <c r="I23" t="str">
        <f t="shared" si="3"/>
        <v>+/-</v>
      </c>
      <c r="J23" t="str">
        <f t="shared" si="4"/>
        <v>2.5</v>
      </c>
      <c r="K23" s="2">
        <f t="shared" si="5"/>
        <v>1.519756838905775</v>
      </c>
      <c r="L23" s="2">
        <f t="shared" si="6"/>
        <v>-1.5999999999999979</v>
      </c>
      <c r="M23" s="2">
        <f t="shared" si="7"/>
        <v>1.5246123044357995</v>
      </c>
      <c r="N23" s="2">
        <f t="shared" si="8"/>
        <v>-1.049447125242831</v>
      </c>
      <c r="O23" t="s">
        <v>43</v>
      </c>
    </row>
    <row r="24" spans="1:15" x14ac:dyDescent="0.25">
      <c r="A24" s="16">
        <v>13</v>
      </c>
      <c r="B24" s="17" t="s">
        <v>64</v>
      </c>
      <c r="C24" s="18">
        <v>18.899999999999999</v>
      </c>
      <c r="D24" s="19" t="s">
        <v>127</v>
      </c>
      <c r="E24" s="20" t="str">
        <f t="shared" si="0"/>
        <v>Not Significantly Different</v>
      </c>
      <c r="G24">
        <f t="shared" si="1"/>
        <v>18.899999999999999</v>
      </c>
      <c r="H24">
        <f t="shared" si="2"/>
        <v>6</v>
      </c>
      <c r="I24" t="str">
        <f t="shared" si="3"/>
        <v>+/-</v>
      </c>
      <c r="J24" t="str">
        <f t="shared" si="4"/>
        <v>1.7</v>
      </c>
      <c r="K24" s="2">
        <f t="shared" si="5"/>
        <v>1.0334346504559271</v>
      </c>
      <c r="L24" s="2">
        <f t="shared" si="6"/>
        <v>-1.5999999999999979</v>
      </c>
      <c r="M24" s="2">
        <f t="shared" si="7"/>
        <v>1.0405618704330513</v>
      </c>
      <c r="N24" s="2">
        <f t="shared" si="8"/>
        <v>-1.5376308179869449</v>
      </c>
      <c r="O24" t="s">
        <v>57</v>
      </c>
    </row>
    <row r="25" spans="1:15" x14ac:dyDescent="0.25">
      <c r="A25" s="16">
        <v>15</v>
      </c>
      <c r="B25" s="17" t="s">
        <v>84</v>
      </c>
      <c r="C25" s="18">
        <v>18.7</v>
      </c>
      <c r="D25" s="19" t="s">
        <v>132</v>
      </c>
      <c r="E25" s="20" t="str">
        <f t="shared" si="0"/>
        <v>Not Significantly Different</v>
      </c>
      <c r="G25">
        <f t="shared" si="1"/>
        <v>18.7</v>
      </c>
      <c r="H25">
        <f t="shared" si="2"/>
        <v>6</v>
      </c>
      <c r="I25" t="str">
        <f t="shared" si="3"/>
        <v>+/-</v>
      </c>
      <c r="J25" t="str">
        <f t="shared" si="4"/>
        <v>1.5</v>
      </c>
      <c r="K25" s="2">
        <f t="shared" si="5"/>
        <v>0.91185410334346506</v>
      </c>
      <c r="L25" s="2">
        <f t="shared" si="6"/>
        <v>-1.3999999999999986</v>
      </c>
      <c r="M25" s="2">
        <f t="shared" si="7"/>
        <v>0.91992376598307335</v>
      </c>
      <c r="N25" s="2">
        <f t="shared" si="8"/>
        <v>-1.5218652368480701</v>
      </c>
      <c r="O25" t="s">
        <v>58</v>
      </c>
    </row>
    <row r="26" spans="1:15" x14ac:dyDescent="0.25">
      <c r="A26" s="16">
        <v>16</v>
      </c>
      <c r="B26" s="17" t="s">
        <v>74</v>
      </c>
      <c r="C26" s="18">
        <v>18.399999999999999</v>
      </c>
      <c r="D26" s="19" t="s">
        <v>131</v>
      </c>
      <c r="E26" s="20" t="str">
        <f t="shared" si="0"/>
        <v>Not Significantly Different</v>
      </c>
      <c r="G26">
        <f t="shared" si="1"/>
        <v>18.399999999999999</v>
      </c>
      <c r="H26">
        <f t="shared" si="2"/>
        <v>6</v>
      </c>
      <c r="I26" t="str">
        <f t="shared" si="3"/>
        <v>+/-</v>
      </c>
      <c r="J26" t="str">
        <f t="shared" si="4"/>
        <v>2.1</v>
      </c>
      <c r="K26" s="2">
        <f t="shared" si="5"/>
        <v>1.2765957446808511</v>
      </c>
      <c r="L26" s="2">
        <f t="shared" si="6"/>
        <v>-1.0999999999999979</v>
      </c>
      <c r="M26" s="2">
        <f t="shared" si="7"/>
        <v>1.2823722255154399</v>
      </c>
      <c r="N26" s="2">
        <f t="shared" si="8"/>
        <v>-0.85778526555178713</v>
      </c>
      <c r="O26" t="s">
        <v>41</v>
      </c>
    </row>
    <row r="27" spans="1:15" x14ac:dyDescent="0.25">
      <c r="A27" s="16">
        <v>17</v>
      </c>
      <c r="B27" s="17" t="s">
        <v>58</v>
      </c>
      <c r="C27" s="18">
        <v>18</v>
      </c>
      <c r="D27" s="19" t="s">
        <v>132</v>
      </c>
      <c r="E27" s="20" t="str">
        <f t="shared" si="0"/>
        <v>Not Significantly Different</v>
      </c>
      <c r="G27">
        <f t="shared" si="1"/>
        <v>18</v>
      </c>
      <c r="H27">
        <f t="shared" si="2"/>
        <v>6</v>
      </c>
      <c r="I27" t="str">
        <f t="shared" si="3"/>
        <v>+/-</v>
      </c>
      <c r="J27" t="str">
        <f t="shared" si="4"/>
        <v>1.5</v>
      </c>
      <c r="K27" s="2">
        <f t="shared" si="5"/>
        <v>0.91185410334346506</v>
      </c>
      <c r="L27" s="2">
        <f t="shared" si="6"/>
        <v>-0.69999999999999929</v>
      </c>
      <c r="M27" s="2">
        <f t="shared" si="7"/>
        <v>0.91992376598307335</v>
      </c>
      <c r="N27" s="2">
        <f t="shared" si="8"/>
        <v>-0.76093261842403503</v>
      </c>
      <c r="O27" t="s">
        <v>59</v>
      </c>
    </row>
    <row r="28" spans="1:15" x14ac:dyDescent="0.25">
      <c r="A28" s="16">
        <v>17</v>
      </c>
      <c r="B28" s="17" t="s">
        <v>51</v>
      </c>
      <c r="C28" s="18">
        <v>18</v>
      </c>
      <c r="D28" s="19" t="s">
        <v>131</v>
      </c>
      <c r="E28" s="20" t="str">
        <f t="shared" si="0"/>
        <v>Not Significantly Different</v>
      </c>
      <c r="G28">
        <f t="shared" si="1"/>
        <v>18</v>
      </c>
      <c r="H28">
        <f t="shared" si="2"/>
        <v>6</v>
      </c>
      <c r="I28" t="str">
        <f t="shared" si="3"/>
        <v>+/-</v>
      </c>
      <c r="J28" t="str">
        <f t="shared" si="4"/>
        <v>2.1</v>
      </c>
      <c r="K28" s="2">
        <f t="shared" si="5"/>
        <v>1.2765957446808511</v>
      </c>
      <c r="L28" s="2">
        <f t="shared" si="6"/>
        <v>-0.69999999999999929</v>
      </c>
      <c r="M28" s="2">
        <f t="shared" si="7"/>
        <v>1.2823722255154399</v>
      </c>
      <c r="N28" s="2">
        <f t="shared" si="8"/>
        <v>-0.54586335080568316</v>
      </c>
      <c r="O28" t="s">
        <v>49</v>
      </c>
    </row>
    <row r="29" spans="1:15" x14ac:dyDescent="0.25">
      <c r="A29" s="16">
        <v>19</v>
      </c>
      <c r="B29" s="17" t="s">
        <v>52</v>
      </c>
      <c r="C29" s="18">
        <v>17.8</v>
      </c>
      <c r="D29" s="19" t="s">
        <v>120</v>
      </c>
      <c r="E29" s="20" t="str">
        <f t="shared" si="0"/>
        <v>Not Significantly Different</v>
      </c>
      <c r="G29">
        <f t="shared" si="1"/>
        <v>17.8</v>
      </c>
      <c r="H29">
        <f t="shared" si="2"/>
        <v>6</v>
      </c>
      <c r="I29" t="str">
        <f t="shared" si="3"/>
        <v>+/-</v>
      </c>
      <c r="J29" t="str">
        <f t="shared" si="4"/>
        <v>1.3</v>
      </c>
      <c r="K29" s="2">
        <f t="shared" si="5"/>
        <v>0.79027355623100304</v>
      </c>
      <c r="L29" s="2">
        <f t="shared" si="6"/>
        <v>-0.5</v>
      </c>
      <c r="M29" s="2">
        <f t="shared" si="7"/>
        <v>0.79957121203440151</v>
      </c>
      <c r="N29" s="2">
        <f t="shared" si="8"/>
        <v>-0.62533517024433283</v>
      </c>
      <c r="O29" t="s">
        <v>63</v>
      </c>
    </row>
    <row r="30" spans="1:15" x14ac:dyDescent="0.25">
      <c r="A30" s="16">
        <v>19</v>
      </c>
      <c r="B30" s="17" t="s">
        <v>49</v>
      </c>
      <c r="C30" s="18">
        <v>17.8</v>
      </c>
      <c r="D30" s="19" t="s">
        <v>129</v>
      </c>
      <c r="E30" s="20" t="str">
        <f t="shared" si="0"/>
        <v>Not Significantly Different</v>
      </c>
      <c r="G30">
        <f t="shared" si="1"/>
        <v>17.8</v>
      </c>
      <c r="H30">
        <f t="shared" si="2"/>
        <v>6</v>
      </c>
      <c r="I30" t="str">
        <f t="shared" si="3"/>
        <v>+/-</v>
      </c>
      <c r="J30" t="str">
        <f t="shared" si="4"/>
        <v>1.4</v>
      </c>
      <c r="K30" s="2">
        <f t="shared" si="5"/>
        <v>0.85106382978723394</v>
      </c>
      <c r="L30" s="2">
        <f t="shared" si="6"/>
        <v>-0.5</v>
      </c>
      <c r="M30" s="2">
        <f t="shared" si="7"/>
        <v>0.8597042932359239</v>
      </c>
      <c r="N30" s="2">
        <f t="shared" si="8"/>
        <v>-0.58159532752593546</v>
      </c>
      <c r="O30" t="s">
        <v>28</v>
      </c>
    </row>
    <row r="31" spans="1:15" x14ac:dyDescent="0.25">
      <c r="A31" s="16">
        <v>19</v>
      </c>
      <c r="B31" s="17" t="s">
        <v>73</v>
      </c>
      <c r="C31" s="18">
        <v>17.8</v>
      </c>
      <c r="D31" s="19" t="s">
        <v>135</v>
      </c>
      <c r="E31" s="20" t="str">
        <f t="shared" si="0"/>
        <v>Not Significantly Different</v>
      </c>
      <c r="G31">
        <f t="shared" si="1"/>
        <v>17.8</v>
      </c>
      <c r="H31">
        <f t="shared" si="2"/>
        <v>6</v>
      </c>
      <c r="I31" t="str">
        <f t="shared" si="3"/>
        <v>+/-</v>
      </c>
      <c r="J31" t="str">
        <f t="shared" si="4"/>
        <v>1.6</v>
      </c>
      <c r="K31" s="2">
        <f t="shared" si="5"/>
        <v>0.97264437689969607</v>
      </c>
      <c r="L31" s="2">
        <f t="shared" si="6"/>
        <v>-0.5</v>
      </c>
      <c r="M31" s="2">
        <f t="shared" si="7"/>
        <v>0.98021370799982366</v>
      </c>
      <c r="N31" s="2">
        <f t="shared" si="8"/>
        <v>-0.51009284599811977</v>
      </c>
      <c r="O31" t="s">
        <v>66</v>
      </c>
    </row>
    <row r="32" spans="1:15" x14ac:dyDescent="0.25">
      <c r="A32" s="16">
        <v>22</v>
      </c>
      <c r="B32" s="17" t="s">
        <v>45</v>
      </c>
      <c r="C32" s="18">
        <v>17.7</v>
      </c>
      <c r="D32" s="19" t="s">
        <v>149</v>
      </c>
      <c r="E32" s="20" t="str">
        <f t="shared" si="0"/>
        <v>Not Significantly Different</v>
      </c>
      <c r="G32">
        <f t="shared" si="1"/>
        <v>17.7</v>
      </c>
      <c r="H32">
        <f t="shared" si="2"/>
        <v>6</v>
      </c>
      <c r="I32" t="str">
        <f t="shared" si="3"/>
        <v>+/-</v>
      </c>
      <c r="J32" t="str">
        <f t="shared" si="4"/>
        <v>3.5</v>
      </c>
      <c r="K32" s="2">
        <f t="shared" si="5"/>
        <v>2.1276595744680851</v>
      </c>
      <c r="L32" s="2">
        <f t="shared" si="6"/>
        <v>-0.39999999999999858</v>
      </c>
      <c r="M32" s="2">
        <f t="shared" si="7"/>
        <v>2.1311304733079761</v>
      </c>
      <c r="N32" s="2">
        <f t="shared" si="8"/>
        <v>-0.18769381087170695</v>
      </c>
      <c r="O32" t="s">
        <v>68</v>
      </c>
    </row>
    <row r="33" spans="1:15" x14ac:dyDescent="0.25">
      <c r="A33" s="16">
        <v>23</v>
      </c>
      <c r="B33" s="17" t="s">
        <v>62</v>
      </c>
      <c r="C33" s="18">
        <v>17.600000000000001</v>
      </c>
      <c r="D33" s="19" t="s">
        <v>120</v>
      </c>
      <c r="E33" s="20" t="str">
        <f t="shared" si="0"/>
        <v>Not Significantly Different</v>
      </c>
      <c r="G33">
        <f t="shared" si="1"/>
        <v>17.600000000000001</v>
      </c>
      <c r="H33">
        <f t="shared" si="2"/>
        <v>6</v>
      </c>
      <c r="I33" t="str">
        <f t="shared" si="3"/>
        <v>+/-</v>
      </c>
      <c r="J33" t="str">
        <f t="shared" si="4"/>
        <v>1.3</v>
      </c>
      <c r="K33" s="2">
        <f t="shared" si="5"/>
        <v>0.79027355623100304</v>
      </c>
      <c r="L33" s="2">
        <f t="shared" si="6"/>
        <v>-0.30000000000000071</v>
      </c>
      <c r="M33" s="2">
        <f t="shared" si="7"/>
        <v>0.79957121203440151</v>
      </c>
      <c r="N33" s="2">
        <f t="shared" si="8"/>
        <v>-0.37520110214660057</v>
      </c>
      <c r="O33" t="s">
        <v>71</v>
      </c>
    </row>
    <row r="34" spans="1:15" x14ac:dyDescent="0.25">
      <c r="A34" s="16">
        <v>24</v>
      </c>
      <c r="B34" s="17" t="s">
        <v>60</v>
      </c>
      <c r="C34" s="18">
        <v>17.399999999999999</v>
      </c>
      <c r="D34" s="19" t="s">
        <v>133</v>
      </c>
      <c r="E34" s="20" t="str">
        <f t="shared" si="0"/>
        <v>Not Significantly Different</v>
      </c>
      <c r="G34">
        <f t="shared" si="1"/>
        <v>17.399999999999999</v>
      </c>
      <c r="H34">
        <f t="shared" si="2"/>
        <v>6</v>
      </c>
      <c r="I34" t="str">
        <f t="shared" si="3"/>
        <v>+/-</v>
      </c>
      <c r="J34" t="str">
        <f t="shared" si="4"/>
        <v>2.3</v>
      </c>
      <c r="K34" s="2">
        <f t="shared" si="5"/>
        <v>1.3981762917933129</v>
      </c>
      <c r="L34" s="2">
        <f t="shared" si="6"/>
        <v>-9.9999999999997868E-2</v>
      </c>
      <c r="M34" s="2">
        <f t="shared" si="7"/>
        <v>1.4034524474912091</v>
      </c>
      <c r="N34" s="2">
        <f t="shared" si="8"/>
        <v>-7.1252859460081031E-2</v>
      </c>
      <c r="O34" t="s">
        <v>62</v>
      </c>
    </row>
    <row r="35" spans="1:15" x14ac:dyDescent="0.25">
      <c r="A35" s="16">
        <v>25</v>
      </c>
      <c r="B35" s="17" t="s">
        <v>72</v>
      </c>
      <c r="C35" s="18">
        <v>17.3</v>
      </c>
      <c r="D35" s="19" t="s">
        <v>141</v>
      </c>
      <c r="E35" s="20" t="str">
        <f t="shared" si="0"/>
        <v>Not Significantly Different</v>
      </c>
      <c r="G35">
        <f t="shared" si="1"/>
        <v>17.3</v>
      </c>
      <c r="H35">
        <f t="shared" si="2"/>
        <v>6</v>
      </c>
      <c r="I35" t="str">
        <f t="shared" si="3"/>
        <v>+/-</v>
      </c>
      <c r="J35" t="str">
        <f t="shared" si="4"/>
        <v>2.4</v>
      </c>
      <c r="K35" s="2">
        <f t="shared" si="5"/>
        <v>1.4589665653495441</v>
      </c>
      <c r="L35" s="2">
        <f t="shared" si="6"/>
        <v>0</v>
      </c>
      <c r="M35" s="2">
        <f t="shared" si="7"/>
        <v>1.4640236569960239</v>
      </c>
      <c r="N35" s="2">
        <f t="shared" si="8"/>
        <v>0</v>
      </c>
      <c r="O35" t="s">
        <v>72</v>
      </c>
    </row>
    <row r="36" spans="1:15" x14ac:dyDescent="0.25">
      <c r="A36" s="16">
        <v>26</v>
      </c>
      <c r="B36" s="17" t="s">
        <v>30</v>
      </c>
      <c r="C36" s="18">
        <v>17</v>
      </c>
      <c r="D36" s="19" t="s">
        <v>145</v>
      </c>
      <c r="E36" s="20" t="str">
        <f t="shared" si="0"/>
        <v>Not Significantly Different</v>
      </c>
      <c r="G36">
        <f t="shared" si="1"/>
        <v>17</v>
      </c>
      <c r="H36">
        <f t="shared" si="2"/>
        <v>6</v>
      </c>
      <c r="I36" t="str">
        <f t="shared" si="3"/>
        <v>+/-</v>
      </c>
      <c r="J36" t="str">
        <f t="shared" si="4"/>
        <v>1.8</v>
      </c>
      <c r="K36" s="2">
        <f t="shared" si="5"/>
        <v>1.094224924012158</v>
      </c>
      <c r="L36" s="2">
        <f t="shared" si="6"/>
        <v>0.30000000000000071</v>
      </c>
      <c r="M36" s="2">
        <f t="shared" si="7"/>
        <v>1.1009586794088044</v>
      </c>
      <c r="N36" s="2">
        <f t="shared" si="8"/>
        <v>0.27248979058968448</v>
      </c>
      <c r="O36" t="s">
        <v>64</v>
      </c>
    </row>
    <row r="37" spans="1:15" x14ac:dyDescent="0.25">
      <c r="A37" s="16">
        <v>27</v>
      </c>
      <c r="B37" s="17" t="s">
        <v>80</v>
      </c>
      <c r="C37" s="18">
        <v>16.899999999999999</v>
      </c>
      <c r="D37" s="19" t="s">
        <v>124</v>
      </c>
      <c r="E37" s="20" t="str">
        <f t="shared" si="0"/>
        <v>Not Significantly Different</v>
      </c>
      <c r="G37">
        <f t="shared" si="1"/>
        <v>16.899999999999999</v>
      </c>
      <c r="H37">
        <f t="shared" si="2"/>
        <v>6</v>
      </c>
      <c r="I37" t="str">
        <f t="shared" si="3"/>
        <v>+/-</v>
      </c>
      <c r="J37" t="str">
        <f t="shared" si="4"/>
        <v>1.0</v>
      </c>
      <c r="K37" s="2">
        <f t="shared" si="5"/>
        <v>0.60790273556231</v>
      </c>
      <c r="L37" s="2">
        <f t="shared" si="6"/>
        <v>0.40000000000000213</v>
      </c>
      <c r="M37" s="2">
        <f t="shared" si="7"/>
        <v>0.61994158219973061</v>
      </c>
      <c r="N37" s="2">
        <f t="shared" si="8"/>
        <v>0.64522208460462893</v>
      </c>
      <c r="O37" t="s">
        <v>45</v>
      </c>
    </row>
    <row r="38" spans="1:15" x14ac:dyDescent="0.25">
      <c r="A38" s="16">
        <v>28</v>
      </c>
      <c r="B38" s="17" t="s">
        <v>66</v>
      </c>
      <c r="C38" s="18">
        <v>16.7</v>
      </c>
      <c r="D38" s="19" t="s">
        <v>132</v>
      </c>
      <c r="E38" s="20" t="str">
        <f t="shared" si="0"/>
        <v>Not Significantly Different</v>
      </c>
      <c r="G38">
        <f t="shared" si="1"/>
        <v>16.7</v>
      </c>
      <c r="H38">
        <f t="shared" si="2"/>
        <v>6</v>
      </c>
      <c r="I38" t="str">
        <f t="shared" si="3"/>
        <v>+/-</v>
      </c>
      <c r="J38" t="str">
        <f t="shared" si="4"/>
        <v>1.5</v>
      </c>
      <c r="K38" s="2">
        <f t="shared" si="5"/>
        <v>0.91185410334346506</v>
      </c>
      <c r="L38" s="2">
        <f t="shared" si="6"/>
        <v>0.60000000000000142</v>
      </c>
      <c r="M38" s="2">
        <f t="shared" si="7"/>
        <v>0.91992376598307335</v>
      </c>
      <c r="N38" s="2">
        <f t="shared" si="8"/>
        <v>0.65222795864917515</v>
      </c>
      <c r="O38" t="s">
        <v>51</v>
      </c>
    </row>
    <row r="39" spans="1:15" x14ac:dyDescent="0.25">
      <c r="A39" s="16">
        <v>28</v>
      </c>
      <c r="B39" s="17" t="s">
        <v>85</v>
      </c>
      <c r="C39" s="18">
        <v>16.7</v>
      </c>
      <c r="D39" s="19" t="s">
        <v>135</v>
      </c>
      <c r="E39" s="20" t="str">
        <f t="shared" si="0"/>
        <v>Not Significantly Different</v>
      </c>
      <c r="G39">
        <f t="shared" si="1"/>
        <v>16.7</v>
      </c>
      <c r="H39">
        <f t="shared" si="2"/>
        <v>6</v>
      </c>
      <c r="I39" t="str">
        <f t="shared" si="3"/>
        <v>+/-</v>
      </c>
      <c r="J39" t="str">
        <f t="shared" si="4"/>
        <v>1.6</v>
      </c>
      <c r="K39" s="2">
        <f t="shared" si="5"/>
        <v>0.97264437689969607</v>
      </c>
      <c r="L39" s="2">
        <f t="shared" si="6"/>
        <v>0.60000000000000142</v>
      </c>
      <c r="M39" s="2">
        <f t="shared" si="7"/>
        <v>0.98021370799982366</v>
      </c>
      <c r="N39" s="2">
        <f t="shared" si="8"/>
        <v>0.61211141519774515</v>
      </c>
      <c r="O39" t="s">
        <v>74</v>
      </c>
    </row>
    <row r="40" spans="1:15" x14ac:dyDescent="0.25">
      <c r="A40" s="16">
        <v>28</v>
      </c>
      <c r="B40" s="17" t="s">
        <v>56</v>
      </c>
      <c r="C40" s="18">
        <v>16.7</v>
      </c>
      <c r="D40" s="19" t="s">
        <v>152</v>
      </c>
      <c r="E40" s="20" t="str">
        <f t="shared" si="0"/>
        <v>Not Significantly Different</v>
      </c>
      <c r="G40">
        <f t="shared" si="1"/>
        <v>16.7</v>
      </c>
      <c r="H40">
        <f t="shared" si="2"/>
        <v>6</v>
      </c>
      <c r="I40" t="str">
        <f t="shared" si="3"/>
        <v>+/-</v>
      </c>
      <c r="J40" t="str">
        <f t="shared" si="4"/>
        <v>3.1</v>
      </c>
      <c r="K40" s="2">
        <f t="shared" si="5"/>
        <v>1.884498480243161</v>
      </c>
      <c r="L40" s="2">
        <f t="shared" si="6"/>
        <v>0.60000000000000142</v>
      </c>
      <c r="M40" s="2">
        <f t="shared" si="7"/>
        <v>1.8884163607305855</v>
      </c>
      <c r="N40" s="2">
        <f t="shared" si="8"/>
        <v>0.31772654191995825</v>
      </c>
      <c r="O40" t="s">
        <v>35</v>
      </c>
    </row>
    <row r="41" spans="1:15" x14ac:dyDescent="0.25">
      <c r="A41" s="16">
        <v>31</v>
      </c>
      <c r="B41" s="17" t="s">
        <v>34</v>
      </c>
      <c r="C41" s="18">
        <v>16.600000000000001</v>
      </c>
      <c r="D41" s="19" t="s">
        <v>129</v>
      </c>
      <c r="E41" s="20" t="str">
        <f t="shared" si="0"/>
        <v>Not Significantly Different</v>
      </c>
      <c r="G41">
        <f t="shared" si="1"/>
        <v>16.600000000000001</v>
      </c>
      <c r="H41">
        <f t="shared" si="2"/>
        <v>6</v>
      </c>
      <c r="I41" t="str">
        <f t="shared" si="3"/>
        <v>+/-</v>
      </c>
      <c r="J41" t="str">
        <f t="shared" si="4"/>
        <v>1.4</v>
      </c>
      <c r="K41" s="2">
        <f t="shared" si="5"/>
        <v>0.85106382978723394</v>
      </c>
      <c r="L41" s="2">
        <f t="shared" si="6"/>
        <v>0.69999999999999929</v>
      </c>
      <c r="M41" s="2">
        <f t="shared" si="7"/>
        <v>0.8597042932359239</v>
      </c>
      <c r="N41" s="2">
        <f t="shared" si="8"/>
        <v>0.8142334585363088</v>
      </c>
      <c r="O41" t="s">
        <v>76</v>
      </c>
    </row>
    <row r="42" spans="1:15" x14ac:dyDescent="0.25">
      <c r="A42" s="16">
        <v>31</v>
      </c>
      <c r="B42" s="17" t="s">
        <v>50</v>
      </c>
      <c r="C42" s="18">
        <v>16.600000000000001</v>
      </c>
      <c r="D42" s="19" t="s">
        <v>114</v>
      </c>
      <c r="E42" s="20" t="str">
        <f t="shared" si="0"/>
        <v>Not Significantly Different</v>
      </c>
      <c r="G42">
        <f t="shared" si="1"/>
        <v>16.600000000000001</v>
      </c>
      <c r="H42">
        <f t="shared" si="2"/>
        <v>6</v>
      </c>
      <c r="I42" t="str">
        <f t="shared" si="3"/>
        <v>+/-</v>
      </c>
      <c r="J42" t="str">
        <f t="shared" si="4"/>
        <v>0.9</v>
      </c>
      <c r="K42" s="2">
        <f t="shared" si="5"/>
        <v>0.54711246200607899</v>
      </c>
      <c r="L42" s="2">
        <f t="shared" si="6"/>
        <v>0.69999999999999929</v>
      </c>
      <c r="M42" s="2">
        <f t="shared" si="7"/>
        <v>0.5604586296226679</v>
      </c>
      <c r="N42" s="2">
        <f t="shared" si="8"/>
        <v>1.2489771108909118</v>
      </c>
      <c r="O42" t="s">
        <v>77</v>
      </c>
    </row>
    <row r="43" spans="1:15" x14ac:dyDescent="0.25">
      <c r="A43" s="16">
        <v>31</v>
      </c>
      <c r="B43" s="17" t="s">
        <v>71</v>
      </c>
      <c r="C43" s="18">
        <v>16.600000000000001</v>
      </c>
      <c r="D43" s="19" t="s">
        <v>124</v>
      </c>
      <c r="E43" s="20" t="str">
        <f t="shared" si="0"/>
        <v>Not Significantly Different</v>
      </c>
      <c r="G43">
        <f t="shared" si="1"/>
        <v>16.600000000000001</v>
      </c>
      <c r="H43">
        <f t="shared" si="2"/>
        <v>6</v>
      </c>
      <c r="I43" t="str">
        <f t="shared" si="3"/>
        <v>+/-</v>
      </c>
      <c r="J43" t="str">
        <f t="shared" si="4"/>
        <v>1.0</v>
      </c>
      <c r="K43" s="2">
        <f t="shared" si="5"/>
        <v>0.60790273556231</v>
      </c>
      <c r="L43" s="2">
        <f t="shared" si="6"/>
        <v>0.69999999999999929</v>
      </c>
      <c r="M43" s="2">
        <f t="shared" si="7"/>
        <v>0.61994158219973061</v>
      </c>
      <c r="N43" s="2">
        <f t="shared" si="8"/>
        <v>1.1291386480580936</v>
      </c>
      <c r="O43" t="s">
        <v>80</v>
      </c>
    </row>
    <row r="44" spans="1:15" x14ac:dyDescent="0.25">
      <c r="A44" s="16">
        <v>34</v>
      </c>
      <c r="B44" s="17" t="s">
        <v>40</v>
      </c>
      <c r="C44" s="18">
        <v>16.399999999999999</v>
      </c>
      <c r="D44" s="19" t="s">
        <v>83</v>
      </c>
      <c r="E44" s="20" t="str">
        <f t="shared" si="0"/>
        <v>Significantly Different</v>
      </c>
      <c r="G44">
        <f t="shared" si="1"/>
        <v>16.399999999999999</v>
      </c>
      <c r="H44">
        <f t="shared" si="2"/>
        <v>6</v>
      </c>
      <c r="I44" t="str">
        <f t="shared" si="3"/>
        <v>+/-</v>
      </c>
      <c r="J44" t="str">
        <f t="shared" si="4"/>
        <v>0.6</v>
      </c>
      <c r="K44" s="2">
        <f t="shared" si="5"/>
        <v>0.36474164133738601</v>
      </c>
      <c r="L44" s="2">
        <f t="shared" si="6"/>
        <v>0.90000000000000213</v>
      </c>
      <c r="M44" s="2">
        <f t="shared" si="7"/>
        <v>0.38447144804478778</v>
      </c>
      <c r="N44" s="2">
        <f t="shared" si="8"/>
        <v>2.340876037939648</v>
      </c>
      <c r="O44" t="s">
        <v>82</v>
      </c>
    </row>
    <row r="45" spans="1:15" x14ac:dyDescent="0.25">
      <c r="A45" s="16">
        <v>34</v>
      </c>
      <c r="B45" s="17" t="s">
        <v>65</v>
      </c>
      <c r="C45" s="18">
        <v>16.399999999999999</v>
      </c>
      <c r="D45" s="19" t="s">
        <v>124</v>
      </c>
      <c r="E45" s="20" t="str">
        <f t="shared" si="0"/>
        <v>Not Significantly Different</v>
      </c>
      <c r="G45">
        <f t="shared" si="1"/>
        <v>16.399999999999999</v>
      </c>
      <c r="H45">
        <f t="shared" si="2"/>
        <v>6</v>
      </c>
      <c r="I45" t="str">
        <f t="shared" si="3"/>
        <v>+/-</v>
      </c>
      <c r="J45" t="str">
        <f t="shared" si="4"/>
        <v>1.0</v>
      </c>
      <c r="K45" s="2">
        <f t="shared" si="5"/>
        <v>0.60790273556231</v>
      </c>
      <c r="L45" s="2">
        <f t="shared" si="6"/>
        <v>0.90000000000000213</v>
      </c>
      <c r="M45" s="2">
        <f t="shared" si="7"/>
        <v>0.61994158219973061</v>
      </c>
      <c r="N45" s="2">
        <f t="shared" si="8"/>
        <v>1.4517496903604108</v>
      </c>
      <c r="O45" t="s">
        <v>53</v>
      </c>
    </row>
    <row r="46" spans="1:15" x14ac:dyDescent="0.25">
      <c r="A46" s="16">
        <v>36</v>
      </c>
      <c r="B46" s="17" t="s">
        <v>57</v>
      </c>
      <c r="C46" s="18">
        <v>16.3</v>
      </c>
      <c r="D46" s="19" t="s">
        <v>124</v>
      </c>
      <c r="E46" s="20" t="str">
        <f t="shared" si="0"/>
        <v>Not Significantly Different</v>
      </c>
      <c r="G46">
        <f t="shared" si="1"/>
        <v>16.3</v>
      </c>
      <c r="H46">
        <f t="shared" si="2"/>
        <v>6</v>
      </c>
      <c r="I46" t="str">
        <f t="shared" si="3"/>
        <v>+/-</v>
      </c>
      <c r="J46" t="str">
        <f t="shared" si="4"/>
        <v>1.0</v>
      </c>
      <c r="K46" s="2">
        <f t="shared" si="5"/>
        <v>0.60790273556231</v>
      </c>
      <c r="L46" s="2">
        <f t="shared" si="6"/>
        <v>1</v>
      </c>
      <c r="M46" s="2">
        <f t="shared" si="7"/>
        <v>0.61994158219973061</v>
      </c>
      <c r="N46" s="2">
        <f t="shared" si="8"/>
        <v>1.6130552115115637</v>
      </c>
      <c r="O46" t="s">
        <v>65</v>
      </c>
    </row>
    <row r="47" spans="1:15" x14ac:dyDescent="0.25">
      <c r="A47" s="16">
        <v>36</v>
      </c>
      <c r="B47" s="17" t="s">
        <v>67</v>
      </c>
      <c r="C47" s="18">
        <v>16.3</v>
      </c>
      <c r="D47" s="19" t="s">
        <v>114</v>
      </c>
      <c r="E47" s="20" t="str">
        <f t="shared" si="0"/>
        <v>Significantly Different</v>
      </c>
      <c r="G47">
        <f t="shared" si="1"/>
        <v>16.3</v>
      </c>
      <c r="H47">
        <f t="shared" si="2"/>
        <v>6</v>
      </c>
      <c r="I47" t="str">
        <f t="shared" si="3"/>
        <v>+/-</v>
      </c>
      <c r="J47" t="str">
        <f t="shared" si="4"/>
        <v>0.9</v>
      </c>
      <c r="K47" s="2">
        <f t="shared" si="5"/>
        <v>0.54711246200607899</v>
      </c>
      <c r="L47" s="2">
        <f t="shared" si="6"/>
        <v>1</v>
      </c>
      <c r="M47" s="2">
        <f t="shared" si="7"/>
        <v>0.5604586296226679</v>
      </c>
      <c r="N47" s="2">
        <f t="shared" si="8"/>
        <v>1.7842530155584471</v>
      </c>
      <c r="O47" t="s">
        <v>81</v>
      </c>
    </row>
    <row r="48" spans="1:15" x14ac:dyDescent="0.25">
      <c r="A48" s="16">
        <v>38</v>
      </c>
      <c r="B48" s="17" t="s">
        <v>68</v>
      </c>
      <c r="C48" s="18">
        <v>16.2</v>
      </c>
      <c r="D48" s="19" t="s">
        <v>129</v>
      </c>
      <c r="E48" s="20" t="str">
        <f t="shared" si="0"/>
        <v>Not Significantly Different</v>
      </c>
      <c r="G48">
        <f t="shared" si="1"/>
        <v>16.2</v>
      </c>
      <c r="H48">
        <f t="shared" si="2"/>
        <v>6</v>
      </c>
      <c r="I48" t="str">
        <f t="shared" si="3"/>
        <v>+/-</v>
      </c>
      <c r="J48" t="str">
        <f t="shared" si="4"/>
        <v>1.4</v>
      </c>
      <c r="K48" s="2">
        <f t="shared" si="5"/>
        <v>0.85106382978723394</v>
      </c>
      <c r="L48" s="2">
        <f t="shared" si="6"/>
        <v>1.1000000000000014</v>
      </c>
      <c r="M48" s="2">
        <f t="shared" si="7"/>
        <v>0.8597042932359239</v>
      </c>
      <c r="N48" s="2">
        <f t="shared" si="8"/>
        <v>1.2795097205570596</v>
      </c>
      <c r="O48" t="s">
        <v>60</v>
      </c>
    </row>
    <row r="49" spans="1:15" x14ac:dyDescent="0.25">
      <c r="A49" s="16">
        <v>38</v>
      </c>
      <c r="B49" s="17" t="s">
        <v>76</v>
      </c>
      <c r="C49" s="18">
        <v>16.2</v>
      </c>
      <c r="D49" s="19" t="s">
        <v>130</v>
      </c>
      <c r="E49" s="20" t="str">
        <f t="shared" si="0"/>
        <v>Not Significantly Different</v>
      </c>
      <c r="G49">
        <f t="shared" si="1"/>
        <v>16.2</v>
      </c>
      <c r="H49">
        <f t="shared" si="2"/>
        <v>6</v>
      </c>
      <c r="I49" t="str">
        <f t="shared" si="3"/>
        <v>+/-</v>
      </c>
      <c r="J49" t="str">
        <f t="shared" si="4"/>
        <v>1.2</v>
      </c>
      <c r="K49" s="2">
        <f t="shared" si="5"/>
        <v>0.72948328267477203</v>
      </c>
      <c r="L49" s="2">
        <f t="shared" si="6"/>
        <v>1.1000000000000014</v>
      </c>
      <c r="M49" s="2">
        <f t="shared" si="7"/>
        <v>0.73954559638884132</v>
      </c>
      <c r="N49" s="2">
        <f t="shared" si="8"/>
        <v>1.487399837645222</v>
      </c>
      <c r="O49" t="s">
        <v>67</v>
      </c>
    </row>
    <row r="50" spans="1:15" x14ac:dyDescent="0.25">
      <c r="A50" s="16">
        <v>40</v>
      </c>
      <c r="B50" s="17" t="s">
        <v>82</v>
      </c>
      <c r="C50" s="18">
        <v>16.100000000000001</v>
      </c>
      <c r="D50" s="19" t="s">
        <v>130</v>
      </c>
      <c r="E50" s="20" t="str">
        <f t="shared" si="0"/>
        <v>Not Significantly Different</v>
      </c>
      <c r="G50">
        <f t="shared" si="1"/>
        <v>16.100000000000001</v>
      </c>
      <c r="H50">
        <f t="shared" si="2"/>
        <v>6</v>
      </c>
      <c r="I50" t="str">
        <f t="shared" si="3"/>
        <v>+/-</v>
      </c>
      <c r="J50" t="str">
        <f t="shared" si="4"/>
        <v>1.2</v>
      </c>
      <c r="K50" s="2">
        <f t="shared" si="5"/>
        <v>0.72948328267477203</v>
      </c>
      <c r="L50" s="2">
        <f t="shared" si="6"/>
        <v>1.1999999999999993</v>
      </c>
      <c r="M50" s="2">
        <f t="shared" si="7"/>
        <v>0.73954559638884132</v>
      </c>
      <c r="N50" s="2">
        <f t="shared" si="8"/>
        <v>1.6226180047038754</v>
      </c>
      <c r="O50" t="s">
        <v>69</v>
      </c>
    </row>
    <row r="51" spans="1:15" x14ac:dyDescent="0.25">
      <c r="A51" s="16">
        <v>41</v>
      </c>
      <c r="B51" s="17" t="s">
        <v>41</v>
      </c>
      <c r="C51" s="18">
        <v>16</v>
      </c>
      <c r="D51" s="19" t="s">
        <v>145</v>
      </c>
      <c r="E51" s="20" t="str">
        <f t="shared" si="0"/>
        <v>Not Significantly Different</v>
      </c>
      <c r="G51">
        <f t="shared" si="1"/>
        <v>16</v>
      </c>
      <c r="H51">
        <f t="shared" si="2"/>
        <v>6</v>
      </c>
      <c r="I51" t="str">
        <f t="shared" si="3"/>
        <v>+/-</v>
      </c>
      <c r="J51" t="str">
        <f t="shared" si="4"/>
        <v>1.8</v>
      </c>
      <c r="K51" s="2">
        <f t="shared" si="5"/>
        <v>1.094224924012158</v>
      </c>
      <c r="L51" s="2">
        <f t="shared" si="6"/>
        <v>1.3000000000000007</v>
      </c>
      <c r="M51" s="2">
        <f t="shared" si="7"/>
        <v>1.1009586794088044</v>
      </c>
      <c r="N51" s="2">
        <f t="shared" si="8"/>
        <v>1.1807890925552973</v>
      </c>
      <c r="O51" t="s">
        <v>85</v>
      </c>
    </row>
    <row r="52" spans="1:15" x14ac:dyDescent="0.25">
      <c r="A52" s="16">
        <v>42</v>
      </c>
      <c r="B52" s="17" t="s">
        <v>33</v>
      </c>
      <c r="C52" s="18">
        <v>15.7</v>
      </c>
      <c r="D52" s="19" t="s">
        <v>186</v>
      </c>
      <c r="E52" s="20" t="str">
        <f t="shared" si="0"/>
        <v>Not Significantly Different</v>
      </c>
      <c r="G52">
        <f t="shared" si="1"/>
        <v>15.7</v>
      </c>
      <c r="H52">
        <f t="shared" si="2"/>
        <v>6</v>
      </c>
      <c r="I52" t="str">
        <f t="shared" si="3"/>
        <v>+/-</v>
      </c>
      <c r="J52" t="str">
        <f t="shared" si="4"/>
        <v>2.8</v>
      </c>
      <c r="K52" s="2">
        <f t="shared" si="5"/>
        <v>1.7021276595744679</v>
      </c>
      <c r="L52" s="2">
        <f t="shared" si="6"/>
        <v>1.6000000000000014</v>
      </c>
      <c r="M52" s="2">
        <f t="shared" si="7"/>
        <v>1.7064642975827597</v>
      </c>
      <c r="N52" s="2">
        <f t="shared" si="8"/>
        <v>0.93761117784089176</v>
      </c>
      <c r="O52" t="s">
        <v>56</v>
      </c>
    </row>
    <row r="53" spans="1:15" x14ac:dyDescent="0.25">
      <c r="A53" s="16">
        <v>43</v>
      </c>
      <c r="B53" s="17" t="s">
        <v>55</v>
      </c>
      <c r="C53" s="18">
        <v>15.6</v>
      </c>
      <c r="D53" s="19" t="s">
        <v>128</v>
      </c>
      <c r="E53" s="20" t="str">
        <f t="shared" si="0"/>
        <v>Significantly Different</v>
      </c>
      <c r="G53">
        <f t="shared" si="1"/>
        <v>15.6</v>
      </c>
      <c r="H53">
        <f t="shared" si="2"/>
        <v>6</v>
      </c>
      <c r="I53" t="str">
        <f t="shared" si="3"/>
        <v>+/-</v>
      </c>
      <c r="J53" t="str">
        <f t="shared" si="4"/>
        <v>1.1</v>
      </c>
      <c r="K53" s="2">
        <f t="shared" si="5"/>
        <v>0.66869300911854113</v>
      </c>
      <c r="L53" s="2">
        <f t="shared" si="6"/>
        <v>1.7000000000000011</v>
      </c>
      <c r="M53" s="2">
        <f t="shared" si="7"/>
        <v>0.67965592021270205</v>
      </c>
      <c r="N53" s="2">
        <f t="shared" si="8"/>
        <v>2.5012656396312662</v>
      </c>
      <c r="O53" t="s">
        <v>73</v>
      </c>
    </row>
    <row r="54" spans="1:15" x14ac:dyDescent="0.25">
      <c r="A54" s="16">
        <v>44</v>
      </c>
      <c r="B54" s="17" t="s">
        <v>54</v>
      </c>
      <c r="C54" s="18">
        <v>15.4</v>
      </c>
      <c r="D54" s="19" t="s">
        <v>158</v>
      </c>
      <c r="E54" s="20" t="str">
        <f t="shared" si="0"/>
        <v>Not Significantly Different</v>
      </c>
      <c r="G54">
        <f t="shared" si="1"/>
        <v>15.4</v>
      </c>
      <c r="H54">
        <f t="shared" si="2"/>
        <v>6</v>
      </c>
      <c r="I54" t="str">
        <f t="shared" si="3"/>
        <v>+/-</v>
      </c>
      <c r="J54" t="str">
        <f t="shared" si="4"/>
        <v>2.6</v>
      </c>
      <c r="K54" s="2">
        <f t="shared" si="5"/>
        <v>1.5805471124620061</v>
      </c>
      <c r="L54" s="2">
        <f t="shared" si="6"/>
        <v>1.9000000000000004</v>
      </c>
      <c r="M54" s="2">
        <f t="shared" si="7"/>
        <v>1.5852163903228325</v>
      </c>
      <c r="N54" s="2">
        <f t="shared" si="8"/>
        <v>1.1985745363212283</v>
      </c>
      <c r="O54" t="s">
        <v>79</v>
      </c>
    </row>
    <row r="55" spans="1:15" x14ac:dyDescent="0.25">
      <c r="A55" s="16">
        <v>45</v>
      </c>
      <c r="B55" s="17" t="s">
        <v>63</v>
      </c>
      <c r="C55" s="18">
        <v>15.3</v>
      </c>
      <c r="D55" s="19" t="s">
        <v>140</v>
      </c>
      <c r="E55" s="20" t="str">
        <f t="shared" si="0"/>
        <v>Not Significantly Different</v>
      </c>
      <c r="G55">
        <f t="shared" si="1"/>
        <v>15.3</v>
      </c>
      <c r="H55">
        <f t="shared" si="2"/>
        <v>6</v>
      </c>
      <c r="I55" t="str">
        <f t="shared" si="3"/>
        <v>+/-</v>
      </c>
      <c r="J55" t="str">
        <f t="shared" si="4"/>
        <v>2.0</v>
      </c>
      <c r="K55" s="2">
        <f t="shared" si="5"/>
        <v>1.21580547112462</v>
      </c>
      <c r="L55" s="2">
        <f t="shared" si="6"/>
        <v>2</v>
      </c>
      <c r="M55" s="2">
        <f t="shared" si="7"/>
        <v>1.2218693764280717</v>
      </c>
      <c r="N55" s="2">
        <f t="shared" si="8"/>
        <v>1.6368361778954321</v>
      </c>
      <c r="O55" t="s">
        <v>47</v>
      </c>
    </row>
    <row r="56" spans="1:15" x14ac:dyDescent="0.25">
      <c r="A56" s="16">
        <v>46</v>
      </c>
      <c r="B56" s="17" t="s">
        <v>35</v>
      </c>
      <c r="C56" s="18">
        <v>15</v>
      </c>
      <c r="D56" s="19" t="s">
        <v>121</v>
      </c>
      <c r="E56" s="20" t="str">
        <f t="shared" si="0"/>
        <v>Not Significantly Different</v>
      </c>
      <c r="G56">
        <f t="shared" si="1"/>
        <v>15</v>
      </c>
      <c r="H56">
        <f t="shared" si="2"/>
        <v>6</v>
      </c>
      <c r="I56" t="str">
        <f t="shared" si="3"/>
        <v>+/-</v>
      </c>
      <c r="J56" t="str">
        <f t="shared" si="4"/>
        <v>2.7</v>
      </c>
      <c r="K56" s="2">
        <f t="shared" si="5"/>
        <v>1.6413373860182372</v>
      </c>
      <c r="L56" s="2">
        <f t="shared" si="6"/>
        <v>2.3000000000000007</v>
      </c>
      <c r="M56" s="2">
        <f t="shared" si="7"/>
        <v>1.6458342092013234</v>
      </c>
      <c r="N56" s="2">
        <f t="shared" si="8"/>
        <v>1.397467610735911</v>
      </c>
      <c r="O56" t="s">
        <v>31</v>
      </c>
    </row>
    <row r="57" spans="1:15" x14ac:dyDescent="0.25">
      <c r="A57" s="16">
        <v>47</v>
      </c>
      <c r="B57" s="17" t="s">
        <v>77</v>
      </c>
      <c r="C57" s="18">
        <v>14.4</v>
      </c>
      <c r="D57" s="19" t="s">
        <v>141</v>
      </c>
      <c r="E57" s="20" t="str">
        <f t="shared" si="0"/>
        <v>Significantly Different</v>
      </c>
      <c r="G57">
        <f t="shared" si="1"/>
        <v>14.4</v>
      </c>
      <c r="H57">
        <f t="shared" si="2"/>
        <v>6</v>
      </c>
      <c r="I57" t="str">
        <f t="shared" si="3"/>
        <v>+/-</v>
      </c>
      <c r="J57" t="str">
        <f t="shared" si="4"/>
        <v>2.4</v>
      </c>
      <c r="K57" s="2">
        <f t="shared" si="5"/>
        <v>1.4589665653495441</v>
      </c>
      <c r="L57" s="2">
        <f t="shared" si="6"/>
        <v>2.9000000000000004</v>
      </c>
      <c r="M57" s="2">
        <f t="shared" si="7"/>
        <v>1.4640236569960239</v>
      </c>
      <c r="N57" s="2">
        <f t="shared" si="8"/>
        <v>1.9808423082113327</v>
      </c>
      <c r="O57" t="s">
        <v>84</v>
      </c>
    </row>
    <row r="58" spans="1:15" x14ac:dyDescent="0.25">
      <c r="A58" s="16">
        <v>48</v>
      </c>
      <c r="B58" s="17" t="s">
        <v>69</v>
      </c>
      <c r="C58" s="18">
        <v>14.1</v>
      </c>
      <c r="D58" s="19" t="s">
        <v>160</v>
      </c>
      <c r="E58" s="20" t="str">
        <f t="shared" si="0"/>
        <v>Not Significantly Different</v>
      </c>
      <c r="G58">
        <f t="shared" si="1"/>
        <v>14.1</v>
      </c>
      <c r="H58">
        <f t="shared" si="2"/>
        <v>6</v>
      </c>
      <c r="I58" t="str">
        <f t="shared" si="3"/>
        <v>+/-</v>
      </c>
      <c r="J58" t="str">
        <f t="shared" si="4"/>
        <v>4.0</v>
      </c>
      <c r="K58" s="2">
        <f t="shared" si="5"/>
        <v>2.43161094224924</v>
      </c>
      <c r="L58" s="2">
        <f t="shared" si="6"/>
        <v>3.2000000000000011</v>
      </c>
      <c r="M58" s="2">
        <f t="shared" si="7"/>
        <v>2.4346485586019191</v>
      </c>
      <c r="N58" s="2">
        <f t="shared" si="8"/>
        <v>1.3143580779632442</v>
      </c>
      <c r="O58" t="s">
        <v>75</v>
      </c>
    </row>
    <row r="59" spans="1:15" x14ac:dyDescent="0.25">
      <c r="A59" s="16">
        <v>49</v>
      </c>
      <c r="B59" s="17" t="s">
        <v>46</v>
      </c>
      <c r="C59" s="18">
        <v>13.8</v>
      </c>
      <c r="D59" s="19" t="s">
        <v>154</v>
      </c>
      <c r="E59" s="20" t="str">
        <f t="shared" si="0"/>
        <v>Not Significantly Different</v>
      </c>
      <c r="G59">
        <f t="shared" si="1"/>
        <v>13.8</v>
      </c>
      <c r="H59">
        <f t="shared" si="2"/>
        <v>6</v>
      </c>
      <c r="I59" t="str">
        <f t="shared" si="3"/>
        <v>+/-</v>
      </c>
      <c r="J59" t="str">
        <f t="shared" si="4"/>
        <v>3.6</v>
      </c>
      <c r="K59" s="2">
        <f t="shared" si="5"/>
        <v>2.188449848024316</v>
      </c>
      <c r="L59" s="2">
        <f t="shared" si="6"/>
        <v>3.5</v>
      </c>
      <c r="M59" s="2">
        <f t="shared" si="7"/>
        <v>2.1918244835647349</v>
      </c>
      <c r="N59" s="2">
        <f t="shared" si="8"/>
        <v>1.5968431898833786</v>
      </c>
      <c r="O59" t="s">
        <v>33</v>
      </c>
    </row>
    <row r="60" spans="1:15" x14ac:dyDescent="0.25">
      <c r="A60" s="16">
        <v>50</v>
      </c>
      <c r="B60" s="17" t="s">
        <v>44</v>
      </c>
      <c r="C60" s="18">
        <v>13.2</v>
      </c>
      <c r="D60" s="19" t="s">
        <v>135</v>
      </c>
      <c r="E60" s="20" t="str">
        <f t="shared" si="0"/>
        <v>Significantly Different</v>
      </c>
      <c r="G60">
        <f t="shared" si="1"/>
        <v>13.2</v>
      </c>
      <c r="H60">
        <f t="shared" si="2"/>
        <v>6</v>
      </c>
      <c r="I60" t="str">
        <f t="shared" si="3"/>
        <v>+/-</v>
      </c>
      <c r="J60" t="str">
        <f t="shared" si="4"/>
        <v>1.6</v>
      </c>
      <c r="K60" s="2">
        <f t="shared" si="5"/>
        <v>0.97264437689969607</v>
      </c>
      <c r="L60" s="2">
        <f t="shared" si="6"/>
        <v>4.1000000000000014</v>
      </c>
      <c r="M60" s="2">
        <f t="shared" si="7"/>
        <v>0.98021370799982366</v>
      </c>
      <c r="N60" s="2">
        <f t="shared" si="8"/>
        <v>4.1827613371845835</v>
      </c>
      <c r="O60" t="s">
        <v>55</v>
      </c>
    </row>
    <row r="61" spans="1:15" x14ac:dyDescent="0.25">
      <c r="A61" s="16">
        <v>51</v>
      </c>
      <c r="B61" s="17" t="s">
        <v>31</v>
      </c>
      <c r="C61" s="18">
        <v>12.4</v>
      </c>
      <c r="D61" s="19" t="s">
        <v>146</v>
      </c>
      <c r="E61" s="20" t="str">
        <f t="shared" si="0"/>
        <v>Significantly Different</v>
      </c>
      <c r="G61">
        <f t="shared" si="1"/>
        <v>12.4</v>
      </c>
      <c r="H61">
        <f t="shared" si="2"/>
        <v>6</v>
      </c>
      <c r="I61" t="str">
        <f t="shared" si="3"/>
        <v>+/-</v>
      </c>
      <c r="J61" t="str">
        <f t="shared" si="4"/>
        <v>3.0</v>
      </c>
      <c r="K61" s="2">
        <f t="shared" si="5"/>
        <v>1.8237082066869301</v>
      </c>
      <c r="L61" s="2">
        <f t="shared" si="6"/>
        <v>4.9000000000000004</v>
      </c>
      <c r="M61" s="2">
        <f t="shared" si="7"/>
        <v>1.8277563985863718</v>
      </c>
      <c r="N61" s="2">
        <f t="shared" si="8"/>
        <v>2.6808824216343989</v>
      </c>
      <c r="O61" t="s">
        <v>38</v>
      </c>
    </row>
    <row r="62" spans="1:15" ht="15.75" thickBot="1" x14ac:dyDescent="0.3">
      <c r="A62" s="22"/>
      <c r="B62" s="23" t="s">
        <v>86</v>
      </c>
      <c r="C62" s="24">
        <v>7.8</v>
      </c>
      <c r="D62" s="25" t="s">
        <v>129</v>
      </c>
      <c r="E62" s="26" t="str">
        <f t="shared" si="0"/>
        <v>Significantly Different</v>
      </c>
      <c r="G62">
        <f t="shared" si="1"/>
        <v>7.8</v>
      </c>
      <c r="H62">
        <f t="shared" si="2"/>
        <v>6</v>
      </c>
      <c r="I62" t="str">
        <f t="shared" si="3"/>
        <v>+/-</v>
      </c>
      <c r="J62" t="str">
        <f t="shared" si="4"/>
        <v>1.4</v>
      </c>
      <c r="K62" s="2">
        <f t="shared" si="5"/>
        <v>0.85106382978723394</v>
      </c>
      <c r="L62" s="2">
        <f t="shared" si="6"/>
        <v>9.5</v>
      </c>
      <c r="M62" s="2">
        <f t="shared" si="7"/>
        <v>0.8597042932359239</v>
      </c>
      <c r="N62" s="2">
        <f t="shared" si="8"/>
        <v>11.050311222992773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17" priority="5" operator="equal">
      <formula>"State Selected"</formula>
    </cfRule>
    <cfRule type="cellIs" dxfId="316" priority="6" operator="equal">
      <formula>"Not Significantly Different"</formula>
    </cfRule>
  </conditionalFormatting>
  <conditionalFormatting sqref="E10:E62">
    <cfRule type="cellIs" dxfId="315" priority="1" operator="equal">
      <formula>"OTHER ERROR"</formula>
    </cfRule>
    <cfRule type="cellIs" dxfId="314" priority="2" operator="equal">
      <formula>"Statistical Test not applicable"</formula>
    </cfRule>
    <cfRule type="cellIs" dxfId="313" priority="3" operator="equal">
      <formula>"Geography Selected"</formula>
    </cfRule>
    <cfRule type="cellIs" dxfId="31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1A91754-E65A-4B62-B1A3-86F9A9457D1F}">
      <formula1>$O$10:$O$62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B38B-6EE0-456E-AADC-960D79002FDA}">
  <sheetPr codeName="Sheet177"/>
  <dimension ref="A1:P73"/>
  <sheetViews>
    <sheetView zoomScaleNormal="100" workbookViewId="0">
      <pane ySplit="9" topLeftCell="A31"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96</v>
      </c>
    </row>
    <row r="2" spans="1:16" x14ac:dyDescent="0.25">
      <c r="A2" s="3" t="s">
        <v>2</v>
      </c>
      <c r="B2" t="s">
        <v>97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12.8</v>
      </c>
      <c r="C6" t="s">
        <v>9</v>
      </c>
      <c r="H6" s="8" t="s">
        <v>10</v>
      </c>
      <c r="I6">
        <f>VLOOKUP($B$4,$B$9:$K$62,6,FALSE)</f>
        <v>12.8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12.8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45.4</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45.4</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-32.599999999999994</v>
      </c>
      <c r="M11" s="2">
        <f t="shared" ref="M11:M62" si="7">IF(AND(ISNUMBER(K11),ISNUMBER($I$7)),SQRT(K11^2+($I$7)^2),"N/A")</f>
        <v>0.42985214661796195</v>
      </c>
      <c r="N11" s="2">
        <f>IF(AND(ISNUMBER(L11),ISNUMBER(M11),M11&lt;&gt;0),L11/M11,"NA")</f>
        <v>-75.840030709381963</v>
      </c>
      <c r="O11" t="s">
        <v>30</v>
      </c>
    </row>
    <row r="12" spans="1:16" x14ac:dyDescent="0.25">
      <c r="A12" s="16">
        <v>2</v>
      </c>
      <c r="B12" s="17" t="s">
        <v>72</v>
      </c>
      <c r="C12" s="18">
        <v>38</v>
      </c>
      <c r="D12" s="19" t="s">
        <v>36</v>
      </c>
      <c r="E12" s="20" t="str">
        <f t="shared" si="0"/>
        <v>Significantly Different</v>
      </c>
      <c r="G12">
        <f t="shared" si="1"/>
        <v>38</v>
      </c>
      <c r="H12">
        <f t="shared" si="2"/>
        <v>6</v>
      </c>
      <c r="I12" t="str">
        <f t="shared" si="3"/>
        <v>+/-</v>
      </c>
      <c r="J12" t="str">
        <f t="shared" si="4"/>
        <v>0.3</v>
      </c>
      <c r="K12" s="2">
        <f t="shared" si="5"/>
        <v>0.18237082066869301</v>
      </c>
      <c r="L12" s="2">
        <f t="shared" si="6"/>
        <v>-25.2</v>
      </c>
      <c r="M12" s="2">
        <f t="shared" si="7"/>
        <v>0.19223572402239389</v>
      </c>
      <c r="N12" s="2">
        <f t="shared" ref="N12:N62" si="8">IF(AND(ISNUMBER(L12),ISNUMBER(M12),M12&lt;&gt;0),L12/M12,"NA")</f>
        <v>-131.08905812461998</v>
      </c>
      <c r="O12" t="s">
        <v>32</v>
      </c>
    </row>
    <row r="13" spans="1:16" x14ac:dyDescent="0.25">
      <c r="A13" s="16">
        <v>3</v>
      </c>
      <c r="B13" s="17" t="s">
        <v>63</v>
      </c>
      <c r="C13" s="18">
        <v>32.4</v>
      </c>
      <c r="D13" s="19" t="s">
        <v>29</v>
      </c>
      <c r="E13" s="20" t="str">
        <f t="shared" si="0"/>
        <v>Significantly Different</v>
      </c>
      <c r="G13">
        <f t="shared" si="1"/>
        <v>32.4</v>
      </c>
      <c r="H13">
        <f t="shared" si="2"/>
        <v>6</v>
      </c>
      <c r="I13" t="str">
        <f t="shared" si="3"/>
        <v>+/-</v>
      </c>
      <c r="J13" t="str">
        <f t="shared" si="4"/>
        <v>0.2</v>
      </c>
      <c r="K13" s="2">
        <f t="shared" si="5"/>
        <v>0.12158054711246201</v>
      </c>
      <c r="L13" s="2">
        <f t="shared" si="6"/>
        <v>-19.599999999999998</v>
      </c>
      <c r="M13" s="2">
        <f t="shared" si="7"/>
        <v>0.1359311840425404</v>
      </c>
      <c r="N13" s="2">
        <f t="shared" si="8"/>
        <v>-144.19060746109642</v>
      </c>
      <c r="O13" t="s">
        <v>34</v>
      </c>
    </row>
    <row r="14" spans="1:16" x14ac:dyDescent="0.25">
      <c r="A14" s="16">
        <v>4</v>
      </c>
      <c r="B14" s="17" t="s">
        <v>52</v>
      </c>
      <c r="C14" s="18">
        <v>31.9</v>
      </c>
      <c r="D14" s="19" t="s">
        <v>29</v>
      </c>
      <c r="E14" s="20" t="str">
        <f t="shared" si="0"/>
        <v>Significantly Different</v>
      </c>
      <c r="G14">
        <f t="shared" si="1"/>
        <v>31.9</v>
      </c>
      <c r="H14">
        <f t="shared" si="2"/>
        <v>6</v>
      </c>
      <c r="I14" t="str">
        <f t="shared" si="3"/>
        <v>+/-</v>
      </c>
      <c r="J14" t="str">
        <f t="shared" si="4"/>
        <v>0.2</v>
      </c>
      <c r="K14" s="2">
        <f t="shared" si="5"/>
        <v>0.12158054711246201</v>
      </c>
      <c r="L14" s="2">
        <f t="shared" si="6"/>
        <v>-19.099999999999998</v>
      </c>
      <c r="M14" s="2">
        <f t="shared" si="7"/>
        <v>0.1359311840425404</v>
      </c>
      <c r="N14" s="2">
        <f t="shared" si="8"/>
        <v>-140.51227563810929</v>
      </c>
      <c r="O14" t="s">
        <v>37</v>
      </c>
    </row>
    <row r="15" spans="1:16" x14ac:dyDescent="0.25">
      <c r="A15" s="16">
        <v>5</v>
      </c>
      <c r="B15" s="17" t="s">
        <v>66</v>
      </c>
      <c r="C15" s="18">
        <v>30.3</v>
      </c>
      <c r="D15" s="19" t="s">
        <v>29</v>
      </c>
      <c r="E15" s="20" t="str">
        <f t="shared" si="0"/>
        <v>Significantly Different</v>
      </c>
      <c r="G15">
        <f t="shared" si="1"/>
        <v>30.3</v>
      </c>
      <c r="H15">
        <f t="shared" si="2"/>
        <v>6</v>
      </c>
      <c r="I15" t="str">
        <f t="shared" si="3"/>
        <v>+/-</v>
      </c>
      <c r="J15" t="str">
        <f t="shared" si="4"/>
        <v>0.2</v>
      </c>
      <c r="K15" s="2">
        <f t="shared" si="5"/>
        <v>0.12158054711246201</v>
      </c>
      <c r="L15" s="2">
        <f t="shared" si="6"/>
        <v>-17.5</v>
      </c>
      <c r="M15" s="2">
        <f t="shared" si="7"/>
        <v>0.1359311840425404</v>
      </c>
      <c r="N15" s="2">
        <f t="shared" si="8"/>
        <v>-128.74161380455041</v>
      </c>
      <c r="O15" t="s">
        <v>40</v>
      </c>
    </row>
    <row r="16" spans="1:16" x14ac:dyDescent="0.25">
      <c r="A16" s="16">
        <v>6</v>
      </c>
      <c r="B16" s="17" t="s">
        <v>30</v>
      </c>
      <c r="C16" s="18">
        <v>26.9</v>
      </c>
      <c r="D16" s="19" t="s">
        <v>29</v>
      </c>
      <c r="E16" s="20" t="str">
        <f t="shared" si="0"/>
        <v>Significantly Different</v>
      </c>
      <c r="G16">
        <f t="shared" si="1"/>
        <v>26.9</v>
      </c>
      <c r="H16">
        <f t="shared" si="2"/>
        <v>6</v>
      </c>
      <c r="I16" t="str">
        <f t="shared" si="3"/>
        <v>+/-</v>
      </c>
      <c r="J16" t="str">
        <f t="shared" si="4"/>
        <v>0.2</v>
      </c>
      <c r="K16" s="2">
        <f t="shared" si="5"/>
        <v>0.12158054711246201</v>
      </c>
      <c r="L16" s="2">
        <f t="shared" si="6"/>
        <v>-14.099999999999998</v>
      </c>
      <c r="M16" s="2">
        <f t="shared" si="7"/>
        <v>0.1359311840425404</v>
      </c>
      <c r="N16" s="2">
        <f t="shared" si="8"/>
        <v>-103.72895740823773</v>
      </c>
      <c r="O16" t="s">
        <v>42</v>
      </c>
    </row>
    <row r="17" spans="1:15" x14ac:dyDescent="0.25">
      <c r="A17" s="16">
        <v>7</v>
      </c>
      <c r="B17" s="17" t="s">
        <v>85</v>
      </c>
      <c r="C17" s="18">
        <v>26.5</v>
      </c>
      <c r="D17" s="19" t="s">
        <v>29</v>
      </c>
      <c r="E17" s="20" t="str">
        <f t="shared" si="0"/>
        <v>Significantly Different</v>
      </c>
      <c r="G17">
        <f t="shared" si="1"/>
        <v>26.5</v>
      </c>
      <c r="H17">
        <f t="shared" si="2"/>
        <v>6</v>
      </c>
      <c r="I17" t="str">
        <f t="shared" si="3"/>
        <v>+/-</v>
      </c>
      <c r="J17" t="str">
        <f t="shared" si="4"/>
        <v>0.2</v>
      </c>
      <c r="K17" s="2">
        <f t="shared" si="5"/>
        <v>0.12158054711246201</v>
      </c>
      <c r="L17" s="2">
        <f t="shared" si="6"/>
        <v>-13.7</v>
      </c>
      <c r="M17" s="2">
        <f t="shared" si="7"/>
        <v>0.1359311840425404</v>
      </c>
      <c r="N17" s="2">
        <f t="shared" si="8"/>
        <v>-100.78629194984802</v>
      </c>
      <c r="O17" t="s">
        <v>44</v>
      </c>
    </row>
    <row r="18" spans="1:15" x14ac:dyDescent="0.25">
      <c r="A18" s="16">
        <v>8</v>
      </c>
      <c r="B18" s="17" t="s">
        <v>46</v>
      </c>
      <c r="C18" s="18">
        <v>22.5</v>
      </c>
      <c r="D18" s="19" t="s">
        <v>61</v>
      </c>
      <c r="E18" s="20" t="str">
        <f t="shared" si="0"/>
        <v>Significantly Different</v>
      </c>
      <c r="G18">
        <f t="shared" si="1"/>
        <v>22.5</v>
      </c>
      <c r="H18">
        <f t="shared" si="2"/>
        <v>6</v>
      </c>
      <c r="I18" t="str">
        <f t="shared" si="3"/>
        <v>+/-</v>
      </c>
      <c r="J18" t="str">
        <f t="shared" si="4"/>
        <v>0.4</v>
      </c>
      <c r="K18" s="2">
        <f t="shared" si="5"/>
        <v>0.24316109422492402</v>
      </c>
      <c r="L18" s="2">
        <f t="shared" si="6"/>
        <v>-9.6999999999999993</v>
      </c>
      <c r="M18" s="2">
        <f t="shared" si="7"/>
        <v>0.25064471888253259</v>
      </c>
      <c r="N18" s="2">
        <f t="shared" si="8"/>
        <v>-38.700197008922466</v>
      </c>
      <c r="O18" t="s">
        <v>46</v>
      </c>
    </row>
    <row r="19" spans="1:15" x14ac:dyDescent="0.25">
      <c r="A19" s="16">
        <v>9</v>
      </c>
      <c r="B19" s="17" t="s">
        <v>82</v>
      </c>
      <c r="C19" s="18">
        <v>21.5</v>
      </c>
      <c r="D19" s="19" t="s">
        <v>27</v>
      </c>
      <c r="E19" s="20" t="str">
        <f t="shared" si="0"/>
        <v>Significantly Different</v>
      </c>
      <c r="G19">
        <f t="shared" si="1"/>
        <v>21.5</v>
      </c>
      <c r="H19">
        <f t="shared" si="2"/>
        <v>6</v>
      </c>
      <c r="I19" t="str">
        <f t="shared" si="3"/>
        <v>+/-</v>
      </c>
      <c r="J19" t="str">
        <f t="shared" si="4"/>
        <v>0.1</v>
      </c>
      <c r="K19" s="2">
        <f t="shared" si="5"/>
        <v>6.0790273556231005E-2</v>
      </c>
      <c r="L19" s="2">
        <f t="shared" si="6"/>
        <v>-8.6999999999999993</v>
      </c>
      <c r="M19" s="2">
        <f t="shared" si="7"/>
        <v>8.5970429323592404E-2</v>
      </c>
      <c r="N19" s="2">
        <f t="shared" si="8"/>
        <v>-101.19758698951274</v>
      </c>
      <c r="O19" t="s">
        <v>48</v>
      </c>
    </row>
    <row r="20" spans="1:15" x14ac:dyDescent="0.25">
      <c r="A20" s="16">
        <v>10</v>
      </c>
      <c r="B20" s="17" t="s">
        <v>84</v>
      </c>
      <c r="C20" s="18">
        <v>19.399999999999999</v>
      </c>
      <c r="D20" s="21" t="s">
        <v>27</v>
      </c>
      <c r="E20" s="20" t="str">
        <f t="shared" si="0"/>
        <v>Significantly Different</v>
      </c>
      <c r="G20">
        <f t="shared" si="1"/>
        <v>19.399999999999999</v>
      </c>
      <c r="H20">
        <f t="shared" si="2"/>
        <v>6</v>
      </c>
      <c r="I20" t="str">
        <f t="shared" si="3"/>
        <v>+/-</v>
      </c>
      <c r="J20" t="str">
        <f t="shared" si="4"/>
        <v>0.1</v>
      </c>
      <c r="K20" s="2">
        <f t="shared" si="5"/>
        <v>6.0790273556231005E-2</v>
      </c>
      <c r="L20" s="2">
        <f t="shared" si="6"/>
        <v>-6.5999999999999979</v>
      </c>
      <c r="M20" s="2">
        <f t="shared" si="7"/>
        <v>8.5970429323592404E-2</v>
      </c>
      <c r="N20" s="2">
        <f t="shared" si="8"/>
        <v>-76.770583233423437</v>
      </c>
      <c r="O20" t="s">
        <v>50</v>
      </c>
    </row>
    <row r="21" spans="1:15" x14ac:dyDescent="0.25">
      <c r="A21" s="16">
        <v>11</v>
      </c>
      <c r="B21" s="17" t="s">
        <v>73</v>
      </c>
      <c r="C21" s="18">
        <v>16.7</v>
      </c>
      <c r="D21" s="19" t="s">
        <v>27</v>
      </c>
      <c r="E21" s="20" t="str">
        <f t="shared" si="0"/>
        <v>Significantly Different</v>
      </c>
      <c r="G21">
        <f t="shared" si="1"/>
        <v>16.7</v>
      </c>
      <c r="H21">
        <f t="shared" si="2"/>
        <v>6</v>
      </c>
      <c r="I21" t="str">
        <f t="shared" si="3"/>
        <v>+/-</v>
      </c>
      <c r="J21" t="str">
        <f t="shared" si="4"/>
        <v>0.1</v>
      </c>
      <c r="K21" s="2">
        <f t="shared" si="5"/>
        <v>6.0790273556231005E-2</v>
      </c>
      <c r="L21" s="2">
        <f t="shared" si="6"/>
        <v>-3.8999999999999986</v>
      </c>
      <c r="M21" s="2">
        <f t="shared" si="7"/>
        <v>8.5970429323592404E-2</v>
      </c>
      <c r="N21" s="2">
        <f t="shared" si="8"/>
        <v>-45.364435547022943</v>
      </c>
      <c r="O21" t="s">
        <v>52</v>
      </c>
    </row>
    <row r="22" spans="1:15" x14ac:dyDescent="0.25">
      <c r="A22" s="16">
        <v>12</v>
      </c>
      <c r="B22" s="17" t="s">
        <v>50</v>
      </c>
      <c r="C22" s="18">
        <v>16</v>
      </c>
      <c r="D22" s="19" t="s">
        <v>27</v>
      </c>
      <c r="E22" s="20" t="str">
        <f t="shared" si="0"/>
        <v>Significantly Different</v>
      </c>
      <c r="G22">
        <f t="shared" si="1"/>
        <v>16</v>
      </c>
      <c r="H22">
        <f t="shared" si="2"/>
        <v>6</v>
      </c>
      <c r="I22" t="str">
        <f t="shared" si="3"/>
        <v>+/-</v>
      </c>
      <c r="J22" t="str">
        <f t="shared" si="4"/>
        <v>0.1</v>
      </c>
      <c r="K22" s="2">
        <f t="shared" si="5"/>
        <v>6.0790273556231005E-2</v>
      </c>
      <c r="L22" s="2">
        <f t="shared" si="6"/>
        <v>-3.1999999999999993</v>
      </c>
      <c r="M22" s="2">
        <f t="shared" si="7"/>
        <v>8.5970429323592404E-2</v>
      </c>
      <c r="N22" s="2">
        <f t="shared" si="8"/>
        <v>-37.222100961659855</v>
      </c>
      <c r="O22" t="s">
        <v>54</v>
      </c>
    </row>
    <row r="23" spans="1:15" x14ac:dyDescent="0.25">
      <c r="A23" s="16">
        <v>13</v>
      </c>
      <c r="B23" s="17" t="s">
        <v>80</v>
      </c>
      <c r="C23" s="18">
        <v>15.9</v>
      </c>
      <c r="D23" s="19" t="s">
        <v>27</v>
      </c>
      <c r="E23" s="20" t="str">
        <f t="shared" si="0"/>
        <v>Significantly Different</v>
      </c>
      <c r="G23">
        <f t="shared" si="1"/>
        <v>15.9</v>
      </c>
      <c r="H23">
        <f t="shared" si="2"/>
        <v>6</v>
      </c>
      <c r="I23" t="str">
        <f t="shared" si="3"/>
        <v>+/-</v>
      </c>
      <c r="J23" t="str">
        <f t="shared" si="4"/>
        <v>0.1</v>
      </c>
      <c r="K23" s="2">
        <f t="shared" si="5"/>
        <v>6.0790273556231005E-2</v>
      </c>
      <c r="L23" s="2">
        <f t="shared" si="6"/>
        <v>-3.0999999999999996</v>
      </c>
      <c r="M23" s="2">
        <f t="shared" si="7"/>
        <v>8.5970429323592404E-2</v>
      </c>
      <c r="N23" s="2">
        <f t="shared" si="8"/>
        <v>-36.058910306607984</v>
      </c>
      <c r="O23" t="s">
        <v>43</v>
      </c>
    </row>
    <row r="24" spans="1:15" x14ac:dyDescent="0.25">
      <c r="A24" s="16">
        <v>14</v>
      </c>
      <c r="B24" s="17" t="s">
        <v>37</v>
      </c>
      <c r="C24" s="18">
        <v>15.5</v>
      </c>
      <c r="D24" s="19" t="s">
        <v>29</v>
      </c>
      <c r="E24" s="20" t="str">
        <f t="shared" si="0"/>
        <v>Significantly Different</v>
      </c>
      <c r="G24">
        <f t="shared" si="1"/>
        <v>15.5</v>
      </c>
      <c r="H24">
        <f t="shared" si="2"/>
        <v>6</v>
      </c>
      <c r="I24" t="str">
        <f t="shared" si="3"/>
        <v>+/-</v>
      </c>
      <c r="J24" t="str">
        <f t="shared" si="4"/>
        <v>0.2</v>
      </c>
      <c r="K24" s="2">
        <f t="shared" si="5"/>
        <v>0.12158054711246201</v>
      </c>
      <c r="L24" s="2">
        <f t="shared" si="6"/>
        <v>-2.6999999999999993</v>
      </c>
      <c r="M24" s="2">
        <f t="shared" si="7"/>
        <v>0.1359311840425404</v>
      </c>
      <c r="N24" s="2">
        <f t="shared" si="8"/>
        <v>-19.862991844130629</v>
      </c>
      <c r="O24" t="s">
        <v>57</v>
      </c>
    </row>
    <row r="25" spans="1:15" x14ac:dyDescent="0.25">
      <c r="A25" s="16">
        <v>15</v>
      </c>
      <c r="B25" s="17" t="s">
        <v>57</v>
      </c>
      <c r="C25" s="18">
        <v>14.1</v>
      </c>
      <c r="D25" s="19" t="s">
        <v>27</v>
      </c>
      <c r="E25" s="20" t="str">
        <f t="shared" si="0"/>
        <v>Significantly Different</v>
      </c>
      <c r="G25">
        <f t="shared" si="1"/>
        <v>14.1</v>
      </c>
      <c r="H25">
        <f t="shared" si="2"/>
        <v>6</v>
      </c>
      <c r="I25" t="str">
        <f t="shared" si="3"/>
        <v>+/-</v>
      </c>
      <c r="J25" t="str">
        <f t="shared" si="4"/>
        <v>0.1</v>
      </c>
      <c r="K25" s="2">
        <f t="shared" si="5"/>
        <v>6.0790273556231005E-2</v>
      </c>
      <c r="L25" s="2">
        <f t="shared" si="6"/>
        <v>-1.2999999999999989</v>
      </c>
      <c r="M25" s="2">
        <f t="shared" si="7"/>
        <v>8.5970429323592404E-2</v>
      </c>
      <c r="N25" s="2">
        <f t="shared" si="8"/>
        <v>-15.121478515674307</v>
      </c>
      <c r="O25" t="s">
        <v>58</v>
      </c>
    </row>
    <row r="26" spans="1:15" x14ac:dyDescent="0.25">
      <c r="A26" s="16">
        <v>16</v>
      </c>
      <c r="B26" s="17" t="s">
        <v>71</v>
      </c>
      <c r="C26" s="18">
        <v>13.7</v>
      </c>
      <c r="D26" s="19" t="s">
        <v>27</v>
      </c>
      <c r="E26" s="20" t="str">
        <f t="shared" si="0"/>
        <v>Significantly Different</v>
      </c>
      <c r="G26">
        <f t="shared" si="1"/>
        <v>13.7</v>
      </c>
      <c r="H26">
        <f t="shared" si="2"/>
        <v>6</v>
      </c>
      <c r="I26" t="str">
        <f t="shared" si="3"/>
        <v>+/-</v>
      </c>
      <c r="J26" t="str">
        <f t="shared" si="4"/>
        <v>0.1</v>
      </c>
      <c r="K26" s="2">
        <f t="shared" si="5"/>
        <v>6.0790273556231005E-2</v>
      </c>
      <c r="L26" s="2">
        <f t="shared" si="6"/>
        <v>-0.89999999999999858</v>
      </c>
      <c r="M26" s="2">
        <f t="shared" si="7"/>
        <v>8.5970429323592404E-2</v>
      </c>
      <c r="N26" s="2">
        <f t="shared" si="8"/>
        <v>-10.46871589546682</v>
      </c>
      <c r="O26" t="s">
        <v>41</v>
      </c>
    </row>
    <row r="27" spans="1:15" x14ac:dyDescent="0.25">
      <c r="A27" s="16">
        <v>17</v>
      </c>
      <c r="B27" s="17" t="s">
        <v>76</v>
      </c>
      <c r="C27" s="18">
        <v>13.6</v>
      </c>
      <c r="D27" s="19" t="s">
        <v>27</v>
      </c>
      <c r="E27" s="20" t="str">
        <f t="shared" si="0"/>
        <v>Significantly Different</v>
      </c>
      <c r="G27">
        <f t="shared" si="1"/>
        <v>13.6</v>
      </c>
      <c r="H27">
        <f t="shared" si="2"/>
        <v>6</v>
      </c>
      <c r="I27" t="str">
        <f t="shared" si="3"/>
        <v>+/-</v>
      </c>
      <c r="J27" t="str">
        <f t="shared" si="4"/>
        <v>0.1</v>
      </c>
      <c r="K27" s="2">
        <f t="shared" si="5"/>
        <v>6.0790273556231005E-2</v>
      </c>
      <c r="L27" s="2">
        <f t="shared" si="6"/>
        <v>-0.79999999999999893</v>
      </c>
      <c r="M27" s="2">
        <f t="shared" si="7"/>
        <v>8.5970429323592404E-2</v>
      </c>
      <c r="N27" s="2">
        <f t="shared" si="8"/>
        <v>-9.3055252404149531</v>
      </c>
      <c r="O27" t="s">
        <v>59</v>
      </c>
    </row>
    <row r="28" spans="1:15" x14ac:dyDescent="0.25">
      <c r="A28" s="16">
        <v>18</v>
      </c>
      <c r="B28" s="17" t="s">
        <v>65</v>
      </c>
      <c r="C28" s="18">
        <v>12.6</v>
      </c>
      <c r="D28" s="19" t="s">
        <v>27</v>
      </c>
      <c r="E28" s="20" t="str">
        <f t="shared" si="0"/>
        <v>Significantly Different</v>
      </c>
      <c r="G28">
        <f t="shared" si="1"/>
        <v>12.6</v>
      </c>
      <c r="H28">
        <f t="shared" si="2"/>
        <v>6</v>
      </c>
      <c r="I28" t="str">
        <f t="shared" si="3"/>
        <v>+/-</v>
      </c>
      <c r="J28" t="str">
        <f t="shared" si="4"/>
        <v>0.1</v>
      </c>
      <c r="K28" s="2">
        <f t="shared" si="5"/>
        <v>6.0790273556231005E-2</v>
      </c>
      <c r="L28" s="2">
        <f t="shared" si="6"/>
        <v>0.20000000000000107</v>
      </c>
      <c r="M28" s="2">
        <f t="shared" si="7"/>
        <v>8.5970429323592404E-2</v>
      </c>
      <c r="N28" s="2">
        <f t="shared" si="8"/>
        <v>2.3263813101037538</v>
      </c>
      <c r="O28" t="s">
        <v>49</v>
      </c>
    </row>
    <row r="29" spans="1:15" x14ac:dyDescent="0.25">
      <c r="A29" s="16">
        <v>19</v>
      </c>
      <c r="B29" s="17" t="s">
        <v>79</v>
      </c>
      <c r="C29" s="18">
        <v>12.3</v>
      </c>
      <c r="D29" s="19" t="s">
        <v>27</v>
      </c>
      <c r="E29" s="20" t="str">
        <f t="shared" si="0"/>
        <v>Significantly Different</v>
      </c>
      <c r="G29">
        <f t="shared" si="1"/>
        <v>12.3</v>
      </c>
      <c r="H29">
        <f t="shared" si="2"/>
        <v>6</v>
      </c>
      <c r="I29" t="str">
        <f t="shared" si="3"/>
        <v>+/-</v>
      </c>
      <c r="J29" t="str">
        <f t="shared" si="4"/>
        <v>0.1</v>
      </c>
      <c r="K29" s="2">
        <f t="shared" si="5"/>
        <v>6.0790273556231005E-2</v>
      </c>
      <c r="L29" s="2">
        <f t="shared" si="6"/>
        <v>0.5</v>
      </c>
      <c r="M29" s="2">
        <f t="shared" si="7"/>
        <v>8.5970429323592404E-2</v>
      </c>
      <c r="N29" s="2">
        <f t="shared" si="8"/>
        <v>5.8159532752593535</v>
      </c>
      <c r="O29" t="s">
        <v>63</v>
      </c>
    </row>
    <row r="30" spans="1:15" x14ac:dyDescent="0.25">
      <c r="A30" s="16">
        <v>20</v>
      </c>
      <c r="B30" s="17" t="s">
        <v>64</v>
      </c>
      <c r="C30" s="18">
        <v>11.5</v>
      </c>
      <c r="D30" s="19" t="s">
        <v>27</v>
      </c>
      <c r="E30" s="20" t="str">
        <f t="shared" si="0"/>
        <v>Significantly Different</v>
      </c>
      <c r="G30">
        <f t="shared" si="1"/>
        <v>11.5</v>
      </c>
      <c r="H30">
        <f t="shared" si="2"/>
        <v>6</v>
      </c>
      <c r="I30" t="str">
        <f t="shared" si="3"/>
        <v>+/-</v>
      </c>
      <c r="J30" t="str">
        <f t="shared" si="4"/>
        <v>0.1</v>
      </c>
      <c r="K30" s="2">
        <f t="shared" si="5"/>
        <v>6.0790273556231005E-2</v>
      </c>
      <c r="L30" s="2">
        <f t="shared" si="6"/>
        <v>1.3000000000000007</v>
      </c>
      <c r="M30" s="2">
        <f t="shared" si="7"/>
        <v>8.5970429323592404E-2</v>
      </c>
      <c r="N30" s="2">
        <f t="shared" si="8"/>
        <v>15.121478515674328</v>
      </c>
      <c r="O30" t="s">
        <v>28</v>
      </c>
    </row>
    <row r="31" spans="1:15" x14ac:dyDescent="0.25">
      <c r="A31" s="16">
        <v>21</v>
      </c>
      <c r="B31" s="17" t="s">
        <v>67</v>
      </c>
      <c r="C31" s="18">
        <v>11.4</v>
      </c>
      <c r="D31" s="19" t="s">
        <v>27</v>
      </c>
      <c r="E31" s="20" t="str">
        <f t="shared" si="0"/>
        <v>Significantly Different</v>
      </c>
      <c r="G31">
        <f t="shared" si="1"/>
        <v>11.4</v>
      </c>
      <c r="H31">
        <f t="shared" si="2"/>
        <v>6</v>
      </c>
      <c r="I31" t="str">
        <f t="shared" si="3"/>
        <v>+/-</v>
      </c>
      <c r="J31" t="str">
        <f t="shared" si="4"/>
        <v>0.1</v>
      </c>
      <c r="K31" s="2">
        <f t="shared" si="5"/>
        <v>6.0790273556231005E-2</v>
      </c>
      <c r="L31" s="2">
        <f t="shared" si="6"/>
        <v>1.4000000000000004</v>
      </c>
      <c r="M31" s="2">
        <f t="shared" si="7"/>
        <v>8.5970429323592404E-2</v>
      </c>
      <c r="N31" s="2">
        <f t="shared" si="8"/>
        <v>16.284669170726193</v>
      </c>
      <c r="O31" t="s">
        <v>66</v>
      </c>
    </row>
    <row r="32" spans="1:15" x14ac:dyDescent="0.25">
      <c r="A32" s="16">
        <v>22</v>
      </c>
      <c r="B32" s="17" t="s">
        <v>44</v>
      </c>
      <c r="C32" s="18">
        <v>11.1</v>
      </c>
      <c r="D32" s="19" t="s">
        <v>29</v>
      </c>
      <c r="E32" s="20" t="str">
        <f t="shared" si="0"/>
        <v>Significantly Different</v>
      </c>
      <c r="G32">
        <f t="shared" si="1"/>
        <v>11.1</v>
      </c>
      <c r="H32">
        <f t="shared" si="2"/>
        <v>6</v>
      </c>
      <c r="I32" t="str">
        <f t="shared" si="3"/>
        <v>+/-</v>
      </c>
      <c r="J32" t="str">
        <f t="shared" si="4"/>
        <v>0.2</v>
      </c>
      <c r="K32" s="2">
        <f t="shared" si="5"/>
        <v>0.12158054711246201</v>
      </c>
      <c r="L32" s="2">
        <f t="shared" si="6"/>
        <v>1.7000000000000011</v>
      </c>
      <c r="M32" s="2">
        <f t="shared" si="7"/>
        <v>0.1359311840425404</v>
      </c>
      <c r="N32" s="2">
        <f t="shared" si="8"/>
        <v>12.506328198156332</v>
      </c>
      <c r="O32" t="s">
        <v>68</v>
      </c>
    </row>
    <row r="33" spans="1:15" x14ac:dyDescent="0.25">
      <c r="A33" s="16">
        <v>23</v>
      </c>
      <c r="B33" s="17" t="s">
        <v>58</v>
      </c>
      <c r="C33" s="18">
        <v>9.6</v>
      </c>
      <c r="D33" s="19" t="s">
        <v>27</v>
      </c>
      <c r="E33" s="20" t="str">
        <f t="shared" si="0"/>
        <v>Significantly Different</v>
      </c>
      <c r="G33">
        <f t="shared" si="1"/>
        <v>9.6</v>
      </c>
      <c r="H33">
        <f t="shared" si="2"/>
        <v>6</v>
      </c>
      <c r="I33" t="str">
        <f t="shared" si="3"/>
        <v>+/-</v>
      </c>
      <c r="J33" t="str">
        <f t="shared" si="4"/>
        <v>0.1</v>
      </c>
      <c r="K33" s="2">
        <f t="shared" si="5"/>
        <v>6.0790273556231005E-2</v>
      </c>
      <c r="L33" s="2">
        <f t="shared" si="6"/>
        <v>3.2000000000000011</v>
      </c>
      <c r="M33" s="2">
        <f t="shared" si="7"/>
        <v>8.5970429323592404E-2</v>
      </c>
      <c r="N33" s="2">
        <f t="shared" si="8"/>
        <v>37.222100961659876</v>
      </c>
      <c r="O33" t="s">
        <v>71</v>
      </c>
    </row>
    <row r="34" spans="1:15" x14ac:dyDescent="0.25">
      <c r="A34" s="16">
        <v>23</v>
      </c>
      <c r="B34" s="17" t="s">
        <v>74</v>
      </c>
      <c r="C34" s="18">
        <v>9.6</v>
      </c>
      <c r="D34" s="19" t="s">
        <v>29</v>
      </c>
      <c r="E34" s="20" t="str">
        <f t="shared" si="0"/>
        <v>Significantly Different</v>
      </c>
      <c r="G34">
        <f t="shared" si="1"/>
        <v>9.6</v>
      </c>
      <c r="H34">
        <f t="shared" si="2"/>
        <v>6</v>
      </c>
      <c r="I34" t="str">
        <f t="shared" si="3"/>
        <v>+/-</v>
      </c>
      <c r="J34" t="str">
        <f t="shared" si="4"/>
        <v>0.2</v>
      </c>
      <c r="K34" s="2">
        <f t="shared" si="5"/>
        <v>0.12158054711246201</v>
      </c>
      <c r="L34" s="2">
        <f t="shared" si="6"/>
        <v>3.2000000000000011</v>
      </c>
      <c r="M34" s="2">
        <f t="shared" si="7"/>
        <v>0.1359311840425404</v>
      </c>
      <c r="N34" s="2">
        <f t="shared" si="8"/>
        <v>23.541323667117794</v>
      </c>
      <c r="O34" t="s">
        <v>62</v>
      </c>
    </row>
    <row r="35" spans="1:15" x14ac:dyDescent="0.25">
      <c r="A35" s="16">
        <v>25</v>
      </c>
      <c r="B35" s="17" t="s">
        <v>49</v>
      </c>
      <c r="C35" s="18">
        <v>8.1</v>
      </c>
      <c r="D35" s="19" t="s">
        <v>29</v>
      </c>
      <c r="E35" s="20" t="str">
        <f t="shared" si="0"/>
        <v>Significantly Different</v>
      </c>
      <c r="G35">
        <f t="shared" si="1"/>
        <v>8.1</v>
      </c>
      <c r="H35">
        <f t="shared" si="2"/>
        <v>6</v>
      </c>
      <c r="I35" t="str">
        <f t="shared" si="3"/>
        <v>+/-</v>
      </c>
      <c r="J35" t="str">
        <f t="shared" si="4"/>
        <v>0.2</v>
      </c>
      <c r="K35" s="2">
        <f t="shared" si="5"/>
        <v>0.12158054711246201</v>
      </c>
      <c r="L35" s="2">
        <f t="shared" si="6"/>
        <v>4.7000000000000011</v>
      </c>
      <c r="M35" s="2">
        <f t="shared" si="7"/>
        <v>0.1359311840425404</v>
      </c>
      <c r="N35" s="2">
        <f t="shared" si="8"/>
        <v>34.576319136079256</v>
      </c>
      <c r="O35" t="s">
        <v>72</v>
      </c>
    </row>
    <row r="36" spans="1:15" x14ac:dyDescent="0.25">
      <c r="A36" s="16">
        <v>26</v>
      </c>
      <c r="B36" s="17" t="s">
        <v>68</v>
      </c>
      <c r="C36" s="18">
        <v>7.9</v>
      </c>
      <c r="D36" s="19" t="s">
        <v>27</v>
      </c>
      <c r="E36" s="20" t="str">
        <f t="shared" si="0"/>
        <v>Significantly Different</v>
      </c>
      <c r="G36">
        <f t="shared" si="1"/>
        <v>7.9</v>
      </c>
      <c r="H36">
        <f t="shared" si="2"/>
        <v>6</v>
      </c>
      <c r="I36" t="str">
        <f t="shared" si="3"/>
        <v>+/-</v>
      </c>
      <c r="J36" t="str">
        <f t="shared" si="4"/>
        <v>0.1</v>
      </c>
      <c r="K36" s="2">
        <f t="shared" si="5"/>
        <v>6.0790273556231005E-2</v>
      </c>
      <c r="L36" s="2">
        <f t="shared" si="6"/>
        <v>4.9000000000000004</v>
      </c>
      <c r="M36" s="2">
        <f t="shared" si="7"/>
        <v>8.5970429323592404E-2</v>
      </c>
      <c r="N36" s="2">
        <f t="shared" si="8"/>
        <v>56.996342097541671</v>
      </c>
      <c r="O36" t="s">
        <v>64</v>
      </c>
    </row>
    <row r="37" spans="1:15" x14ac:dyDescent="0.25">
      <c r="A37" s="16">
        <v>27</v>
      </c>
      <c r="B37" s="17" t="s">
        <v>69</v>
      </c>
      <c r="C37" s="18">
        <v>7.4</v>
      </c>
      <c r="D37" s="19" t="s">
        <v>83</v>
      </c>
      <c r="E37" s="20" t="str">
        <f t="shared" si="0"/>
        <v>Significantly Different</v>
      </c>
      <c r="G37">
        <f t="shared" si="1"/>
        <v>7.4</v>
      </c>
      <c r="H37">
        <f t="shared" si="2"/>
        <v>6</v>
      </c>
      <c r="I37" t="str">
        <f t="shared" si="3"/>
        <v>+/-</v>
      </c>
      <c r="J37" t="str">
        <f t="shared" si="4"/>
        <v>0.6</v>
      </c>
      <c r="K37" s="2">
        <f t="shared" si="5"/>
        <v>0.36474164133738601</v>
      </c>
      <c r="L37" s="2">
        <f t="shared" si="6"/>
        <v>5.4</v>
      </c>
      <c r="M37" s="2">
        <f t="shared" si="7"/>
        <v>0.36977279819442066</v>
      </c>
      <c r="N37" s="2">
        <f t="shared" si="8"/>
        <v>14.603562042334888</v>
      </c>
      <c r="O37" t="s">
        <v>45</v>
      </c>
    </row>
    <row r="38" spans="1:15" x14ac:dyDescent="0.25">
      <c r="A38" s="16">
        <v>28</v>
      </c>
      <c r="B38" s="17" t="s">
        <v>81</v>
      </c>
      <c r="C38" s="18">
        <v>7.3</v>
      </c>
      <c r="D38" s="19" t="s">
        <v>29</v>
      </c>
      <c r="E38" s="20" t="str">
        <f t="shared" si="0"/>
        <v>Significantly Different</v>
      </c>
      <c r="G38">
        <f t="shared" si="1"/>
        <v>7.3</v>
      </c>
      <c r="H38">
        <f t="shared" si="2"/>
        <v>6</v>
      </c>
      <c r="I38" t="str">
        <f t="shared" si="3"/>
        <v>+/-</v>
      </c>
      <c r="J38" t="str">
        <f t="shared" si="4"/>
        <v>0.2</v>
      </c>
      <c r="K38" s="2">
        <f t="shared" si="5"/>
        <v>0.12158054711246201</v>
      </c>
      <c r="L38" s="2">
        <f t="shared" si="6"/>
        <v>5.5000000000000009</v>
      </c>
      <c r="M38" s="2">
        <f t="shared" si="7"/>
        <v>0.1359311840425404</v>
      </c>
      <c r="N38" s="2">
        <f t="shared" si="8"/>
        <v>40.461650052858701</v>
      </c>
      <c r="O38" t="s">
        <v>51</v>
      </c>
    </row>
    <row r="39" spans="1:15" x14ac:dyDescent="0.25">
      <c r="A39" s="16">
        <v>29</v>
      </c>
      <c r="B39" s="17" t="s">
        <v>62</v>
      </c>
      <c r="C39" s="18">
        <v>6.6</v>
      </c>
      <c r="D39" s="19" t="s">
        <v>27</v>
      </c>
      <c r="E39" s="20" t="str">
        <f t="shared" si="0"/>
        <v>Significantly Different</v>
      </c>
      <c r="G39">
        <f t="shared" si="1"/>
        <v>6.6</v>
      </c>
      <c r="H39">
        <f t="shared" si="2"/>
        <v>6</v>
      </c>
      <c r="I39" t="str">
        <f t="shared" si="3"/>
        <v>+/-</v>
      </c>
      <c r="J39" t="str">
        <f t="shared" si="4"/>
        <v>0.1</v>
      </c>
      <c r="K39" s="2">
        <f t="shared" si="5"/>
        <v>6.0790273556231005E-2</v>
      </c>
      <c r="L39" s="2">
        <f t="shared" si="6"/>
        <v>6.2000000000000011</v>
      </c>
      <c r="M39" s="2">
        <f t="shared" si="7"/>
        <v>8.5970429323592404E-2</v>
      </c>
      <c r="N39" s="2">
        <f t="shared" si="8"/>
        <v>72.117820613215997</v>
      </c>
      <c r="O39" t="s">
        <v>74</v>
      </c>
    </row>
    <row r="40" spans="1:15" x14ac:dyDescent="0.25">
      <c r="A40" s="16">
        <v>30</v>
      </c>
      <c r="B40" s="17" t="s">
        <v>55</v>
      </c>
      <c r="C40" s="18">
        <v>6.4</v>
      </c>
      <c r="D40" s="19" t="s">
        <v>27</v>
      </c>
      <c r="E40" s="20" t="str">
        <f t="shared" si="0"/>
        <v>Significantly Different</v>
      </c>
      <c r="G40">
        <f t="shared" si="1"/>
        <v>6.4</v>
      </c>
      <c r="H40">
        <f t="shared" si="2"/>
        <v>6</v>
      </c>
      <c r="I40" t="str">
        <f t="shared" si="3"/>
        <v>+/-</v>
      </c>
      <c r="J40" t="str">
        <f t="shared" si="4"/>
        <v>0.1</v>
      </c>
      <c r="K40" s="2">
        <f t="shared" si="5"/>
        <v>6.0790273556231005E-2</v>
      </c>
      <c r="L40" s="2">
        <f t="shared" si="6"/>
        <v>6.4</v>
      </c>
      <c r="M40" s="2">
        <f t="shared" si="7"/>
        <v>8.5970429323592404E-2</v>
      </c>
      <c r="N40" s="2">
        <f t="shared" si="8"/>
        <v>74.444201923319724</v>
      </c>
      <c r="O40" t="s">
        <v>35</v>
      </c>
    </row>
    <row r="41" spans="1:15" x14ac:dyDescent="0.25">
      <c r="A41" s="16">
        <v>31</v>
      </c>
      <c r="B41" s="17" t="s">
        <v>40</v>
      </c>
      <c r="C41" s="18">
        <v>5.8</v>
      </c>
      <c r="D41" s="19" t="s">
        <v>27</v>
      </c>
      <c r="E41" s="20" t="str">
        <f t="shared" si="0"/>
        <v>Significantly Different</v>
      </c>
      <c r="G41">
        <f t="shared" si="1"/>
        <v>5.8</v>
      </c>
      <c r="H41">
        <f t="shared" si="2"/>
        <v>6</v>
      </c>
      <c r="I41" t="str">
        <f t="shared" si="3"/>
        <v>+/-</v>
      </c>
      <c r="J41" t="str">
        <f t="shared" si="4"/>
        <v>0.1</v>
      </c>
      <c r="K41" s="2">
        <f t="shared" si="5"/>
        <v>6.0790273556231005E-2</v>
      </c>
      <c r="L41" s="2">
        <f t="shared" si="6"/>
        <v>7.0000000000000009</v>
      </c>
      <c r="M41" s="2">
        <f t="shared" si="7"/>
        <v>8.5970429323592404E-2</v>
      </c>
      <c r="N41" s="2">
        <f t="shared" si="8"/>
        <v>81.423345853630963</v>
      </c>
      <c r="O41" t="s">
        <v>76</v>
      </c>
    </row>
    <row r="42" spans="1:15" x14ac:dyDescent="0.25">
      <c r="A42" s="16">
        <v>32</v>
      </c>
      <c r="B42" s="17" t="s">
        <v>59</v>
      </c>
      <c r="C42" s="18">
        <v>5.7</v>
      </c>
      <c r="D42" s="19" t="s">
        <v>29</v>
      </c>
      <c r="E42" s="20" t="str">
        <f t="shared" si="0"/>
        <v>Significantly Different</v>
      </c>
      <c r="G42">
        <f t="shared" si="1"/>
        <v>5.7</v>
      </c>
      <c r="H42">
        <f t="shared" si="2"/>
        <v>6</v>
      </c>
      <c r="I42" t="str">
        <f t="shared" si="3"/>
        <v>+/-</v>
      </c>
      <c r="J42" t="str">
        <f t="shared" si="4"/>
        <v>0.2</v>
      </c>
      <c r="K42" s="2">
        <f t="shared" si="5"/>
        <v>0.12158054711246201</v>
      </c>
      <c r="L42" s="2">
        <f t="shared" si="6"/>
        <v>7.1000000000000005</v>
      </c>
      <c r="M42" s="2">
        <f t="shared" si="7"/>
        <v>0.1359311840425404</v>
      </c>
      <c r="N42" s="2">
        <f t="shared" si="8"/>
        <v>52.232311886417598</v>
      </c>
      <c r="O42" t="s">
        <v>77</v>
      </c>
    </row>
    <row r="43" spans="1:15" x14ac:dyDescent="0.25">
      <c r="A43" s="16">
        <v>33</v>
      </c>
      <c r="B43" s="17" t="s">
        <v>51</v>
      </c>
      <c r="C43" s="18">
        <v>4.9000000000000004</v>
      </c>
      <c r="D43" s="19" t="s">
        <v>29</v>
      </c>
      <c r="E43" s="20" t="str">
        <f t="shared" si="0"/>
        <v>Significantly Different</v>
      </c>
      <c r="G43">
        <f t="shared" si="1"/>
        <v>4.9000000000000004</v>
      </c>
      <c r="H43">
        <f t="shared" si="2"/>
        <v>6</v>
      </c>
      <c r="I43" t="str">
        <f t="shared" si="3"/>
        <v>+/-</v>
      </c>
      <c r="J43" t="str">
        <f t="shared" si="4"/>
        <v>0.2</v>
      </c>
      <c r="K43" s="2">
        <f t="shared" si="5"/>
        <v>0.12158054711246201</v>
      </c>
      <c r="L43" s="2">
        <f t="shared" si="6"/>
        <v>7.9</v>
      </c>
      <c r="M43" s="2">
        <f t="shared" si="7"/>
        <v>0.1359311840425404</v>
      </c>
      <c r="N43" s="2">
        <f t="shared" si="8"/>
        <v>58.117642803197043</v>
      </c>
      <c r="O43" t="s">
        <v>80</v>
      </c>
    </row>
    <row r="44" spans="1:15" x14ac:dyDescent="0.25">
      <c r="A44" s="16">
        <v>34</v>
      </c>
      <c r="B44" s="17" t="s">
        <v>34</v>
      </c>
      <c r="C44" s="18">
        <v>4.7</v>
      </c>
      <c r="D44" s="19" t="s">
        <v>27</v>
      </c>
      <c r="E44" s="20" t="str">
        <f t="shared" si="0"/>
        <v>Significantly Different</v>
      </c>
      <c r="G44">
        <f t="shared" si="1"/>
        <v>4.7</v>
      </c>
      <c r="H44">
        <f t="shared" si="2"/>
        <v>6</v>
      </c>
      <c r="I44" t="str">
        <f t="shared" si="3"/>
        <v>+/-</v>
      </c>
      <c r="J44" t="str">
        <f t="shared" si="4"/>
        <v>0.1</v>
      </c>
      <c r="K44" s="2">
        <f t="shared" si="5"/>
        <v>6.0790273556231005E-2</v>
      </c>
      <c r="L44" s="2">
        <f t="shared" si="6"/>
        <v>8.1000000000000014</v>
      </c>
      <c r="M44" s="2">
        <f t="shared" si="7"/>
        <v>8.5970429323592404E-2</v>
      </c>
      <c r="N44" s="2">
        <f t="shared" si="8"/>
        <v>94.218443059201547</v>
      </c>
      <c r="O44" t="s">
        <v>82</v>
      </c>
    </row>
    <row r="45" spans="1:15" x14ac:dyDescent="0.25">
      <c r="A45" s="16">
        <v>35</v>
      </c>
      <c r="B45" s="17" t="s">
        <v>42</v>
      </c>
      <c r="C45" s="18">
        <v>4.2</v>
      </c>
      <c r="D45" s="19" t="s">
        <v>27</v>
      </c>
      <c r="E45" s="20" t="str">
        <f t="shared" si="0"/>
        <v>Significantly Different</v>
      </c>
      <c r="G45">
        <f t="shared" si="1"/>
        <v>4.2</v>
      </c>
      <c r="H45">
        <f t="shared" si="2"/>
        <v>6</v>
      </c>
      <c r="I45" t="str">
        <f t="shared" si="3"/>
        <v>+/-</v>
      </c>
      <c r="J45" t="str">
        <f t="shared" si="4"/>
        <v>0.1</v>
      </c>
      <c r="K45" s="2">
        <f t="shared" si="5"/>
        <v>6.0790273556231005E-2</v>
      </c>
      <c r="L45" s="2">
        <f t="shared" si="6"/>
        <v>8.6000000000000014</v>
      </c>
      <c r="M45" s="2">
        <f t="shared" si="7"/>
        <v>8.5970429323592404E-2</v>
      </c>
      <c r="N45" s="2">
        <f t="shared" si="8"/>
        <v>100.03439633446089</v>
      </c>
      <c r="O45" t="s">
        <v>53</v>
      </c>
    </row>
    <row r="46" spans="1:15" x14ac:dyDescent="0.25">
      <c r="A46" s="16">
        <v>36</v>
      </c>
      <c r="B46" s="17" t="s">
        <v>41</v>
      </c>
      <c r="C46" s="18">
        <v>4.0999999999999996</v>
      </c>
      <c r="D46" s="19" t="s">
        <v>29</v>
      </c>
      <c r="E46" s="20" t="str">
        <f t="shared" si="0"/>
        <v>Significantly Different</v>
      </c>
      <c r="G46">
        <f t="shared" si="1"/>
        <v>4.0999999999999996</v>
      </c>
      <c r="H46">
        <f t="shared" si="2"/>
        <v>6</v>
      </c>
      <c r="I46" t="str">
        <f t="shared" si="3"/>
        <v>+/-</v>
      </c>
      <c r="J46" t="str">
        <f t="shared" si="4"/>
        <v>0.2</v>
      </c>
      <c r="K46" s="2">
        <f t="shared" si="5"/>
        <v>0.12158054711246201</v>
      </c>
      <c r="L46" s="2">
        <f t="shared" si="6"/>
        <v>8.7000000000000011</v>
      </c>
      <c r="M46" s="2">
        <f t="shared" si="7"/>
        <v>0.1359311840425404</v>
      </c>
      <c r="N46" s="2">
        <f t="shared" si="8"/>
        <v>64.002973719976495</v>
      </c>
      <c r="O46" t="s">
        <v>65</v>
      </c>
    </row>
    <row r="47" spans="1:15" x14ac:dyDescent="0.25">
      <c r="A47" s="16">
        <v>37</v>
      </c>
      <c r="B47" s="17" t="s">
        <v>75</v>
      </c>
      <c r="C47" s="18">
        <v>4</v>
      </c>
      <c r="D47" s="19" t="s">
        <v>27</v>
      </c>
      <c r="E47" s="20" t="str">
        <f t="shared" si="0"/>
        <v>Significantly Different</v>
      </c>
      <c r="G47">
        <f t="shared" si="1"/>
        <v>4</v>
      </c>
      <c r="H47">
        <f t="shared" si="2"/>
        <v>6</v>
      </c>
      <c r="I47" t="str">
        <f t="shared" si="3"/>
        <v>+/-</v>
      </c>
      <c r="J47" t="str">
        <f t="shared" si="4"/>
        <v>0.1</v>
      </c>
      <c r="K47" s="2">
        <f t="shared" si="5"/>
        <v>6.0790273556231005E-2</v>
      </c>
      <c r="L47" s="2">
        <f t="shared" si="6"/>
        <v>8.8000000000000007</v>
      </c>
      <c r="M47" s="2">
        <f t="shared" si="7"/>
        <v>8.5970429323592404E-2</v>
      </c>
      <c r="N47" s="2">
        <f t="shared" si="8"/>
        <v>102.36077764456464</v>
      </c>
      <c r="O47" t="s">
        <v>81</v>
      </c>
    </row>
    <row r="48" spans="1:15" x14ac:dyDescent="0.25">
      <c r="A48" s="16">
        <v>38</v>
      </c>
      <c r="B48" s="17" t="s">
        <v>33</v>
      </c>
      <c r="C48" s="18">
        <v>3.7</v>
      </c>
      <c r="D48" s="19" t="s">
        <v>29</v>
      </c>
      <c r="E48" s="20" t="str">
        <f t="shared" si="0"/>
        <v>Significantly Different</v>
      </c>
      <c r="G48">
        <f t="shared" si="1"/>
        <v>3.7</v>
      </c>
      <c r="H48">
        <f t="shared" si="2"/>
        <v>6</v>
      </c>
      <c r="I48" t="str">
        <f t="shared" si="3"/>
        <v>+/-</v>
      </c>
      <c r="J48" t="str">
        <f t="shared" si="4"/>
        <v>0.2</v>
      </c>
      <c r="K48" s="2">
        <f t="shared" si="5"/>
        <v>0.12158054711246201</v>
      </c>
      <c r="L48" s="2">
        <f t="shared" si="6"/>
        <v>9.1000000000000014</v>
      </c>
      <c r="M48" s="2">
        <f t="shared" si="7"/>
        <v>0.1359311840425404</v>
      </c>
      <c r="N48" s="2">
        <f t="shared" si="8"/>
        <v>66.945639178366221</v>
      </c>
      <c r="O48" t="s">
        <v>60</v>
      </c>
    </row>
    <row r="49" spans="1:15" x14ac:dyDescent="0.25">
      <c r="A49" s="16">
        <v>39</v>
      </c>
      <c r="B49" s="17" t="s">
        <v>32</v>
      </c>
      <c r="C49" s="18">
        <v>3.1</v>
      </c>
      <c r="D49" s="19" t="s">
        <v>36</v>
      </c>
      <c r="E49" s="20" t="str">
        <f t="shared" si="0"/>
        <v>Significantly Different</v>
      </c>
      <c r="G49">
        <f t="shared" si="1"/>
        <v>3.1</v>
      </c>
      <c r="H49">
        <f t="shared" si="2"/>
        <v>6</v>
      </c>
      <c r="I49" t="str">
        <f t="shared" si="3"/>
        <v>+/-</v>
      </c>
      <c r="J49" t="str">
        <f t="shared" si="4"/>
        <v>0.3</v>
      </c>
      <c r="K49" s="2">
        <f t="shared" si="5"/>
        <v>0.18237082066869301</v>
      </c>
      <c r="L49" s="2">
        <f t="shared" si="6"/>
        <v>9.7000000000000011</v>
      </c>
      <c r="M49" s="2">
        <f t="shared" si="7"/>
        <v>0.19223572402239389</v>
      </c>
      <c r="N49" s="2">
        <f t="shared" si="8"/>
        <v>50.45888348447675</v>
      </c>
      <c r="O49" t="s">
        <v>67</v>
      </c>
    </row>
    <row r="50" spans="1:15" x14ac:dyDescent="0.25">
      <c r="A50" s="16">
        <v>40</v>
      </c>
      <c r="B50" s="17" t="s">
        <v>53</v>
      </c>
      <c r="C50" s="18">
        <v>2.9</v>
      </c>
      <c r="D50" s="19" t="s">
        <v>36</v>
      </c>
      <c r="E50" s="20" t="str">
        <f t="shared" si="0"/>
        <v>Significantly Different</v>
      </c>
      <c r="G50">
        <f t="shared" si="1"/>
        <v>2.9</v>
      </c>
      <c r="H50">
        <f t="shared" si="2"/>
        <v>6</v>
      </c>
      <c r="I50" t="str">
        <f t="shared" si="3"/>
        <v>+/-</v>
      </c>
      <c r="J50" t="str">
        <f t="shared" si="4"/>
        <v>0.3</v>
      </c>
      <c r="K50" s="2">
        <f t="shared" si="5"/>
        <v>0.18237082066869301</v>
      </c>
      <c r="L50" s="2">
        <f t="shared" si="6"/>
        <v>9.9</v>
      </c>
      <c r="M50" s="2">
        <f t="shared" si="7"/>
        <v>0.19223572402239389</v>
      </c>
      <c r="N50" s="2">
        <f t="shared" si="8"/>
        <v>51.499272834672141</v>
      </c>
      <c r="O50" t="s">
        <v>69</v>
      </c>
    </row>
    <row r="51" spans="1:15" x14ac:dyDescent="0.25">
      <c r="A51" s="16">
        <v>41</v>
      </c>
      <c r="B51" s="17" t="s">
        <v>56</v>
      </c>
      <c r="C51" s="18">
        <v>2.4</v>
      </c>
      <c r="D51" s="19" t="s">
        <v>29</v>
      </c>
      <c r="E51" s="20" t="str">
        <f t="shared" si="0"/>
        <v>Significantly Different</v>
      </c>
      <c r="G51">
        <f t="shared" si="1"/>
        <v>2.4</v>
      </c>
      <c r="H51">
        <f t="shared" si="2"/>
        <v>6</v>
      </c>
      <c r="I51" t="str">
        <f t="shared" si="3"/>
        <v>+/-</v>
      </c>
      <c r="J51" t="str">
        <f t="shared" si="4"/>
        <v>0.2</v>
      </c>
      <c r="K51" s="2">
        <f t="shared" si="5"/>
        <v>0.12158054711246201</v>
      </c>
      <c r="L51" s="2">
        <f t="shared" si="6"/>
        <v>10.4</v>
      </c>
      <c r="M51" s="2">
        <f t="shared" si="7"/>
        <v>0.1359311840425404</v>
      </c>
      <c r="N51" s="2">
        <f t="shared" si="8"/>
        <v>76.509301918132806</v>
      </c>
      <c r="O51" t="s">
        <v>85</v>
      </c>
    </row>
    <row r="52" spans="1:15" x14ac:dyDescent="0.25">
      <c r="A52" s="16">
        <v>42</v>
      </c>
      <c r="B52" s="17" t="s">
        <v>77</v>
      </c>
      <c r="C52" s="18">
        <v>2.2999999999999998</v>
      </c>
      <c r="D52" s="19" t="s">
        <v>29</v>
      </c>
      <c r="E52" s="20" t="str">
        <f t="shared" si="0"/>
        <v>Significantly Different</v>
      </c>
      <c r="G52">
        <f t="shared" si="1"/>
        <v>2.2999999999999998</v>
      </c>
      <c r="H52">
        <f t="shared" si="2"/>
        <v>6</v>
      </c>
      <c r="I52" t="str">
        <f t="shared" si="3"/>
        <v>+/-</v>
      </c>
      <c r="J52" t="str">
        <f t="shared" si="4"/>
        <v>0.2</v>
      </c>
      <c r="K52" s="2">
        <f t="shared" si="5"/>
        <v>0.12158054711246201</v>
      </c>
      <c r="L52" s="2">
        <f t="shared" si="6"/>
        <v>10.5</v>
      </c>
      <c r="M52" s="2">
        <f t="shared" si="7"/>
        <v>0.1359311840425404</v>
      </c>
      <c r="N52" s="2">
        <f t="shared" si="8"/>
        <v>77.244968282730241</v>
      </c>
      <c r="O52" t="s">
        <v>56</v>
      </c>
    </row>
    <row r="53" spans="1:15" x14ac:dyDescent="0.25">
      <c r="A53" s="16">
        <v>43</v>
      </c>
      <c r="B53" s="17" t="s">
        <v>54</v>
      </c>
      <c r="C53" s="18">
        <v>1.9</v>
      </c>
      <c r="D53" s="19" t="s">
        <v>27</v>
      </c>
      <c r="E53" s="20" t="str">
        <f t="shared" si="0"/>
        <v>Significantly Different</v>
      </c>
      <c r="G53">
        <f t="shared" si="1"/>
        <v>1.9</v>
      </c>
      <c r="H53">
        <f t="shared" si="2"/>
        <v>6</v>
      </c>
      <c r="I53" t="str">
        <f t="shared" si="3"/>
        <v>+/-</v>
      </c>
      <c r="J53" t="str">
        <f t="shared" si="4"/>
        <v>0.1</v>
      </c>
      <c r="K53" s="2">
        <f t="shared" si="5"/>
        <v>6.0790273556231005E-2</v>
      </c>
      <c r="L53" s="2">
        <f t="shared" si="6"/>
        <v>10.9</v>
      </c>
      <c r="M53" s="2">
        <f t="shared" si="7"/>
        <v>8.5970429323592404E-2</v>
      </c>
      <c r="N53" s="2">
        <f t="shared" si="8"/>
        <v>126.78778140065391</v>
      </c>
      <c r="O53" t="s">
        <v>73</v>
      </c>
    </row>
    <row r="54" spans="1:15" x14ac:dyDescent="0.25">
      <c r="A54" s="16">
        <v>44</v>
      </c>
      <c r="B54" s="17" t="s">
        <v>60</v>
      </c>
      <c r="C54" s="18">
        <v>1.8</v>
      </c>
      <c r="D54" s="19" t="s">
        <v>27</v>
      </c>
      <c r="E54" s="20" t="str">
        <f t="shared" si="0"/>
        <v>Significantly Different</v>
      </c>
      <c r="G54">
        <f t="shared" si="1"/>
        <v>1.8</v>
      </c>
      <c r="H54">
        <f t="shared" si="2"/>
        <v>6</v>
      </c>
      <c r="I54" t="str">
        <f t="shared" si="3"/>
        <v>+/-</v>
      </c>
      <c r="J54" t="str">
        <f t="shared" si="4"/>
        <v>0.1</v>
      </c>
      <c r="K54" s="2">
        <f t="shared" si="5"/>
        <v>6.0790273556231005E-2</v>
      </c>
      <c r="L54" s="2">
        <f t="shared" si="6"/>
        <v>11</v>
      </c>
      <c r="M54" s="2">
        <f t="shared" si="7"/>
        <v>8.5970429323592404E-2</v>
      </c>
      <c r="N54" s="2">
        <f t="shared" si="8"/>
        <v>127.95097205570578</v>
      </c>
      <c r="O54" t="s">
        <v>79</v>
      </c>
    </row>
    <row r="55" spans="1:15" x14ac:dyDescent="0.25">
      <c r="A55" s="16">
        <v>45</v>
      </c>
      <c r="B55" s="17" t="s">
        <v>28</v>
      </c>
      <c r="C55" s="18">
        <v>1.6</v>
      </c>
      <c r="D55" s="19" t="s">
        <v>29</v>
      </c>
      <c r="E55" s="20" t="str">
        <f t="shared" si="0"/>
        <v>Significantly Different</v>
      </c>
      <c r="G55">
        <f t="shared" si="1"/>
        <v>1.6</v>
      </c>
      <c r="H55">
        <f t="shared" si="2"/>
        <v>6</v>
      </c>
      <c r="I55" t="str">
        <f t="shared" si="3"/>
        <v>+/-</v>
      </c>
      <c r="J55" t="str">
        <f t="shared" si="4"/>
        <v>0.2</v>
      </c>
      <c r="K55" s="2">
        <f t="shared" si="5"/>
        <v>0.12158054711246201</v>
      </c>
      <c r="L55" s="2">
        <f t="shared" si="6"/>
        <v>11.200000000000001</v>
      </c>
      <c r="M55" s="2">
        <f t="shared" si="7"/>
        <v>0.1359311840425404</v>
      </c>
      <c r="N55" s="2">
        <f t="shared" si="8"/>
        <v>82.394632834912258</v>
      </c>
      <c r="O55" t="s">
        <v>47</v>
      </c>
    </row>
    <row r="56" spans="1:15" x14ac:dyDescent="0.25">
      <c r="A56" s="16">
        <v>45</v>
      </c>
      <c r="B56" s="17" t="s">
        <v>35</v>
      </c>
      <c r="C56" s="18">
        <v>1.6</v>
      </c>
      <c r="D56" s="19" t="s">
        <v>27</v>
      </c>
      <c r="E56" s="20" t="str">
        <f t="shared" si="0"/>
        <v>Significantly Different</v>
      </c>
      <c r="G56">
        <f t="shared" si="1"/>
        <v>1.6</v>
      </c>
      <c r="H56">
        <f t="shared" si="2"/>
        <v>6</v>
      </c>
      <c r="I56" t="str">
        <f t="shared" si="3"/>
        <v>+/-</v>
      </c>
      <c r="J56" t="str">
        <f t="shared" si="4"/>
        <v>0.1</v>
      </c>
      <c r="K56" s="2">
        <f t="shared" si="5"/>
        <v>6.0790273556231005E-2</v>
      </c>
      <c r="L56" s="2">
        <f t="shared" si="6"/>
        <v>11.200000000000001</v>
      </c>
      <c r="M56" s="2">
        <f t="shared" si="7"/>
        <v>8.5970429323592404E-2</v>
      </c>
      <c r="N56" s="2">
        <f t="shared" si="8"/>
        <v>130.27735336580952</v>
      </c>
      <c r="O56" t="s">
        <v>31</v>
      </c>
    </row>
    <row r="57" spans="1:15" x14ac:dyDescent="0.25">
      <c r="A57" s="16">
        <v>47</v>
      </c>
      <c r="B57" s="17" t="s">
        <v>31</v>
      </c>
      <c r="C57" s="18">
        <v>1.5</v>
      </c>
      <c r="D57" s="19" t="s">
        <v>29</v>
      </c>
      <c r="E57" s="20" t="str">
        <f t="shared" si="0"/>
        <v>Significantly Different</v>
      </c>
      <c r="G57">
        <f t="shared" si="1"/>
        <v>1.5</v>
      </c>
      <c r="H57">
        <f t="shared" si="2"/>
        <v>6</v>
      </c>
      <c r="I57" t="str">
        <f t="shared" si="3"/>
        <v>+/-</v>
      </c>
      <c r="J57" t="str">
        <f t="shared" si="4"/>
        <v>0.2</v>
      </c>
      <c r="K57" s="2">
        <f t="shared" si="5"/>
        <v>0.12158054711246201</v>
      </c>
      <c r="L57" s="2">
        <f t="shared" si="6"/>
        <v>11.3</v>
      </c>
      <c r="M57" s="2">
        <f t="shared" si="7"/>
        <v>0.1359311840425404</v>
      </c>
      <c r="N57" s="2">
        <f t="shared" si="8"/>
        <v>83.130299199509693</v>
      </c>
      <c r="O57" t="s">
        <v>84</v>
      </c>
    </row>
    <row r="58" spans="1:15" x14ac:dyDescent="0.25">
      <c r="A58" s="16">
        <v>48</v>
      </c>
      <c r="B58" s="17" t="s">
        <v>47</v>
      </c>
      <c r="C58" s="18">
        <v>1.2</v>
      </c>
      <c r="D58" s="19" t="s">
        <v>27</v>
      </c>
      <c r="E58" s="20" t="str">
        <f t="shared" si="0"/>
        <v>Significantly Different</v>
      </c>
      <c r="G58">
        <f t="shared" si="1"/>
        <v>1.2</v>
      </c>
      <c r="H58">
        <f t="shared" si="2"/>
        <v>6</v>
      </c>
      <c r="I58" t="str">
        <f t="shared" si="3"/>
        <v>+/-</v>
      </c>
      <c r="J58" t="str">
        <f t="shared" si="4"/>
        <v>0.1</v>
      </c>
      <c r="K58" s="2">
        <f t="shared" si="5"/>
        <v>6.0790273556231005E-2</v>
      </c>
      <c r="L58" s="2">
        <f t="shared" si="6"/>
        <v>11.600000000000001</v>
      </c>
      <c r="M58" s="2">
        <f t="shared" si="7"/>
        <v>8.5970429323592404E-2</v>
      </c>
      <c r="N58" s="2">
        <f t="shared" si="8"/>
        <v>134.93011598601703</v>
      </c>
      <c r="O58" t="s">
        <v>75</v>
      </c>
    </row>
    <row r="59" spans="1:15" x14ac:dyDescent="0.25">
      <c r="A59" s="16">
        <v>48</v>
      </c>
      <c r="B59" s="17" t="s">
        <v>38</v>
      </c>
      <c r="C59" s="18">
        <v>1.2</v>
      </c>
      <c r="D59" s="19" t="s">
        <v>36</v>
      </c>
      <c r="E59" s="20" t="str">
        <f t="shared" si="0"/>
        <v>Significantly Different</v>
      </c>
      <c r="G59">
        <f t="shared" si="1"/>
        <v>1.2</v>
      </c>
      <c r="H59">
        <f t="shared" si="2"/>
        <v>6</v>
      </c>
      <c r="I59" t="str">
        <f t="shared" si="3"/>
        <v>+/-</v>
      </c>
      <c r="J59" t="str">
        <f t="shared" si="4"/>
        <v>0.3</v>
      </c>
      <c r="K59" s="2">
        <f t="shared" si="5"/>
        <v>0.18237082066869301</v>
      </c>
      <c r="L59" s="2">
        <f t="shared" si="6"/>
        <v>11.600000000000001</v>
      </c>
      <c r="M59" s="2">
        <f t="shared" si="7"/>
        <v>0.19223572402239389</v>
      </c>
      <c r="N59" s="2">
        <f t="shared" si="8"/>
        <v>60.342582311333018</v>
      </c>
      <c r="O59" t="s">
        <v>33</v>
      </c>
    </row>
    <row r="60" spans="1:15" x14ac:dyDescent="0.25">
      <c r="A60" s="16">
        <v>50</v>
      </c>
      <c r="B60" s="17" t="s">
        <v>43</v>
      </c>
      <c r="C60" s="18">
        <v>0.7</v>
      </c>
      <c r="D60" s="19" t="s">
        <v>27</v>
      </c>
      <c r="E60" s="20" t="str">
        <f t="shared" si="0"/>
        <v>Significantly Different</v>
      </c>
      <c r="G60">
        <f t="shared" si="1"/>
        <v>0.7</v>
      </c>
      <c r="H60">
        <f t="shared" si="2"/>
        <v>6</v>
      </c>
      <c r="I60" t="str">
        <f t="shared" si="3"/>
        <v>+/-</v>
      </c>
      <c r="J60" t="str">
        <f t="shared" si="4"/>
        <v>0.1</v>
      </c>
      <c r="K60" s="2">
        <f t="shared" si="5"/>
        <v>6.0790273556231005E-2</v>
      </c>
      <c r="L60" s="2">
        <f t="shared" si="6"/>
        <v>12.100000000000001</v>
      </c>
      <c r="M60" s="2">
        <f t="shared" si="7"/>
        <v>8.5970429323592404E-2</v>
      </c>
      <c r="N60" s="2">
        <f t="shared" si="8"/>
        <v>140.74606926127638</v>
      </c>
      <c r="O60" t="s">
        <v>55</v>
      </c>
    </row>
    <row r="61" spans="1:15" x14ac:dyDescent="0.25">
      <c r="A61" s="16">
        <v>50</v>
      </c>
      <c r="B61" s="17" t="s">
        <v>45</v>
      </c>
      <c r="C61" s="18">
        <v>0.7</v>
      </c>
      <c r="D61" s="19" t="s">
        <v>29</v>
      </c>
      <c r="E61" s="20" t="str">
        <f t="shared" si="0"/>
        <v>Significantly Different</v>
      </c>
      <c r="G61">
        <f t="shared" si="1"/>
        <v>0.7</v>
      </c>
      <c r="H61">
        <f t="shared" si="2"/>
        <v>6</v>
      </c>
      <c r="I61" t="str">
        <f t="shared" si="3"/>
        <v>+/-</v>
      </c>
      <c r="J61" t="str">
        <f t="shared" si="4"/>
        <v>0.2</v>
      </c>
      <c r="K61" s="2">
        <f t="shared" si="5"/>
        <v>0.12158054711246201</v>
      </c>
      <c r="L61" s="2">
        <f t="shared" si="6"/>
        <v>12.100000000000001</v>
      </c>
      <c r="M61" s="2">
        <f t="shared" si="7"/>
        <v>0.1359311840425404</v>
      </c>
      <c r="N61" s="2">
        <f t="shared" si="8"/>
        <v>89.015630116289145</v>
      </c>
      <c r="O61" t="s">
        <v>38</v>
      </c>
    </row>
    <row r="62" spans="1:15" ht="15.75" thickBot="1" x14ac:dyDescent="0.3">
      <c r="A62" s="22"/>
      <c r="B62" s="23" t="s">
        <v>86</v>
      </c>
      <c r="C62" s="24">
        <v>12.4</v>
      </c>
      <c r="D62" s="25" t="s">
        <v>36</v>
      </c>
      <c r="E62" s="26" t="str">
        <f t="shared" si="0"/>
        <v>Significantly Different</v>
      </c>
      <c r="G62">
        <f t="shared" si="1"/>
        <v>12.4</v>
      </c>
      <c r="H62">
        <f t="shared" si="2"/>
        <v>6</v>
      </c>
      <c r="I62" t="str">
        <f t="shared" si="3"/>
        <v>+/-</v>
      </c>
      <c r="J62" t="str">
        <f t="shared" si="4"/>
        <v>0.3</v>
      </c>
      <c r="K62" s="2">
        <f t="shared" si="5"/>
        <v>0.18237082066869301</v>
      </c>
      <c r="L62" s="2">
        <f t="shared" si="6"/>
        <v>0.40000000000000036</v>
      </c>
      <c r="M62" s="2">
        <f t="shared" si="7"/>
        <v>0.19223572402239389</v>
      </c>
      <c r="N62" s="2">
        <f t="shared" si="8"/>
        <v>2.0807787003907952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27" priority="5" operator="equal">
      <formula>"State Selected"</formula>
    </cfRule>
    <cfRule type="cellIs" dxfId="526" priority="6" operator="equal">
      <formula>"Not Significantly Different"</formula>
    </cfRule>
  </conditionalFormatting>
  <conditionalFormatting sqref="E10:E62">
    <cfRule type="cellIs" dxfId="525" priority="1" operator="equal">
      <formula>"OTHER ERROR"</formula>
    </cfRule>
    <cfRule type="cellIs" dxfId="524" priority="2" operator="equal">
      <formula>"Statistical Test not applicable"</formula>
    </cfRule>
    <cfRule type="cellIs" dxfId="523" priority="3" operator="equal">
      <formula>"Geography Selected"</formula>
    </cfRule>
    <cfRule type="cellIs" dxfId="52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0E904DF-D623-4612-86FF-E753553385C7}">
      <formula1>$O$10:$O$62</formula1>
    </dataValidation>
  </dataValidation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C743-99AC-4DC6-B575-99057AEDB2A8}">
  <sheetPr codeName="Sheet10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233</v>
      </c>
    </row>
    <row r="2" spans="1:16" x14ac:dyDescent="0.25">
      <c r="A2" s="3" t="s">
        <v>2</v>
      </c>
      <c r="B2" t="s">
        <v>234</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7.6</v>
      </c>
      <c r="C6" t="s">
        <v>9</v>
      </c>
      <c r="H6" s="8" t="s">
        <v>10</v>
      </c>
      <c r="I6">
        <f>VLOOKUP($B$4,$B$9:$K$62,6,FALSE)</f>
        <v>7.6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37</v>
      </c>
      <c r="C11" s="18">
        <v>10.7</v>
      </c>
      <c r="D11" s="21" t="s">
        <v>127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10.7</v>
      </c>
      <c r="H11">
        <f t="shared" ref="H11:H62" si="2">LEN(TRIM(D11))</f>
        <v>6</v>
      </c>
      <c r="I11" t="str">
        <f t="shared" ref="I11:I62" si="3">IF(H11&gt;=3,MID(TRIM(D11),1,3),"NO")</f>
        <v>+/-</v>
      </c>
      <c r="J11" t="str">
        <f t="shared" ref="J11:J62" si="4">IF(TRIM(I11)="+/-",MID(TRIM(D11),4,H11-3),D11)</f>
        <v>1.7</v>
      </c>
      <c r="K11" s="2">
        <f t="shared" ref="K11:K62" si="5">IF(TRIM(J11)="*****",0,IF(ISERROR(VALUE(J11)),"NA",VALUE(J11/$I$4)))</f>
        <v>1.0334346504559271</v>
      </c>
      <c r="L11" s="2">
        <f t="shared" ref="L11:L62" si="6">IF(AND(ISNUMBER(G11),ISNUMBER($I$6)),$I$6-G11,"N/A")</f>
        <v>-3.0999999999999996</v>
      </c>
      <c r="M11" s="2">
        <f t="shared" ref="M11:M62" si="7">IF(AND(ISNUMBER(K11),ISNUMBER($I$7)),SQRT(K11^2+($I$7)^2),"N/A")</f>
        <v>1.0352210556794166</v>
      </c>
      <c r="N11" s="2">
        <f>IF(AND(ISNUMBER(L11),ISNUMBER(M11),M11&lt;&gt;0),L11/M11,"NA")</f>
        <v>-2.99452950941523</v>
      </c>
      <c r="O11" t="s">
        <v>30</v>
      </c>
    </row>
    <row r="12" spans="1:16" x14ac:dyDescent="0.25">
      <c r="A12" s="16">
        <v>2</v>
      </c>
      <c r="B12" s="17" t="s">
        <v>81</v>
      </c>
      <c r="C12" s="18">
        <v>10.4</v>
      </c>
      <c r="D12" s="19" t="s">
        <v>120</v>
      </c>
      <c r="E12" s="20" t="str">
        <f t="shared" si="0"/>
        <v>Significantly Different</v>
      </c>
      <c r="G12">
        <f t="shared" si="1"/>
        <v>10.4</v>
      </c>
      <c r="H12">
        <f t="shared" si="2"/>
        <v>6</v>
      </c>
      <c r="I12" t="str">
        <f t="shared" si="3"/>
        <v>+/-</v>
      </c>
      <c r="J12" t="str">
        <f t="shared" si="4"/>
        <v>1.3</v>
      </c>
      <c r="K12" s="2">
        <f t="shared" si="5"/>
        <v>0.79027355623100304</v>
      </c>
      <c r="L12" s="2">
        <f t="shared" si="6"/>
        <v>-2.8000000000000007</v>
      </c>
      <c r="M12" s="2">
        <f t="shared" si="7"/>
        <v>0.79260819516141623</v>
      </c>
      <c r="N12" s="2">
        <f t="shared" ref="N12:N62" si="8">IF(AND(ISNUMBER(L12),ISNUMBER(M12),M12&lt;&gt;0),L12/M12,"NA")</f>
        <v>-3.532640738630989</v>
      </c>
      <c r="O12" t="s">
        <v>32</v>
      </c>
    </row>
    <row r="13" spans="1:16" x14ac:dyDescent="0.25">
      <c r="A13" s="16">
        <v>3</v>
      </c>
      <c r="B13" s="17" t="s">
        <v>74</v>
      </c>
      <c r="C13" s="18">
        <v>10.199999999999999</v>
      </c>
      <c r="D13" s="19" t="s">
        <v>127</v>
      </c>
      <c r="E13" s="20" t="str">
        <f t="shared" si="0"/>
        <v>Significantly Different</v>
      </c>
      <c r="G13">
        <f t="shared" si="1"/>
        <v>10.199999999999999</v>
      </c>
      <c r="H13">
        <f t="shared" si="2"/>
        <v>6</v>
      </c>
      <c r="I13" t="str">
        <f t="shared" si="3"/>
        <v>+/-</v>
      </c>
      <c r="J13" t="str">
        <f t="shared" si="4"/>
        <v>1.7</v>
      </c>
      <c r="K13" s="2">
        <f t="shared" si="5"/>
        <v>1.0334346504559271</v>
      </c>
      <c r="L13" s="2">
        <f t="shared" si="6"/>
        <v>-2.5999999999999996</v>
      </c>
      <c r="M13" s="2">
        <f t="shared" si="7"/>
        <v>1.0352210556794166</v>
      </c>
      <c r="N13" s="2">
        <f t="shared" si="8"/>
        <v>-2.5115408788643863</v>
      </c>
      <c r="O13" t="s">
        <v>34</v>
      </c>
    </row>
    <row r="14" spans="1:16" x14ac:dyDescent="0.25">
      <c r="A14" s="16">
        <v>3</v>
      </c>
      <c r="B14" s="17" t="s">
        <v>77</v>
      </c>
      <c r="C14" s="18">
        <v>10.199999999999999</v>
      </c>
      <c r="D14" s="19" t="s">
        <v>186</v>
      </c>
      <c r="E14" s="20" t="str">
        <f t="shared" si="0"/>
        <v>Not Significantly Different</v>
      </c>
      <c r="G14">
        <f t="shared" si="1"/>
        <v>10.199999999999999</v>
      </c>
      <c r="H14">
        <f t="shared" si="2"/>
        <v>6</v>
      </c>
      <c r="I14" t="str">
        <f t="shared" si="3"/>
        <v>+/-</v>
      </c>
      <c r="J14" t="str">
        <f t="shared" si="4"/>
        <v>2.8</v>
      </c>
      <c r="K14" s="2">
        <f t="shared" si="5"/>
        <v>1.7021276595744679</v>
      </c>
      <c r="L14" s="2">
        <f t="shared" si="6"/>
        <v>-2.5999999999999996</v>
      </c>
      <c r="M14" s="2">
        <f t="shared" si="7"/>
        <v>1.7032128542397444</v>
      </c>
      <c r="N14" s="2">
        <f t="shared" si="8"/>
        <v>-1.5265267600158818</v>
      </c>
      <c r="O14" t="s">
        <v>37</v>
      </c>
    </row>
    <row r="15" spans="1:16" x14ac:dyDescent="0.25">
      <c r="A15" s="16">
        <v>5</v>
      </c>
      <c r="B15" s="17" t="s">
        <v>49</v>
      </c>
      <c r="C15" s="18">
        <v>10.1</v>
      </c>
      <c r="D15" s="19" t="s">
        <v>128</v>
      </c>
      <c r="E15" s="20" t="str">
        <f t="shared" si="0"/>
        <v>Significantly Different</v>
      </c>
      <c r="G15">
        <f t="shared" si="1"/>
        <v>10.1</v>
      </c>
      <c r="H15">
        <f t="shared" si="2"/>
        <v>6</v>
      </c>
      <c r="I15" t="str">
        <f t="shared" si="3"/>
        <v>+/-</v>
      </c>
      <c r="J15" t="str">
        <f t="shared" si="4"/>
        <v>1.1</v>
      </c>
      <c r="K15" s="2">
        <f t="shared" si="5"/>
        <v>0.66869300911854113</v>
      </c>
      <c r="L15" s="2">
        <f t="shared" si="6"/>
        <v>-2.5</v>
      </c>
      <c r="M15" s="2">
        <f t="shared" si="7"/>
        <v>0.67145051776214359</v>
      </c>
      <c r="N15" s="2">
        <f t="shared" si="8"/>
        <v>-3.7232825559985741</v>
      </c>
      <c r="O15" t="s">
        <v>40</v>
      </c>
    </row>
    <row r="16" spans="1:16" x14ac:dyDescent="0.25">
      <c r="A16" s="16">
        <v>6</v>
      </c>
      <c r="B16" s="17" t="s">
        <v>38</v>
      </c>
      <c r="C16" s="18">
        <v>10</v>
      </c>
      <c r="D16" s="19" t="s">
        <v>149</v>
      </c>
      <c r="E16" s="20" t="str">
        <f t="shared" si="0"/>
        <v>Not Significantly Different</v>
      </c>
      <c r="G16">
        <f t="shared" si="1"/>
        <v>10</v>
      </c>
      <c r="H16">
        <f t="shared" si="2"/>
        <v>6</v>
      </c>
      <c r="I16" t="str">
        <f t="shared" si="3"/>
        <v>+/-</v>
      </c>
      <c r="J16" t="str">
        <f t="shared" si="4"/>
        <v>3.5</v>
      </c>
      <c r="K16" s="2">
        <f t="shared" si="5"/>
        <v>2.1276595744680851</v>
      </c>
      <c r="L16" s="2">
        <f t="shared" si="6"/>
        <v>-2.4000000000000004</v>
      </c>
      <c r="M16" s="2">
        <f t="shared" si="7"/>
        <v>2.1285278297886441</v>
      </c>
      <c r="N16" s="2">
        <f t="shared" si="8"/>
        <v>-1.1275398735276638</v>
      </c>
      <c r="O16" t="s">
        <v>42</v>
      </c>
    </row>
    <row r="17" spans="1:15" x14ac:dyDescent="0.25">
      <c r="A17" s="16">
        <v>7</v>
      </c>
      <c r="B17" s="17" t="s">
        <v>46</v>
      </c>
      <c r="C17" s="18">
        <v>9.4</v>
      </c>
      <c r="D17" s="19" t="s">
        <v>134</v>
      </c>
      <c r="E17" s="20" t="str">
        <f t="shared" si="0"/>
        <v>Not Significantly Different</v>
      </c>
      <c r="G17">
        <f t="shared" si="1"/>
        <v>9.4</v>
      </c>
      <c r="H17">
        <f t="shared" si="2"/>
        <v>6</v>
      </c>
      <c r="I17" t="str">
        <f t="shared" si="3"/>
        <v>+/-</v>
      </c>
      <c r="J17" t="str">
        <f t="shared" si="4"/>
        <v>3.4</v>
      </c>
      <c r="K17" s="2">
        <f t="shared" si="5"/>
        <v>2.0668693009118542</v>
      </c>
      <c r="L17" s="2">
        <f t="shared" si="6"/>
        <v>-1.8000000000000007</v>
      </c>
      <c r="M17" s="2">
        <f t="shared" si="7"/>
        <v>2.0677630822729425</v>
      </c>
      <c r="N17" s="2">
        <f t="shared" si="8"/>
        <v>-0.87050591793204413</v>
      </c>
      <c r="O17" t="s">
        <v>44</v>
      </c>
    </row>
    <row r="18" spans="1:15" x14ac:dyDescent="0.25">
      <c r="A18" s="16">
        <v>7</v>
      </c>
      <c r="B18" s="17" t="s">
        <v>47</v>
      </c>
      <c r="C18" s="18">
        <v>9.4</v>
      </c>
      <c r="D18" s="19" t="s">
        <v>135</v>
      </c>
      <c r="E18" s="20" t="str">
        <f t="shared" si="0"/>
        <v>Significantly Different</v>
      </c>
      <c r="G18">
        <f t="shared" si="1"/>
        <v>9.4</v>
      </c>
      <c r="H18">
        <f t="shared" si="2"/>
        <v>6</v>
      </c>
      <c r="I18" t="str">
        <f t="shared" si="3"/>
        <v>+/-</v>
      </c>
      <c r="J18" t="str">
        <f t="shared" si="4"/>
        <v>1.6</v>
      </c>
      <c r="K18" s="2">
        <f t="shared" si="5"/>
        <v>0.97264437689969607</v>
      </c>
      <c r="L18" s="2">
        <f t="shared" si="6"/>
        <v>-1.8000000000000007</v>
      </c>
      <c r="M18" s="2">
        <f t="shared" si="7"/>
        <v>0.97454222139096647</v>
      </c>
      <c r="N18" s="2">
        <f t="shared" si="8"/>
        <v>-1.8470210530548963</v>
      </c>
      <c r="O18" t="s">
        <v>46</v>
      </c>
    </row>
    <row r="19" spans="1:15" x14ac:dyDescent="0.25">
      <c r="A19" s="16">
        <v>9</v>
      </c>
      <c r="B19" s="17" t="s">
        <v>59</v>
      </c>
      <c r="C19" s="18">
        <v>9.1999999999999993</v>
      </c>
      <c r="D19" s="19" t="s">
        <v>127</v>
      </c>
      <c r="E19" s="20" t="str">
        <f t="shared" si="0"/>
        <v>Not Significantly Different</v>
      </c>
      <c r="G19">
        <f t="shared" si="1"/>
        <v>9.1999999999999993</v>
      </c>
      <c r="H19">
        <f t="shared" si="2"/>
        <v>6</v>
      </c>
      <c r="I19" t="str">
        <f t="shared" si="3"/>
        <v>+/-</v>
      </c>
      <c r="J19" t="str">
        <f t="shared" si="4"/>
        <v>1.7</v>
      </c>
      <c r="K19" s="2">
        <f t="shared" si="5"/>
        <v>1.0334346504559271</v>
      </c>
      <c r="L19" s="2">
        <f t="shared" si="6"/>
        <v>-1.5999999999999996</v>
      </c>
      <c r="M19" s="2">
        <f t="shared" si="7"/>
        <v>1.0352210556794166</v>
      </c>
      <c r="N19" s="2">
        <f t="shared" si="8"/>
        <v>-1.545563617762699</v>
      </c>
      <c r="O19" t="s">
        <v>48</v>
      </c>
    </row>
    <row r="20" spans="1:15" x14ac:dyDescent="0.25">
      <c r="A20" s="16">
        <v>10</v>
      </c>
      <c r="B20" s="17" t="s">
        <v>30</v>
      </c>
      <c r="C20" s="18">
        <v>9.1</v>
      </c>
      <c r="D20" s="21" t="s">
        <v>129</v>
      </c>
      <c r="E20" s="20" t="str">
        <f t="shared" si="0"/>
        <v>Significantly Different</v>
      </c>
      <c r="G20">
        <f t="shared" si="1"/>
        <v>9.1</v>
      </c>
      <c r="H20">
        <f t="shared" si="2"/>
        <v>6</v>
      </c>
      <c r="I20" t="str">
        <f t="shared" si="3"/>
        <v>+/-</v>
      </c>
      <c r="J20" t="str">
        <f t="shared" si="4"/>
        <v>1.4</v>
      </c>
      <c r="K20" s="2">
        <f t="shared" si="5"/>
        <v>0.85106382978723394</v>
      </c>
      <c r="L20" s="2">
        <f t="shared" si="6"/>
        <v>-1.5</v>
      </c>
      <c r="M20" s="2">
        <f t="shared" si="7"/>
        <v>0.85323214879137987</v>
      </c>
      <c r="N20" s="2">
        <f t="shared" si="8"/>
        <v>-1.7580209584516706</v>
      </c>
      <c r="O20" t="s">
        <v>50</v>
      </c>
    </row>
    <row r="21" spans="1:15" x14ac:dyDescent="0.25">
      <c r="A21" s="16">
        <v>10</v>
      </c>
      <c r="B21" s="17" t="s">
        <v>64</v>
      </c>
      <c r="C21" s="18">
        <v>9.1</v>
      </c>
      <c r="D21" s="19" t="s">
        <v>124</v>
      </c>
      <c r="E21" s="20" t="str">
        <f t="shared" si="0"/>
        <v>Significantly Different</v>
      </c>
      <c r="G21">
        <f t="shared" si="1"/>
        <v>9.1</v>
      </c>
      <c r="H21">
        <f t="shared" si="2"/>
        <v>6</v>
      </c>
      <c r="I21" t="str">
        <f t="shared" si="3"/>
        <v>+/-</v>
      </c>
      <c r="J21" t="str">
        <f t="shared" si="4"/>
        <v>1.0</v>
      </c>
      <c r="K21" s="2">
        <f t="shared" si="5"/>
        <v>0.60790273556231</v>
      </c>
      <c r="L21" s="2">
        <f t="shared" si="6"/>
        <v>-1.5</v>
      </c>
      <c r="M21" s="2">
        <f t="shared" si="7"/>
        <v>0.61093468821403585</v>
      </c>
      <c r="N21" s="2">
        <f t="shared" si="8"/>
        <v>-2.4552542668431485</v>
      </c>
      <c r="O21" t="s">
        <v>52</v>
      </c>
    </row>
    <row r="22" spans="1:15" x14ac:dyDescent="0.25">
      <c r="A22" s="16">
        <v>12</v>
      </c>
      <c r="B22" s="17" t="s">
        <v>58</v>
      </c>
      <c r="C22" s="18">
        <v>9</v>
      </c>
      <c r="D22" s="19" t="s">
        <v>128</v>
      </c>
      <c r="E22" s="20" t="str">
        <f t="shared" si="0"/>
        <v>Significantly Different</v>
      </c>
      <c r="G22">
        <f t="shared" si="1"/>
        <v>9</v>
      </c>
      <c r="H22">
        <f t="shared" si="2"/>
        <v>6</v>
      </c>
      <c r="I22" t="str">
        <f t="shared" si="3"/>
        <v>+/-</v>
      </c>
      <c r="J22" t="str">
        <f t="shared" si="4"/>
        <v>1.1</v>
      </c>
      <c r="K22" s="2">
        <f t="shared" si="5"/>
        <v>0.66869300911854113</v>
      </c>
      <c r="L22" s="2">
        <f t="shared" si="6"/>
        <v>-1.4000000000000004</v>
      </c>
      <c r="M22" s="2">
        <f t="shared" si="7"/>
        <v>0.67145051776214359</v>
      </c>
      <c r="N22" s="2">
        <f t="shared" si="8"/>
        <v>-2.085038231359202</v>
      </c>
      <c r="O22" t="s">
        <v>54</v>
      </c>
    </row>
    <row r="23" spans="1:15" x14ac:dyDescent="0.25">
      <c r="A23" s="16">
        <v>13</v>
      </c>
      <c r="B23" s="17" t="s">
        <v>52</v>
      </c>
      <c r="C23" s="18">
        <v>8.9</v>
      </c>
      <c r="D23" s="19" t="s">
        <v>70</v>
      </c>
      <c r="E23" s="20" t="str">
        <f t="shared" si="0"/>
        <v>Significantly Different</v>
      </c>
      <c r="G23">
        <f t="shared" si="1"/>
        <v>8.9</v>
      </c>
      <c r="H23">
        <f t="shared" si="2"/>
        <v>6</v>
      </c>
      <c r="I23" t="str">
        <f t="shared" si="3"/>
        <v>+/-</v>
      </c>
      <c r="J23" t="str">
        <f t="shared" si="4"/>
        <v>0.8</v>
      </c>
      <c r="K23" s="2">
        <f t="shared" si="5"/>
        <v>0.48632218844984804</v>
      </c>
      <c r="L23" s="2">
        <f t="shared" si="6"/>
        <v>-1.3000000000000007</v>
      </c>
      <c r="M23" s="2">
        <f t="shared" si="7"/>
        <v>0.49010685399991183</v>
      </c>
      <c r="N23" s="2">
        <f t="shared" si="8"/>
        <v>-2.6524827991902242</v>
      </c>
      <c r="O23" t="s">
        <v>43</v>
      </c>
    </row>
    <row r="24" spans="1:15" x14ac:dyDescent="0.25">
      <c r="A24" s="16">
        <v>14</v>
      </c>
      <c r="B24" s="17" t="s">
        <v>72</v>
      </c>
      <c r="C24" s="18">
        <v>8.6999999999999993</v>
      </c>
      <c r="D24" s="19" t="s">
        <v>145</v>
      </c>
      <c r="E24" s="20" t="str">
        <f t="shared" si="0"/>
        <v>Not Significantly Different</v>
      </c>
      <c r="G24">
        <f t="shared" si="1"/>
        <v>8.6999999999999993</v>
      </c>
      <c r="H24">
        <f t="shared" si="2"/>
        <v>6</v>
      </c>
      <c r="I24" t="str">
        <f t="shared" si="3"/>
        <v>+/-</v>
      </c>
      <c r="J24" t="str">
        <f t="shared" si="4"/>
        <v>1.8</v>
      </c>
      <c r="K24" s="2">
        <f t="shared" si="5"/>
        <v>1.094224924012158</v>
      </c>
      <c r="L24" s="2">
        <f t="shared" si="6"/>
        <v>-1.0999999999999996</v>
      </c>
      <c r="M24" s="2">
        <f t="shared" si="7"/>
        <v>1.0959122417823675</v>
      </c>
      <c r="N24" s="2">
        <f t="shared" si="8"/>
        <v>-1.0037300050695519</v>
      </c>
      <c r="O24" t="s">
        <v>57</v>
      </c>
    </row>
    <row r="25" spans="1:15" x14ac:dyDescent="0.25">
      <c r="A25" s="16">
        <v>14</v>
      </c>
      <c r="B25" s="17" t="s">
        <v>45</v>
      </c>
      <c r="C25" s="18">
        <v>8.6999999999999993</v>
      </c>
      <c r="D25" s="19" t="s">
        <v>133</v>
      </c>
      <c r="E25" s="20" t="str">
        <f t="shared" si="0"/>
        <v>Not Significantly Different</v>
      </c>
      <c r="G25">
        <f t="shared" si="1"/>
        <v>8.6999999999999993</v>
      </c>
      <c r="H25">
        <f t="shared" si="2"/>
        <v>6</v>
      </c>
      <c r="I25" t="str">
        <f t="shared" si="3"/>
        <v>+/-</v>
      </c>
      <c r="J25" t="str">
        <f t="shared" si="4"/>
        <v>2.3</v>
      </c>
      <c r="K25" s="2">
        <f t="shared" si="5"/>
        <v>1.3981762917933129</v>
      </c>
      <c r="L25" s="2">
        <f t="shared" si="6"/>
        <v>-1.0999999999999996</v>
      </c>
      <c r="M25" s="2">
        <f t="shared" si="7"/>
        <v>1.3994971955284299</v>
      </c>
      <c r="N25" s="2">
        <f t="shared" si="8"/>
        <v>-0.7859965732797739</v>
      </c>
      <c r="O25" t="s">
        <v>58</v>
      </c>
    </row>
    <row r="26" spans="1:15" x14ac:dyDescent="0.25">
      <c r="A26" s="16">
        <v>16</v>
      </c>
      <c r="B26" s="17" t="s">
        <v>53</v>
      </c>
      <c r="C26" s="18">
        <v>8.6</v>
      </c>
      <c r="D26" s="19" t="s">
        <v>142</v>
      </c>
      <c r="E26" s="20" t="str">
        <f t="shared" si="0"/>
        <v>Not Significantly Different</v>
      </c>
      <c r="G26">
        <f t="shared" si="1"/>
        <v>8.6</v>
      </c>
      <c r="H26">
        <f t="shared" si="2"/>
        <v>6</v>
      </c>
      <c r="I26" t="str">
        <f t="shared" si="3"/>
        <v>+/-</v>
      </c>
      <c r="J26" t="str">
        <f t="shared" si="4"/>
        <v>2.9</v>
      </c>
      <c r="K26" s="2">
        <f t="shared" si="5"/>
        <v>1.762917933130699</v>
      </c>
      <c r="L26" s="2">
        <f t="shared" si="6"/>
        <v>-1</v>
      </c>
      <c r="M26" s="2">
        <f t="shared" si="7"/>
        <v>1.7639657299145177</v>
      </c>
      <c r="N26" s="2">
        <f t="shared" si="8"/>
        <v>-0.5669044375643626</v>
      </c>
      <c r="O26" t="s">
        <v>41</v>
      </c>
    </row>
    <row r="27" spans="1:15" x14ac:dyDescent="0.25">
      <c r="A27" s="16">
        <v>16</v>
      </c>
      <c r="B27" s="17" t="s">
        <v>79</v>
      </c>
      <c r="C27" s="18">
        <v>8.6</v>
      </c>
      <c r="D27" s="19" t="s">
        <v>83</v>
      </c>
      <c r="E27" s="20" t="str">
        <f t="shared" si="0"/>
        <v>Significantly Different</v>
      </c>
      <c r="G27">
        <f t="shared" si="1"/>
        <v>8.6</v>
      </c>
      <c r="H27">
        <f t="shared" si="2"/>
        <v>6</v>
      </c>
      <c r="I27" t="str">
        <f t="shared" si="3"/>
        <v>+/-</v>
      </c>
      <c r="J27" t="str">
        <f t="shared" si="4"/>
        <v>0.6</v>
      </c>
      <c r="K27" s="2">
        <f t="shared" si="5"/>
        <v>0.36474164133738601</v>
      </c>
      <c r="L27" s="2">
        <f t="shared" si="6"/>
        <v>-1</v>
      </c>
      <c r="M27" s="2">
        <f t="shared" si="7"/>
        <v>0.36977279819442066</v>
      </c>
      <c r="N27" s="2">
        <f t="shared" si="8"/>
        <v>-2.7043633411731274</v>
      </c>
      <c r="O27" t="s">
        <v>59</v>
      </c>
    </row>
    <row r="28" spans="1:15" x14ac:dyDescent="0.25">
      <c r="A28" s="16">
        <v>18</v>
      </c>
      <c r="B28" s="17" t="s">
        <v>73</v>
      </c>
      <c r="C28" s="18">
        <v>8.5</v>
      </c>
      <c r="D28" s="19" t="s">
        <v>114</v>
      </c>
      <c r="E28" s="20" t="str">
        <f t="shared" si="0"/>
        <v>Not Significantly Different</v>
      </c>
      <c r="G28">
        <f t="shared" si="1"/>
        <v>8.5</v>
      </c>
      <c r="H28">
        <f t="shared" si="2"/>
        <v>6</v>
      </c>
      <c r="I28" t="str">
        <f t="shared" si="3"/>
        <v>+/-</v>
      </c>
      <c r="J28" t="str">
        <f t="shared" si="4"/>
        <v>0.9</v>
      </c>
      <c r="K28" s="2">
        <f t="shared" si="5"/>
        <v>0.54711246200607899</v>
      </c>
      <c r="L28" s="2">
        <f t="shared" si="6"/>
        <v>-0.90000000000000036</v>
      </c>
      <c r="M28" s="2">
        <f t="shared" si="7"/>
        <v>0.55047933970440222</v>
      </c>
      <c r="N28" s="2">
        <f t="shared" si="8"/>
        <v>-1.6349387435381038</v>
      </c>
      <c r="O28" t="s">
        <v>49</v>
      </c>
    </row>
    <row r="29" spans="1:15" x14ac:dyDescent="0.25">
      <c r="A29" s="16">
        <v>19</v>
      </c>
      <c r="B29" s="17" t="s">
        <v>33</v>
      </c>
      <c r="C29" s="18">
        <v>8.4</v>
      </c>
      <c r="D29" s="19" t="s">
        <v>145</v>
      </c>
      <c r="E29" s="20" t="str">
        <f t="shared" si="0"/>
        <v>Not Significantly Different</v>
      </c>
      <c r="G29">
        <f t="shared" si="1"/>
        <v>8.4</v>
      </c>
      <c r="H29">
        <f t="shared" si="2"/>
        <v>6</v>
      </c>
      <c r="I29" t="str">
        <f t="shared" si="3"/>
        <v>+/-</v>
      </c>
      <c r="J29" t="str">
        <f t="shared" si="4"/>
        <v>1.8</v>
      </c>
      <c r="K29" s="2">
        <f t="shared" si="5"/>
        <v>1.094224924012158</v>
      </c>
      <c r="L29" s="2">
        <f t="shared" si="6"/>
        <v>-0.80000000000000071</v>
      </c>
      <c r="M29" s="2">
        <f t="shared" si="7"/>
        <v>1.0959122417823675</v>
      </c>
      <c r="N29" s="2">
        <f t="shared" si="8"/>
        <v>-0.72998545823240224</v>
      </c>
      <c r="O29" t="s">
        <v>63</v>
      </c>
    </row>
    <row r="30" spans="1:15" x14ac:dyDescent="0.25">
      <c r="A30" s="16">
        <v>20</v>
      </c>
      <c r="B30" s="17" t="s">
        <v>65</v>
      </c>
      <c r="C30" s="18">
        <v>8.3000000000000007</v>
      </c>
      <c r="D30" s="19" t="s">
        <v>78</v>
      </c>
      <c r="E30" s="20" t="str">
        <f t="shared" si="0"/>
        <v>Not Significantly Different</v>
      </c>
      <c r="G30">
        <f t="shared" si="1"/>
        <v>8.3000000000000007</v>
      </c>
      <c r="H30">
        <f t="shared" si="2"/>
        <v>6</v>
      </c>
      <c r="I30" t="str">
        <f t="shared" si="3"/>
        <v>+/-</v>
      </c>
      <c r="J30" t="str">
        <f t="shared" si="4"/>
        <v>0.7</v>
      </c>
      <c r="K30" s="2">
        <f t="shared" si="5"/>
        <v>0.42553191489361697</v>
      </c>
      <c r="L30" s="2">
        <f t="shared" si="6"/>
        <v>-0.70000000000000107</v>
      </c>
      <c r="M30" s="2">
        <f t="shared" si="7"/>
        <v>0.42985214661796195</v>
      </c>
      <c r="N30" s="2">
        <f t="shared" si="8"/>
        <v>-1.6284669170726216</v>
      </c>
      <c r="O30" t="s">
        <v>28</v>
      </c>
    </row>
    <row r="31" spans="1:15" x14ac:dyDescent="0.25">
      <c r="A31" s="16">
        <v>20</v>
      </c>
      <c r="B31" s="17" t="s">
        <v>60</v>
      </c>
      <c r="C31" s="18">
        <v>8.3000000000000007</v>
      </c>
      <c r="D31" s="19" t="s">
        <v>130</v>
      </c>
      <c r="E31" s="20" t="str">
        <f t="shared" si="0"/>
        <v>Not Significantly Different</v>
      </c>
      <c r="G31">
        <f t="shared" si="1"/>
        <v>8.3000000000000007</v>
      </c>
      <c r="H31">
        <f t="shared" si="2"/>
        <v>6</v>
      </c>
      <c r="I31" t="str">
        <f t="shared" si="3"/>
        <v>+/-</v>
      </c>
      <c r="J31" t="str">
        <f t="shared" si="4"/>
        <v>1.2</v>
      </c>
      <c r="K31" s="2">
        <f t="shared" si="5"/>
        <v>0.72948328267477203</v>
      </c>
      <c r="L31" s="2">
        <f t="shared" si="6"/>
        <v>-0.70000000000000107</v>
      </c>
      <c r="M31" s="2">
        <f t="shared" si="7"/>
        <v>0.73201182849801194</v>
      </c>
      <c r="N31" s="2">
        <f t="shared" si="8"/>
        <v>-0.95626870051581714</v>
      </c>
      <c r="O31" t="s">
        <v>66</v>
      </c>
    </row>
    <row r="32" spans="1:15" x14ac:dyDescent="0.25">
      <c r="A32" s="16">
        <v>22</v>
      </c>
      <c r="B32" s="17" t="s">
        <v>34</v>
      </c>
      <c r="C32" s="18">
        <v>8.1999999999999993</v>
      </c>
      <c r="D32" s="19" t="s">
        <v>128</v>
      </c>
      <c r="E32" s="20" t="str">
        <f t="shared" si="0"/>
        <v>Not Significantly Different</v>
      </c>
      <c r="G32">
        <f t="shared" si="1"/>
        <v>8.1999999999999993</v>
      </c>
      <c r="H32">
        <f t="shared" si="2"/>
        <v>6</v>
      </c>
      <c r="I32" t="str">
        <f t="shared" si="3"/>
        <v>+/-</v>
      </c>
      <c r="J32" t="str">
        <f t="shared" si="4"/>
        <v>1.1</v>
      </c>
      <c r="K32" s="2">
        <f t="shared" si="5"/>
        <v>0.66869300911854113</v>
      </c>
      <c r="L32" s="2">
        <f t="shared" si="6"/>
        <v>-0.59999999999999964</v>
      </c>
      <c r="M32" s="2">
        <f t="shared" si="7"/>
        <v>0.67145051776214359</v>
      </c>
      <c r="N32" s="2">
        <f t="shared" si="8"/>
        <v>-0.89358781343965721</v>
      </c>
      <c r="O32" t="s">
        <v>68</v>
      </c>
    </row>
    <row r="33" spans="1:15" x14ac:dyDescent="0.25">
      <c r="A33" s="16">
        <v>22</v>
      </c>
      <c r="B33" s="17" t="s">
        <v>35</v>
      </c>
      <c r="C33" s="18">
        <v>8.1999999999999993</v>
      </c>
      <c r="D33" s="19" t="s">
        <v>141</v>
      </c>
      <c r="E33" s="20" t="str">
        <f t="shared" si="0"/>
        <v>Not Significantly Different</v>
      </c>
      <c r="G33">
        <f t="shared" si="1"/>
        <v>8.1999999999999993</v>
      </c>
      <c r="H33">
        <f t="shared" si="2"/>
        <v>6</v>
      </c>
      <c r="I33" t="str">
        <f t="shared" si="3"/>
        <v>+/-</v>
      </c>
      <c r="J33" t="str">
        <f t="shared" si="4"/>
        <v>2.4</v>
      </c>
      <c r="K33" s="2">
        <f t="shared" si="5"/>
        <v>1.4589665653495441</v>
      </c>
      <c r="L33" s="2">
        <f t="shared" si="6"/>
        <v>-0.59999999999999964</v>
      </c>
      <c r="M33" s="2">
        <f t="shared" si="7"/>
        <v>1.460232480178032</v>
      </c>
      <c r="N33" s="2">
        <f t="shared" si="8"/>
        <v>-0.41089347630922951</v>
      </c>
      <c r="O33" t="s">
        <v>71</v>
      </c>
    </row>
    <row r="34" spans="1:15" x14ac:dyDescent="0.25">
      <c r="A34" s="16">
        <v>24</v>
      </c>
      <c r="B34" s="17" t="s">
        <v>50</v>
      </c>
      <c r="C34" s="18">
        <v>8.1</v>
      </c>
      <c r="D34" s="19" t="s">
        <v>83</v>
      </c>
      <c r="E34" s="20" t="str">
        <f t="shared" si="0"/>
        <v>Not Significantly Different</v>
      </c>
      <c r="G34">
        <f t="shared" si="1"/>
        <v>8.1</v>
      </c>
      <c r="H34">
        <f t="shared" si="2"/>
        <v>6</v>
      </c>
      <c r="I34" t="str">
        <f t="shared" si="3"/>
        <v>+/-</v>
      </c>
      <c r="J34" t="str">
        <f t="shared" si="4"/>
        <v>0.6</v>
      </c>
      <c r="K34" s="2">
        <f t="shared" si="5"/>
        <v>0.36474164133738601</v>
      </c>
      <c r="L34" s="2">
        <f t="shared" si="6"/>
        <v>-0.5</v>
      </c>
      <c r="M34" s="2">
        <f t="shared" si="7"/>
        <v>0.36977279819442066</v>
      </c>
      <c r="N34" s="2">
        <f t="shared" si="8"/>
        <v>-1.3521816705865637</v>
      </c>
      <c r="O34" t="s">
        <v>62</v>
      </c>
    </row>
    <row r="35" spans="1:15" x14ac:dyDescent="0.25">
      <c r="A35" s="16">
        <v>25</v>
      </c>
      <c r="B35" s="17" t="s">
        <v>43</v>
      </c>
      <c r="C35" s="18">
        <v>8</v>
      </c>
      <c r="D35" s="19" t="s">
        <v>131</v>
      </c>
      <c r="E35" s="20" t="str">
        <f t="shared" si="0"/>
        <v>Not Significantly Different</v>
      </c>
      <c r="G35">
        <f t="shared" si="1"/>
        <v>8</v>
      </c>
      <c r="H35">
        <f t="shared" si="2"/>
        <v>6</v>
      </c>
      <c r="I35" t="str">
        <f t="shared" si="3"/>
        <v>+/-</v>
      </c>
      <c r="J35" t="str">
        <f t="shared" si="4"/>
        <v>2.1</v>
      </c>
      <c r="K35" s="2">
        <f t="shared" si="5"/>
        <v>1.2765957446808511</v>
      </c>
      <c r="L35" s="2">
        <f t="shared" si="6"/>
        <v>-0.40000000000000036</v>
      </c>
      <c r="M35" s="2">
        <f t="shared" si="7"/>
        <v>1.2780423125610114</v>
      </c>
      <c r="N35" s="2">
        <f t="shared" si="8"/>
        <v>-0.3129786831536574</v>
      </c>
      <c r="O35" t="s">
        <v>72</v>
      </c>
    </row>
    <row r="36" spans="1:15" x14ac:dyDescent="0.25">
      <c r="A36" s="16">
        <v>25</v>
      </c>
      <c r="B36" s="17" t="s">
        <v>82</v>
      </c>
      <c r="C36" s="18">
        <v>8</v>
      </c>
      <c r="D36" s="19" t="s">
        <v>78</v>
      </c>
      <c r="E36" s="20" t="str">
        <f t="shared" si="0"/>
        <v>Not Significantly Different</v>
      </c>
      <c r="G36">
        <f t="shared" si="1"/>
        <v>8</v>
      </c>
      <c r="H36">
        <f t="shared" si="2"/>
        <v>6</v>
      </c>
      <c r="I36" t="str">
        <f t="shared" si="3"/>
        <v>+/-</v>
      </c>
      <c r="J36" t="str">
        <f t="shared" si="4"/>
        <v>0.7</v>
      </c>
      <c r="K36" s="2">
        <f t="shared" si="5"/>
        <v>0.42553191489361697</v>
      </c>
      <c r="L36" s="2">
        <f t="shared" si="6"/>
        <v>-0.40000000000000036</v>
      </c>
      <c r="M36" s="2">
        <f t="shared" si="7"/>
        <v>0.42985214661796195</v>
      </c>
      <c r="N36" s="2">
        <f t="shared" si="8"/>
        <v>-0.93055252404149758</v>
      </c>
      <c r="O36" t="s">
        <v>64</v>
      </c>
    </row>
    <row r="37" spans="1:15" x14ac:dyDescent="0.25">
      <c r="A37" s="16">
        <v>27</v>
      </c>
      <c r="B37" s="17" t="s">
        <v>42</v>
      </c>
      <c r="C37" s="18">
        <v>7.9</v>
      </c>
      <c r="D37" s="19" t="s">
        <v>114</v>
      </c>
      <c r="E37" s="20" t="str">
        <f t="shared" si="0"/>
        <v>Not Significantly Different</v>
      </c>
      <c r="G37">
        <f t="shared" si="1"/>
        <v>7.9</v>
      </c>
      <c r="H37">
        <f t="shared" si="2"/>
        <v>6</v>
      </c>
      <c r="I37" t="str">
        <f t="shared" si="3"/>
        <v>+/-</v>
      </c>
      <c r="J37" t="str">
        <f t="shared" si="4"/>
        <v>0.9</v>
      </c>
      <c r="K37" s="2">
        <f t="shared" si="5"/>
        <v>0.54711246200607899</v>
      </c>
      <c r="L37" s="2">
        <f t="shared" si="6"/>
        <v>-0.30000000000000071</v>
      </c>
      <c r="M37" s="2">
        <f t="shared" si="7"/>
        <v>0.55047933970440222</v>
      </c>
      <c r="N37" s="2">
        <f t="shared" si="8"/>
        <v>-0.54497958117936895</v>
      </c>
      <c r="O37" t="s">
        <v>45</v>
      </c>
    </row>
    <row r="38" spans="1:15" x14ac:dyDescent="0.25">
      <c r="A38" s="16">
        <v>27</v>
      </c>
      <c r="B38" s="17" t="s">
        <v>84</v>
      </c>
      <c r="C38" s="18">
        <v>7.9</v>
      </c>
      <c r="D38" s="19" t="s">
        <v>70</v>
      </c>
      <c r="E38" s="20" t="str">
        <f t="shared" si="0"/>
        <v>Not Significantly Different</v>
      </c>
      <c r="G38">
        <f t="shared" si="1"/>
        <v>7.9</v>
      </c>
      <c r="H38">
        <f t="shared" si="2"/>
        <v>6</v>
      </c>
      <c r="I38" t="str">
        <f t="shared" si="3"/>
        <v>+/-</v>
      </c>
      <c r="J38" t="str">
        <f t="shared" si="4"/>
        <v>0.8</v>
      </c>
      <c r="K38" s="2">
        <f t="shared" si="5"/>
        <v>0.48632218844984804</v>
      </c>
      <c r="L38" s="2">
        <f t="shared" si="6"/>
        <v>-0.30000000000000071</v>
      </c>
      <c r="M38" s="2">
        <f t="shared" si="7"/>
        <v>0.49010685399991183</v>
      </c>
      <c r="N38" s="2">
        <f t="shared" si="8"/>
        <v>-0.61211141519774515</v>
      </c>
      <c r="O38" t="s">
        <v>51</v>
      </c>
    </row>
    <row r="39" spans="1:15" x14ac:dyDescent="0.25">
      <c r="A39" s="16">
        <v>29</v>
      </c>
      <c r="B39" s="17" t="s">
        <v>75</v>
      </c>
      <c r="C39" s="18">
        <v>7.8</v>
      </c>
      <c r="D39" s="19" t="s">
        <v>114</v>
      </c>
      <c r="E39" s="20" t="str">
        <f t="shared" si="0"/>
        <v>Not Significantly Different</v>
      </c>
      <c r="G39">
        <f t="shared" si="1"/>
        <v>7.8</v>
      </c>
      <c r="H39">
        <f t="shared" si="2"/>
        <v>6</v>
      </c>
      <c r="I39" t="str">
        <f t="shared" si="3"/>
        <v>+/-</v>
      </c>
      <c r="J39" t="str">
        <f t="shared" si="4"/>
        <v>0.9</v>
      </c>
      <c r="K39" s="2">
        <f t="shared" si="5"/>
        <v>0.54711246200607899</v>
      </c>
      <c r="L39" s="2">
        <f t="shared" si="6"/>
        <v>-0.20000000000000018</v>
      </c>
      <c r="M39" s="2">
        <f t="shared" si="7"/>
        <v>0.55047933970440222</v>
      </c>
      <c r="N39" s="2">
        <f t="shared" si="8"/>
        <v>-0.36331972078624547</v>
      </c>
      <c r="O39" t="s">
        <v>74</v>
      </c>
    </row>
    <row r="40" spans="1:15" x14ac:dyDescent="0.25">
      <c r="A40" s="16">
        <v>30</v>
      </c>
      <c r="B40" s="17" t="s">
        <v>71</v>
      </c>
      <c r="C40" s="18">
        <v>7.4</v>
      </c>
      <c r="D40" s="19" t="s">
        <v>70</v>
      </c>
      <c r="E40" s="20" t="str">
        <f t="shared" si="0"/>
        <v>Not Significantly Different</v>
      </c>
      <c r="G40">
        <f t="shared" si="1"/>
        <v>7.4</v>
      </c>
      <c r="H40">
        <f t="shared" si="2"/>
        <v>6</v>
      </c>
      <c r="I40" t="str">
        <f t="shared" si="3"/>
        <v>+/-</v>
      </c>
      <c r="J40" t="str">
        <f t="shared" si="4"/>
        <v>0.8</v>
      </c>
      <c r="K40" s="2">
        <f t="shared" si="5"/>
        <v>0.48632218844984804</v>
      </c>
      <c r="L40" s="2">
        <f t="shared" si="6"/>
        <v>0.19999999999999929</v>
      </c>
      <c r="M40" s="2">
        <f t="shared" si="7"/>
        <v>0.49010685399991183</v>
      </c>
      <c r="N40" s="2">
        <f t="shared" si="8"/>
        <v>0.4080742767984944</v>
      </c>
      <c r="O40" t="s">
        <v>35</v>
      </c>
    </row>
    <row r="41" spans="1:15" x14ac:dyDescent="0.25">
      <c r="A41" s="16">
        <v>31</v>
      </c>
      <c r="B41" s="17" t="s">
        <v>63</v>
      </c>
      <c r="C41" s="18">
        <v>7.3</v>
      </c>
      <c r="D41" s="19" t="s">
        <v>128</v>
      </c>
      <c r="E41" s="20" t="str">
        <f t="shared" si="0"/>
        <v>Not Significantly Different</v>
      </c>
      <c r="G41">
        <f t="shared" si="1"/>
        <v>7.3</v>
      </c>
      <c r="H41">
        <f t="shared" si="2"/>
        <v>6</v>
      </c>
      <c r="I41" t="str">
        <f t="shared" si="3"/>
        <v>+/-</v>
      </c>
      <c r="J41" t="str">
        <f t="shared" si="4"/>
        <v>1.1</v>
      </c>
      <c r="K41" s="2">
        <f t="shared" si="5"/>
        <v>0.66869300911854113</v>
      </c>
      <c r="L41" s="2">
        <f t="shared" si="6"/>
        <v>0.29999999999999982</v>
      </c>
      <c r="M41" s="2">
        <f t="shared" si="7"/>
        <v>0.67145051776214359</v>
      </c>
      <c r="N41" s="2">
        <f t="shared" si="8"/>
        <v>0.4467939067198286</v>
      </c>
      <c r="O41" t="s">
        <v>76</v>
      </c>
    </row>
    <row r="42" spans="1:15" x14ac:dyDescent="0.25">
      <c r="A42" s="16">
        <v>32</v>
      </c>
      <c r="B42" s="17" t="s">
        <v>44</v>
      </c>
      <c r="C42" s="18">
        <v>7.1</v>
      </c>
      <c r="D42" s="19" t="s">
        <v>130</v>
      </c>
      <c r="E42" s="20" t="str">
        <f t="shared" si="0"/>
        <v>Not Significantly Different</v>
      </c>
      <c r="G42">
        <f t="shared" si="1"/>
        <v>7.1</v>
      </c>
      <c r="H42">
        <f t="shared" si="2"/>
        <v>6</v>
      </c>
      <c r="I42" t="str">
        <f t="shared" si="3"/>
        <v>+/-</v>
      </c>
      <c r="J42" t="str">
        <f t="shared" si="4"/>
        <v>1.2</v>
      </c>
      <c r="K42" s="2">
        <f t="shared" si="5"/>
        <v>0.72948328267477203</v>
      </c>
      <c r="L42" s="2">
        <f t="shared" si="6"/>
        <v>0.5</v>
      </c>
      <c r="M42" s="2">
        <f t="shared" si="7"/>
        <v>0.73201182849801194</v>
      </c>
      <c r="N42" s="2">
        <f t="shared" si="8"/>
        <v>0.68304907179701124</v>
      </c>
      <c r="O42" t="s">
        <v>77</v>
      </c>
    </row>
    <row r="43" spans="1:15" x14ac:dyDescent="0.25">
      <c r="A43" s="16">
        <v>32</v>
      </c>
      <c r="B43" s="17" t="s">
        <v>66</v>
      </c>
      <c r="C43" s="18">
        <v>7.1</v>
      </c>
      <c r="D43" s="19" t="s">
        <v>124</v>
      </c>
      <c r="E43" s="20" t="str">
        <f t="shared" si="0"/>
        <v>Not Significantly Different</v>
      </c>
      <c r="G43">
        <f t="shared" si="1"/>
        <v>7.1</v>
      </c>
      <c r="H43">
        <f t="shared" si="2"/>
        <v>6</v>
      </c>
      <c r="I43" t="str">
        <f t="shared" si="3"/>
        <v>+/-</v>
      </c>
      <c r="J43" t="str">
        <f t="shared" si="4"/>
        <v>1.0</v>
      </c>
      <c r="K43" s="2">
        <f t="shared" si="5"/>
        <v>0.60790273556231</v>
      </c>
      <c r="L43" s="2">
        <f t="shared" si="6"/>
        <v>0.5</v>
      </c>
      <c r="M43" s="2">
        <f t="shared" si="7"/>
        <v>0.61093468821403585</v>
      </c>
      <c r="N43" s="2">
        <f t="shared" si="8"/>
        <v>0.81841808894771606</v>
      </c>
      <c r="O43" t="s">
        <v>80</v>
      </c>
    </row>
    <row r="44" spans="1:15" x14ac:dyDescent="0.25">
      <c r="A44" s="16">
        <v>34</v>
      </c>
      <c r="B44" s="17" t="s">
        <v>32</v>
      </c>
      <c r="C44" s="18">
        <v>6.9</v>
      </c>
      <c r="D44" s="19" t="s">
        <v>133</v>
      </c>
      <c r="E44" s="20" t="str">
        <f t="shared" si="0"/>
        <v>Not Significantly Different</v>
      </c>
      <c r="G44">
        <f t="shared" si="1"/>
        <v>6.9</v>
      </c>
      <c r="H44">
        <f t="shared" si="2"/>
        <v>6</v>
      </c>
      <c r="I44" t="str">
        <f t="shared" si="3"/>
        <v>+/-</v>
      </c>
      <c r="J44" t="str">
        <f t="shared" si="4"/>
        <v>2.3</v>
      </c>
      <c r="K44" s="2">
        <f t="shared" si="5"/>
        <v>1.3981762917933129</v>
      </c>
      <c r="L44" s="2">
        <f t="shared" si="6"/>
        <v>0.69999999999999929</v>
      </c>
      <c r="M44" s="2">
        <f t="shared" si="7"/>
        <v>1.3994971955284299</v>
      </c>
      <c r="N44" s="2">
        <f t="shared" si="8"/>
        <v>0.50017963754167394</v>
      </c>
      <c r="O44" t="s">
        <v>82</v>
      </c>
    </row>
    <row r="45" spans="1:15" x14ac:dyDescent="0.25">
      <c r="A45" s="16">
        <v>34</v>
      </c>
      <c r="B45" s="17" t="s">
        <v>51</v>
      </c>
      <c r="C45" s="18">
        <v>6.9</v>
      </c>
      <c r="D45" s="19" t="s">
        <v>129</v>
      </c>
      <c r="E45" s="20" t="str">
        <f t="shared" si="0"/>
        <v>Not Significantly Different</v>
      </c>
      <c r="G45">
        <f t="shared" si="1"/>
        <v>6.9</v>
      </c>
      <c r="H45">
        <f t="shared" si="2"/>
        <v>6</v>
      </c>
      <c r="I45" t="str">
        <f t="shared" si="3"/>
        <v>+/-</v>
      </c>
      <c r="J45" t="str">
        <f t="shared" si="4"/>
        <v>1.4</v>
      </c>
      <c r="K45" s="2">
        <f t="shared" si="5"/>
        <v>0.85106382978723394</v>
      </c>
      <c r="L45" s="2">
        <f t="shared" si="6"/>
        <v>0.69999999999999929</v>
      </c>
      <c r="M45" s="2">
        <f t="shared" si="7"/>
        <v>0.85323214879137987</v>
      </c>
      <c r="N45" s="2">
        <f t="shared" si="8"/>
        <v>0.82040978061077874</v>
      </c>
      <c r="O45" t="s">
        <v>53</v>
      </c>
    </row>
    <row r="46" spans="1:15" x14ac:dyDescent="0.25">
      <c r="A46" s="16">
        <v>36</v>
      </c>
      <c r="B46" s="17" t="s">
        <v>31</v>
      </c>
      <c r="C46" s="18">
        <v>6.8</v>
      </c>
      <c r="D46" s="19" t="s">
        <v>122</v>
      </c>
      <c r="E46" s="20" t="str">
        <f t="shared" si="0"/>
        <v>Not Significantly Different</v>
      </c>
      <c r="G46">
        <f t="shared" si="1"/>
        <v>6.8</v>
      </c>
      <c r="H46">
        <f t="shared" si="2"/>
        <v>6</v>
      </c>
      <c r="I46" t="str">
        <f t="shared" si="3"/>
        <v>+/-</v>
      </c>
      <c r="J46" t="str">
        <f t="shared" si="4"/>
        <v>2.5</v>
      </c>
      <c r="K46" s="2">
        <f t="shared" si="5"/>
        <v>1.519756838905775</v>
      </c>
      <c r="L46" s="2">
        <f t="shared" si="6"/>
        <v>0.79999999999999982</v>
      </c>
      <c r="M46" s="2">
        <f t="shared" si="7"/>
        <v>1.5209721584433802</v>
      </c>
      <c r="N46" s="2">
        <f t="shared" si="8"/>
        <v>0.52597938467114991</v>
      </c>
      <c r="O46" t="s">
        <v>65</v>
      </c>
    </row>
    <row r="47" spans="1:15" x14ac:dyDescent="0.25">
      <c r="A47" s="16">
        <v>37</v>
      </c>
      <c r="B47" s="17" t="s">
        <v>62</v>
      </c>
      <c r="C47" s="18">
        <v>6.7</v>
      </c>
      <c r="D47" s="19" t="s">
        <v>70</v>
      </c>
      <c r="E47" s="20" t="str">
        <f t="shared" si="0"/>
        <v>Significantly Different</v>
      </c>
      <c r="G47">
        <f t="shared" si="1"/>
        <v>6.7</v>
      </c>
      <c r="H47">
        <f t="shared" si="2"/>
        <v>6</v>
      </c>
      <c r="I47" t="str">
        <f t="shared" si="3"/>
        <v>+/-</v>
      </c>
      <c r="J47" t="str">
        <f t="shared" si="4"/>
        <v>0.8</v>
      </c>
      <c r="K47" s="2">
        <f t="shared" si="5"/>
        <v>0.48632218844984804</v>
      </c>
      <c r="L47" s="2">
        <f t="shared" si="6"/>
        <v>0.89999999999999947</v>
      </c>
      <c r="M47" s="2">
        <f t="shared" si="7"/>
        <v>0.49010685399991183</v>
      </c>
      <c r="N47" s="2">
        <f t="shared" si="8"/>
        <v>1.8363342455932301</v>
      </c>
      <c r="O47" t="s">
        <v>81</v>
      </c>
    </row>
    <row r="48" spans="1:15" x14ac:dyDescent="0.25">
      <c r="A48" s="16">
        <v>38</v>
      </c>
      <c r="B48" s="17" t="s">
        <v>54</v>
      </c>
      <c r="C48" s="18">
        <v>6.6</v>
      </c>
      <c r="D48" s="19" t="s">
        <v>140</v>
      </c>
      <c r="E48" s="20" t="str">
        <f t="shared" si="0"/>
        <v>Not Significantly Different</v>
      </c>
      <c r="G48">
        <f t="shared" si="1"/>
        <v>6.6</v>
      </c>
      <c r="H48">
        <f t="shared" si="2"/>
        <v>6</v>
      </c>
      <c r="I48" t="str">
        <f t="shared" si="3"/>
        <v>+/-</v>
      </c>
      <c r="J48" t="str">
        <f t="shared" si="4"/>
        <v>2.0</v>
      </c>
      <c r="K48" s="2">
        <f t="shared" si="5"/>
        <v>1.21580547112462</v>
      </c>
      <c r="L48" s="2">
        <f t="shared" si="6"/>
        <v>1</v>
      </c>
      <c r="M48" s="2">
        <f t="shared" si="7"/>
        <v>1.2173242793009595</v>
      </c>
      <c r="N48" s="2">
        <f t="shared" si="8"/>
        <v>0.8214737987270273</v>
      </c>
      <c r="O48" t="s">
        <v>60</v>
      </c>
    </row>
    <row r="49" spans="1:15" x14ac:dyDescent="0.25">
      <c r="A49" s="16">
        <v>38</v>
      </c>
      <c r="B49" s="17" t="s">
        <v>69</v>
      </c>
      <c r="C49" s="18">
        <v>6.6</v>
      </c>
      <c r="D49" s="19" t="s">
        <v>122</v>
      </c>
      <c r="E49" s="20" t="str">
        <f t="shared" si="0"/>
        <v>Not Significantly Different</v>
      </c>
      <c r="G49">
        <f t="shared" si="1"/>
        <v>6.6</v>
      </c>
      <c r="H49">
        <f t="shared" si="2"/>
        <v>6</v>
      </c>
      <c r="I49" t="str">
        <f t="shared" si="3"/>
        <v>+/-</v>
      </c>
      <c r="J49" t="str">
        <f t="shared" si="4"/>
        <v>2.5</v>
      </c>
      <c r="K49" s="2">
        <f t="shared" si="5"/>
        <v>1.519756838905775</v>
      </c>
      <c r="L49" s="2">
        <f t="shared" si="6"/>
        <v>1</v>
      </c>
      <c r="M49" s="2">
        <f t="shared" si="7"/>
        <v>1.5209721584433802</v>
      </c>
      <c r="N49" s="2">
        <f t="shared" si="8"/>
        <v>0.65747423083893752</v>
      </c>
      <c r="O49" t="s">
        <v>67</v>
      </c>
    </row>
    <row r="50" spans="1:15" x14ac:dyDescent="0.25">
      <c r="A50" s="16">
        <v>38</v>
      </c>
      <c r="B50" s="17" t="s">
        <v>85</v>
      </c>
      <c r="C50" s="18">
        <v>6.6</v>
      </c>
      <c r="D50" s="19" t="s">
        <v>124</v>
      </c>
      <c r="E50" s="20" t="str">
        <f t="shared" si="0"/>
        <v>Not Significantly Different</v>
      </c>
      <c r="G50">
        <f t="shared" si="1"/>
        <v>6.6</v>
      </c>
      <c r="H50">
        <f t="shared" si="2"/>
        <v>6</v>
      </c>
      <c r="I50" t="str">
        <f t="shared" si="3"/>
        <v>+/-</v>
      </c>
      <c r="J50" t="str">
        <f t="shared" si="4"/>
        <v>1.0</v>
      </c>
      <c r="K50" s="2">
        <f t="shared" si="5"/>
        <v>0.60790273556231</v>
      </c>
      <c r="L50" s="2">
        <f t="shared" si="6"/>
        <v>1</v>
      </c>
      <c r="M50" s="2">
        <f t="shared" si="7"/>
        <v>0.61093468821403585</v>
      </c>
      <c r="N50" s="2">
        <f t="shared" si="8"/>
        <v>1.6368361778954321</v>
      </c>
      <c r="O50" t="s">
        <v>69</v>
      </c>
    </row>
    <row r="51" spans="1:15" x14ac:dyDescent="0.25">
      <c r="A51" s="16">
        <v>41</v>
      </c>
      <c r="B51" s="17" t="s">
        <v>40</v>
      </c>
      <c r="C51" s="18">
        <v>6.5</v>
      </c>
      <c r="D51" s="19" t="s">
        <v>61</v>
      </c>
      <c r="E51" s="20" t="str">
        <f t="shared" si="0"/>
        <v>Significantly Different</v>
      </c>
      <c r="G51">
        <f t="shared" si="1"/>
        <v>6.5</v>
      </c>
      <c r="H51">
        <f t="shared" si="2"/>
        <v>6</v>
      </c>
      <c r="I51" t="str">
        <f t="shared" si="3"/>
        <v>+/-</v>
      </c>
      <c r="J51" t="str">
        <f t="shared" si="4"/>
        <v>0.4</v>
      </c>
      <c r="K51" s="2">
        <f t="shared" si="5"/>
        <v>0.24316109422492402</v>
      </c>
      <c r="L51" s="2">
        <f t="shared" si="6"/>
        <v>1.0999999999999996</v>
      </c>
      <c r="M51" s="2">
        <f t="shared" si="7"/>
        <v>0.25064471888253259</v>
      </c>
      <c r="N51" s="2">
        <f t="shared" si="8"/>
        <v>4.3886821350324432</v>
      </c>
      <c r="O51" t="s">
        <v>85</v>
      </c>
    </row>
    <row r="52" spans="1:15" x14ac:dyDescent="0.25">
      <c r="A52" s="16">
        <v>42</v>
      </c>
      <c r="B52" s="17" t="s">
        <v>68</v>
      </c>
      <c r="C52" s="18">
        <v>6.4</v>
      </c>
      <c r="D52" s="19" t="s">
        <v>70</v>
      </c>
      <c r="E52" s="20" t="str">
        <f t="shared" si="0"/>
        <v>Significantly Different</v>
      </c>
      <c r="G52">
        <f t="shared" si="1"/>
        <v>6.4</v>
      </c>
      <c r="H52">
        <f t="shared" si="2"/>
        <v>6</v>
      </c>
      <c r="I52" t="str">
        <f t="shared" si="3"/>
        <v>+/-</v>
      </c>
      <c r="J52" t="str">
        <f t="shared" si="4"/>
        <v>0.8</v>
      </c>
      <c r="K52" s="2">
        <f t="shared" si="5"/>
        <v>0.48632218844984804</v>
      </c>
      <c r="L52" s="2">
        <f t="shared" si="6"/>
        <v>1.1999999999999993</v>
      </c>
      <c r="M52" s="2">
        <f t="shared" si="7"/>
        <v>0.49010685399991183</v>
      </c>
      <c r="N52" s="2">
        <f t="shared" si="8"/>
        <v>2.4484456607909735</v>
      </c>
      <c r="O52" t="s">
        <v>56</v>
      </c>
    </row>
    <row r="53" spans="1:15" x14ac:dyDescent="0.25">
      <c r="A53" s="16">
        <v>42</v>
      </c>
      <c r="B53" s="17" t="s">
        <v>55</v>
      </c>
      <c r="C53" s="18">
        <v>6.4</v>
      </c>
      <c r="D53" s="19" t="s">
        <v>78</v>
      </c>
      <c r="E53" s="20" t="str">
        <f t="shared" si="0"/>
        <v>Significantly Different</v>
      </c>
      <c r="G53">
        <f t="shared" si="1"/>
        <v>6.4</v>
      </c>
      <c r="H53">
        <f t="shared" si="2"/>
        <v>6</v>
      </c>
      <c r="I53" t="str">
        <f t="shared" si="3"/>
        <v>+/-</v>
      </c>
      <c r="J53" t="str">
        <f t="shared" si="4"/>
        <v>0.7</v>
      </c>
      <c r="K53" s="2">
        <f t="shared" si="5"/>
        <v>0.42553191489361697</v>
      </c>
      <c r="L53" s="2">
        <f t="shared" si="6"/>
        <v>1.1999999999999993</v>
      </c>
      <c r="M53" s="2">
        <f t="shared" si="7"/>
        <v>0.42985214661796195</v>
      </c>
      <c r="N53" s="2">
        <f t="shared" si="8"/>
        <v>2.7916575721244885</v>
      </c>
      <c r="O53" t="s">
        <v>73</v>
      </c>
    </row>
    <row r="54" spans="1:15" x14ac:dyDescent="0.25">
      <c r="A54" s="16">
        <v>44</v>
      </c>
      <c r="B54" s="17" t="s">
        <v>41</v>
      </c>
      <c r="C54" s="18">
        <v>6.3</v>
      </c>
      <c r="D54" s="19" t="s">
        <v>124</v>
      </c>
      <c r="E54" s="20" t="str">
        <f t="shared" si="0"/>
        <v>Significantly Different</v>
      </c>
      <c r="G54">
        <f t="shared" si="1"/>
        <v>6.3</v>
      </c>
      <c r="H54">
        <f t="shared" si="2"/>
        <v>6</v>
      </c>
      <c r="I54" t="str">
        <f t="shared" si="3"/>
        <v>+/-</v>
      </c>
      <c r="J54" t="str">
        <f t="shared" si="4"/>
        <v>1.0</v>
      </c>
      <c r="K54" s="2">
        <f t="shared" si="5"/>
        <v>0.60790273556231</v>
      </c>
      <c r="L54" s="2">
        <f t="shared" si="6"/>
        <v>1.2999999999999998</v>
      </c>
      <c r="M54" s="2">
        <f t="shared" si="7"/>
        <v>0.61093468821403585</v>
      </c>
      <c r="N54" s="2">
        <f t="shared" si="8"/>
        <v>2.1278870312640614</v>
      </c>
      <c r="O54" t="s">
        <v>79</v>
      </c>
    </row>
    <row r="55" spans="1:15" x14ac:dyDescent="0.25">
      <c r="A55" s="16">
        <v>44</v>
      </c>
      <c r="B55" s="17" t="s">
        <v>76</v>
      </c>
      <c r="C55" s="18">
        <v>6.3</v>
      </c>
      <c r="D55" s="19" t="s">
        <v>78</v>
      </c>
      <c r="E55" s="20" t="str">
        <f t="shared" si="0"/>
        <v>Significantly Different</v>
      </c>
      <c r="G55">
        <f t="shared" si="1"/>
        <v>6.3</v>
      </c>
      <c r="H55">
        <f t="shared" si="2"/>
        <v>6</v>
      </c>
      <c r="I55" t="str">
        <f t="shared" si="3"/>
        <v>+/-</v>
      </c>
      <c r="J55" t="str">
        <f t="shared" si="4"/>
        <v>0.7</v>
      </c>
      <c r="K55" s="2">
        <f t="shared" si="5"/>
        <v>0.42553191489361697</v>
      </c>
      <c r="L55" s="2">
        <f t="shared" si="6"/>
        <v>1.2999999999999998</v>
      </c>
      <c r="M55" s="2">
        <f t="shared" si="7"/>
        <v>0.42985214661796195</v>
      </c>
      <c r="N55" s="2">
        <f t="shared" si="8"/>
        <v>3.0242957031348641</v>
      </c>
      <c r="O55" t="s">
        <v>47</v>
      </c>
    </row>
    <row r="56" spans="1:15" x14ac:dyDescent="0.25">
      <c r="A56" s="16">
        <v>46</v>
      </c>
      <c r="B56" s="17" t="s">
        <v>57</v>
      </c>
      <c r="C56" s="18">
        <v>6.2</v>
      </c>
      <c r="D56" s="19" t="s">
        <v>39</v>
      </c>
      <c r="E56" s="20" t="str">
        <f t="shared" si="0"/>
        <v>Significantly Different</v>
      </c>
      <c r="G56">
        <f t="shared" si="1"/>
        <v>6.2</v>
      </c>
      <c r="H56">
        <f t="shared" si="2"/>
        <v>6</v>
      </c>
      <c r="I56" t="str">
        <f t="shared" si="3"/>
        <v>+/-</v>
      </c>
      <c r="J56" t="str">
        <f t="shared" si="4"/>
        <v>0.5</v>
      </c>
      <c r="K56" s="2">
        <f t="shared" si="5"/>
        <v>0.303951367781155</v>
      </c>
      <c r="L56" s="2">
        <f t="shared" si="6"/>
        <v>1.3999999999999995</v>
      </c>
      <c r="M56" s="2">
        <f t="shared" si="7"/>
        <v>0.30997079109986531</v>
      </c>
      <c r="N56" s="2">
        <f t="shared" si="8"/>
        <v>4.5165545922323771</v>
      </c>
      <c r="O56" t="s">
        <v>31</v>
      </c>
    </row>
    <row r="57" spans="1:15" x14ac:dyDescent="0.25">
      <c r="A57" s="16">
        <v>47</v>
      </c>
      <c r="B57" s="17" t="s">
        <v>80</v>
      </c>
      <c r="C57" s="18">
        <v>6.1</v>
      </c>
      <c r="D57" s="19" t="s">
        <v>61</v>
      </c>
      <c r="E57" s="20" t="str">
        <f t="shared" si="0"/>
        <v>Significantly Different</v>
      </c>
      <c r="G57">
        <f t="shared" si="1"/>
        <v>6.1</v>
      </c>
      <c r="H57">
        <f t="shared" si="2"/>
        <v>6</v>
      </c>
      <c r="I57" t="str">
        <f t="shared" si="3"/>
        <v>+/-</v>
      </c>
      <c r="J57" t="str">
        <f t="shared" si="4"/>
        <v>0.4</v>
      </c>
      <c r="K57" s="2">
        <f t="shared" si="5"/>
        <v>0.24316109422492402</v>
      </c>
      <c r="L57" s="2">
        <f t="shared" si="6"/>
        <v>1.5</v>
      </c>
      <c r="M57" s="2">
        <f t="shared" si="7"/>
        <v>0.25064471888253259</v>
      </c>
      <c r="N57" s="2">
        <f t="shared" si="8"/>
        <v>5.9845665477715153</v>
      </c>
      <c r="O57" t="s">
        <v>84</v>
      </c>
    </row>
    <row r="58" spans="1:15" x14ac:dyDescent="0.25">
      <c r="A58" s="16">
        <v>47</v>
      </c>
      <c r="B58" s="17" t="s">
        <v>67</v>
      </c>
      <c r="C58" s="18">
        <v>6.1</v>
      </c>
      <c r="D58" s="19" t="s">
        <v>39</v>
      </c>
      <c r="E58" s="20" t="str">
        <f t="shared" si="0"/>
        <v>Significantly Different</v>
      </c>
      <c r="G58">
        <f t="shared" si="1"/>
        <v>6.1</v>
      </c>
      <c r="H58">
        <f t="shared" si="2"/>
        <v>6</v>
      </c>
      <c r="I58" t="str">
        <f t="shared" si="3"/>
        <v>+/-</v>
      </c>
      <c r="J58" t="str">
        <f t="shared" si="4"/>
        <v>0.5</v>
      </c>
      <c r="K58" s="2">
        <f t="shared" si="5"/>
        <v>0.303951367781155</v>
      </c>
      <c r="L58" s="2">
        <f t="shared" si="6"/>
        <v>1.5</v>
      </c>
      <c r="M58" s="2">
        <f t="shared" si="7"/>
        <v>0.30997079109986531</v>
      </c>
      <c r="N58" s="2">
        <f t="shared" si="8"/>
        <v>4.8391656345346918</v>
      </c>
      <c r="O58" t="s">
        <v>75</v>
      </c>
    </row>
    <row r="59" spans="1:15" x14ac:dyDescent="0.25">
      <c r="A59" s="16">
        <v>49</v>
      </c>
      <c r="B59" s="17" t="s">
        <v>56</v>
      </c>
      <c r="C59" s="18">
        <v>6</v>
      </c>
      <c r="D59" s="19" t="s">
        <v>127</v>
      </c>
      <c r="E59" s="20" t="str">
        <f t="shared" si="0"/>
        <v>Not Significantly Different</v>
      </c>
      <c r="G59">
        <f t="shared" si="1"/>
        <v>6</v>
      </c>
      <c r="H59">
        <f t="shared" si="2"/>
        <v>6</v>
      </c>
      <c r="I59" t="str">
        <f t="shared" si="3"/>
        <v>+/-</v>
      </c>
      <c r="J59" t="str">
        <f t="shared" si="4"/>
        <v>1.7</v>
      </c>
      <c r="K59" s="2">
        <f t="shared" si="5"/>
        <v>1.0334346504559271</v>
      </c>
      <c r="L59" s="2">
        <f t="shared" si="6"/>
        <v>1.5999999999999996</v>
      </c>
      <c r="M59" s="2">
        <f t="shared" si="7"/>
        <v>1.0352210556794166</v>
      </c>
      <c r="N59" s="2">
        <f t="shared" si="8"/>
        <v>1.545563617762699</v>
      </c>
      <c r="O59" t="s">
        <v>33</v>
      </c>
    </row>
    <row r="60" spans="1:15" x14ac:dyDescent="0.25">
      <c r="A60" s="16">
        <v>50</v>
      </c>
      <c r="B60" s="17" t="s">
        <v>48</v>
      </c>
      <c r="C60" s="18">
        <v>4.8</v>
      </c>
      <c r="D60" s="19" t="s">
        <v>133</v>
      </c>
      <c r="E60" s="20" t="str">
        <f t="shared" si="0"/>
        <v>Significantly Different</v>
      </c>
      <c r="G60">
        <f t="shared" si="1"/>
        <v>4.8</v>
      </c>
      <c r="H60">
        <f t="shared" si="2"/>
        <v>6</v>
      </c>
      <c r="I60" t="str">
        <f t="shared" si="3"/>
        <v>+/-</v>
      </c>
      <c r="J60" t="str">
        <f t="shared" si="4"/>
        <v>2.3</v>
      </c>
      <c r="K60" s="2">
        <f t="shared" si="5"/>
        <v>1.3981762917933129</v>
      </c>
      <c r="L60" s="2">
        <f t="shared" si="6"/>
        <v>2.8</v>
      </c>
      <c r="M60" s="2">
        <f t="shared" si="7"/>
        <v>1.3994971955284299</v>
      </c>
      <c r="N60" s="2">
        <f t="shared" si="8"/>
        <v>2.000718550166698</v>
      </c>
      <c r="O60" t="s">
        <v>55</v>
      </c>
    </row>
    <row r="61" spans="1:15" x14ac:dyDescent="0.25">
      <c r="A61" s="16">
        <v>50</v>
      </c>
      <c r="B61" s="17" t="s">
        <v>28</v>
      </c>
      <c r="C61" s="18">
        <v>4.8</v>
      </c>
      <c r="D61" s="19" t="s">
        <v>130</v>
      </c>
      <c r="E61" s="20" t="str">
        <f t="shared" si="0"/>
        <v>Significantly Different</v>
      </c>
      <c r="G61">
        <f t="shared" si="1"/>
        <v>4.8</v>
      </c>
      <c r="H61">
        <f t="shared" si="2"/>
        <v>6</v>
      </c>
      <c r="I61" t="str">
        <f t="shared" si="3"/>
        <v>+/-</v>
      </c>
      <c r="J61" t="str">
        <f t="shared" si="4"/>
        <v>1.2</v>
      </c>
      <c r="K61" s="2">
        <f t="shared" si="5"/>
        <v>0.72948328267477203</v>
      </c>
      <c r="L61" s="2">
        <f t="shared" si="6"/>
        <v>2.8</v>
      </c>
      <c r="M61" s="2">
        <f t="shared" si="7"/>
        <v>0.73201182849801194</v>
      </c>
      <c r="N61" s="2">
        <f t="shared" si="8"/>
        <v>3.8250748020632623</v>
      </c>
      <c r="O61" t="s">
        <v>38</v>
      </c>
    </row>
    <row r="62" spans="1:15" ht="15.75" thickBot="1" x14ac:dyDescent="0.3">
      <c r="A62" s="22"/>
      <c r="B62" s="23" t="s">
        <v>86</v>
      </c>
      <c r="C62" s="24">
        <v>4.7</v>
      </c>
      <c r="D62" s="25" t="s">
        <v>124</v>
      </c>
      <c r="E62" s="26" t="str">
        <f t="shared" si="0"/>
        <v>Significantly Different</v>
      </c>
      <c r="G62">
        <f t="shared" si="1"/>
        <v>4.7</v>
      </c>
      <c r="H62">
        <f t="shared" si="2"/>
        <v>6</v>
      </c>
      <c r="I62" t="str">
        <f t="shared" si="3"/>
        <v>+/-</v>
      </c>
      <c r="J62" t="str">
        <f t="shared" si="4"/>
        <v>1.0</v>
      </c>
      <c r="K62" s="2">
        <f t="shared" si="5"/>
        <v>0.60790273556231</v>
      </c>
      <c r="L62" s="2">
        <f t="shared" si="6"/>
        <v>2.8999999999999995</v>
      </c>
      <c r="M62" s="2">
        <f t="shared" si="7"/>
        <v>0.61093468821403585</v>
      </c>
      <c r="N62" s="2">
        <f t="shared" si="8"/>
        <v>4.7468249158967524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11" priority="5" operator="equal">
      <formula>"State Selected"</formula>
    </cfRule>
    <cfRule type="cellIs" dxfId="310" priority="6" operator="equal">
      <formula>"Not Significantly Different"</formula>
    </cfRule>
  </conditionalFormatting>
  <conditionalFormatting sqref="E10:E62">
    <cfRule type="cellIs" dxfId="309" priority="1" operator="equal">
      <formula>"OTHER ERROR"</formula>
    </cfRule>
    <cfRule type="cellIs" dxfId="308" priority="2" operator="equal">
      <formula>"Statistical Test not applicable"</formula>
    </cfRule>
    <cfRule type="cellIs" dxfId="307" priority="3" operator="equal">
      <formula>"Geography Selected"</formula>
    </cfRule>
    <cfRule type="cellIs" dxfId="30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088D141-2F40-4A54-B213-AC848007B690}">
      <formula1>$O$10:$O$62</formula1>
    </dataValidation>
  </dataValidation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B235-0C24-468C-AD32-97C9C7E6003E}">
  <sheetPr codeName="Sheet10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235</v>
      </c>
    </row>
    <row r="2" spans="1:16" x14ac:dyDescent="0.25">
      <c r="A2" s="3" t="s">
        <v>2</v>
      </c>
      <c r="B2" t="s">
        <v>236</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7.1</v>
      </c>
      <c r="C6" t="s">
        <v>9</v>
      </c>
      <c r="H6" s="8" t="s">
        <v>10</v>
      </c>
      <c r="I6">
        <f>VLOOKUP($B$4,$B$9:$K$62,6,FALSE)</f>
        <v>7.1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43</v>
      </c>
      <c r="C11" s="18">
        <v>11.5</v>
      </c>
      <c r="D11" s="21" t="s">
        <v>131</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11.5</v>
      </c>
      <c r="H11">
        <f t="shared" ref="H11:H62" si="2">LEN(TRIM(D11))</f>
        <v>6</v>
      </c>
      <c r="I11" t="str">
        <f t="shared" ref="I11:I62" si="3">IF(H11&gt;=3,MID(TRIM(D11),1,3),"NO")</f>
        <v>+/-</v>
      </c>
      <c r="J11" t="str">
        <f t="shared" ref="J11:J62" si="4">IF(TRIM(I11)="+/-",MID(TRIM(D11),4,H11-3),D11)</f>
        <v>2.1</v>
      </c>
      <c r="K11" s="2">
        <f t="shared" ref="K11:K62" si="5">IF(TRIM(J11)="*****",0,IF(ISERROR(VALUE(J11)),"NA",VALUE(J11/$I$4)))</f>
        <v>1.2765957446808511</v>
      </c>
      <c r="L11" s="2">
        <f t="shared" ref="L11:L62" si="6">IF(AND(ISNUMBER(G11),ISNUMBER($I$6)),$I$6-G11,"N/A")</f>
        <v>-4.4000000000000004</v>
      </c>
      <c r="M11" s="2">
        <f t="shared" ref="M11:M62" si="7">IF(AND(ISNUMBER(K11),ISNUMBER($I$7)),SQRT(K11^2+($I$7)^2),"N/A")</f>
        <v>1.2780423125610114</v>
      </c>
      <c r="N11" s="2">
        <f>IF(AND(ISNUMBER(L11),ISNUMBER(M11),M11&lt;&gt;0),L11/M11,"NA")</f>
        <v>-3.4427655146902283</v>
      </c>
      <c r="O11" t="s">
        <v>30</v>
      </c>
    </row>
    <row r="12" spans="1:16" x14ac:dyDescent="0.25">
      <c r="A12" s="16">
        <v>2</v>
      </c>
      <c r="B12" s="17" t="s">
        <v>46</v>
      </c>
      <c r="C12" s="18">
        <v>10.7</v>
      </c>
      <c r="D12" s="19" t="s">
        <v>119</v>
      </c>
      <c r="E12" s="20" t="str">
        <f t="shared" si="0"/>
        <v>Significantly Different</v>
      </c>
      <c r="G12">
        <f t="shared" si="1"/>
        <v>10.7</v>
      </c>
      <c r="H12">
        <f t="shared" si="2"/>
        <v>6</v>
      </c>
      <c r="I12" t="str">
        <f t="shared" si="3"/>
        <v>+/-</v>
      </c>
      <c r="J12" t="str">
        <f t="shared" si="4"/>
        <v>3.3</v>
      </c>
      <c r="K12" s="2">
        <f t="shared" si="5"/>
        <v>2.0060790273556228</v>
      </c>
      <c r="L12" s="2">
        <f t="shared" si="6"/>
        <v>-3.5999999999999996</v>
      </c>
      <c r="M12" s="2">
        <f t="shared" si="7"/>
        <v>2.0069998807561307</v>
      </c>
      <c r="N12" s="2">
        <f t="shared" ref="N12:N62" si="8">IF(AND(ISNUMBER(L12),ISNUMBER(M12),M12&lt;&gt;0),L12/M12,"NA")</f>
        <v>-1.7937220796663482</v>
      </c>
      <c r="O12" t="s">
        <v>32</v>
      </c>
    </row>
    <row r="13" spans="1:16" x14ac:dyDescent="0.25">
      <c r="A13" s="16">
        <v>3</v>
      </c>
      <c r="B13" s="17" t="s">
        <v>37</v>
      </c>
      <c r="C13" s="18">
        <v>9.6999999999999993</v>
      </c>
      <c r="D13" s="19" t="s">
        <v>127</v>
      </c>
      <c r="E13" s="20" t="str">
        <f t="shared" si="0"/>
        <v>Significantly Different</v>
      </c>
      <c r="G13">
        <f t="shared" si="1"/>
        <v>9.6999999999999993</v>
      </c>
      <c r="H13">
        <f t="shared" si="2"/>
        <v>6</v>
      </c>
      <c r="I13" t="str">
        <f t="shared" si="3"/>
        <v>+/-</v>
      </c>
      <c r="J13" t="str">
        <f t="shared" si="4"/>
        <v>1.7</v>
      </c>
      <c r="K13" s="2">
        <f t="shared" si="5"/>
        <v>1.0334346504559271</v>
      </c>
      <c r="L13" s="2">
        <f t="shared" si="6"/>
        <v>-2.5999999999999996</v>
      </c>
      <c r="M13" s="2">
        <f t="shared" si="7"/>
        <v>1.0352210556794166</v>
      </c>
      <c r="N13" s="2">
        <f t="shared" si="8"/>
        <v>-2.5115408788643863</v>
      </c>
      <c r="O13" t="s">
        <v>34</v>
      </c>
    </row>
    <row r="14" spans="1:16" x14ac:dyDescent="0.25">
      <c r="A14" s="16">
        <v>4</v>
      </c>
      <c r="B14" s="17" t="s">
        <v>60</v>
      </c>
      <c r="C14" s="18">
        <v>9.6</v>
      </c>
      <c r="D14" s="19" t="s">
        <v>120</v>
      </c>
      <c r="E14" s="20" t="str">
        <f t="shared" si="0"/>
        <v>Significantly Different</v>
      </c>
      <c r="G14">
        <f t="shared" si="1"/>
        <v>9.6</v>
      </c>
      <c r="H14">
        <f t="shared" si="2"/>
        <v>6</v>
      </c>
      <c r="I14" t="str">
        <f t="shared" si="3"/>
        <v>+/-</v>
      </c>
      <c r="J14" t="str">
        <f t="shared" si="4"/>
        <v>1.3</v>
      </c>
      <c r="K14" s="2">
        <f t="shared" si="5"/>
        <v>0.79027355623100304</v>
      </c>
      <c r="L14" s="2">
        <f t="shared" si="6"/>
        <v>-2.5</v>
      </c>
      <c r="M14" s="2">
        <f t="shared" si="7"/>
        <v>0.79260819516141623</v>
      </c>
      <c r="N14" s="2">
        <f t="shared" si="8"/>
        <v>-3.1541435166348109</v>
      </c>
      <c r="O14" t="s">
        <v>37</v>
      </c>
    </row>
    <row r="15" spans="1:16" x14ac:dyDescent="0.25">
      <c r="A15" s="16">
        <v>5</v>
      </c>
      <c r="B15" s="17" t="s">
        <v>73</v>
      </c>
      <c r="C15" s="18">
        <v>9.5</v>
      </c>
      <c r="D15" s="19" t="s">
        <v>128</v>
      </c>
      <c r="E15" s="20" t="str">
        <f t="shared" si="0"/>
        <v>Significantly Different</v>
      </c>
      <c r="G15">
        <f t="shared" si="1"/>
        <v>9.5</v>
      </c>
      <c r="H15">
        <f t="shared" si="2"/>
        <v>6</v>
      </c>
      <c r="I15" t="str">
        <f t="shared" si="3"/>
        <v>+/-</v>
      </c>
      <c r="J15" t="str">
        <f t="shared" si="4"/>
        <v>1.1</v>
      </c>
      <c r="K15" s="2">
        <f t="shared" si="5"/>
        <v>0.66869300911854113</v>
      </c>
      <c r="L15" s="2">
        <f t="shared" si="6"/>
        <v>-2.4000000000000004</v>
      </c>
      <c r="M15" s="2">
        <f t="shared" si="7"/>
        <v>0.67145051776214359</v>
      </c>
      <c r="N15" s="2">
        <f t="shared" si="8"/>
        <v>-3.5743512537586315</v>
      </c>
      <c r="O15" t="s">
        <v>40</v>
      </c>
    </row>
    <row r="16" spans="1:16" x14ac:dyDescent="0.25">
      <c r="A16" s="16">
        <v>6</v>
      </c>
      <c r="B16" s="17" t="s">
        <v>58</v>
      </c>
      <c r="C16" s="18">
        <v>9.3000000000000007</v>
      </c>
      <c r="D16" s="19" t="s">
        <v>128</v>
      </c>
      <c r="E16" s="20" t="str">
        <f t="shared" si="0"/>
        <v>Significantly Different</v>
      </c>
      <c r="G16">
        <f t="shared" si="1"/>
        <v>9.3000000000000007</v>
      </c>
      <c r="H16">
        <f t="shared" si="2"/>
        <v>6</v>
      </c>
      <c r="I16" t="str">
        <f t="shared" si="3"/>
        <v>+/-</v>
      </c>
      <c r="J16" t="str">
        <f t="shared" si="4"/>
        <v>1.1</v>
      </c>
      <c r="K16" s="2">
        <f t="shared" si="5"/>
        <v>0.66869300911854113</v>
      </c>
      <c r="L16" s="2">
        <f t="shared" si="6"/>
        <v>-2.2000000000000011</v>
      </c>
      <c r="M16" s="2">
        <f t="shared" si="7"/>
        <v>0.67145051776214359</v>
      </c>
      <c r="N16" s="2">
        <f t="shared" si="8"/>
        <v>-3.2764886492787468</v>
      </c>
      <c r="O16" t="s">
        <v>42</v>
      </c>
    </row>
    <row r="17" spans="1:15" x14ac:dyDescent="0.25">
      <c r="A17" s="16">
        <v>7</v>
      </c>
      <c r="B17" s="17" t="s">
        <v>81</v>
      </c>
      <c r="C17" s="18">
        <v>9.1999999999999993</v>
      </c>
      <c r="D17" s="19" t="s">
        <v>120</v>
      </c>
      <c r="E17" s="20" t="str">
        <f t="shared" si="0"/>
        <v>Significantly Different</v>
      </c>
      <c r="G17">
        <f t="shared" si="1"/>
        <v>9.1999999999999993</v>
      </c>
      <c r="H17">
        <f t="shared" si="2"/>
        <v>6</v>
      </c>
      <c r="I17" t="str">
        <f t="shared" si="3"/>
        <v>+/-</v>
      </c>
      <c r="J17" t="str">
        <f t="shared" si="4"/>
        <v>1.3</v>
      </c>
      <c r="K17" s="2">
        <f t="shared" si="5"/>
        <v>0.79027355623100304</v>
      </c>
      <c r="L17" s="2">
        <f t="shared" si="6"/>
        <v>-2.0999999999999996</v>
      </c>
      <c r="M17" s="2">
        <f t="shared" si="7"/>
        <v>0.79260819516141623</v>
      </c>
      <c r="N17" s="2">
        <f t="shared" si="8"/>
        <v>-2.6494805539732407</v>
      </c>
      <c r="O17" t="s">
        <v>44</v>
      </c>
    </row>
    <row r="18" spans="1:15" x14ac:dyDescent="0.25">
      <c r="A18" s="16">
        <v>8</v>
      </c>
      <c r="B18" s="17" t="s">
        <v>64</v>
      </c>
      <c r="C18" s="18">
        <v>9.1</v>
      </c>
      <c r="D18" s="19" t="s">
        <v>124</v>
      </c>
      <c r="E18" s="20" t="str">
        <f t="shared" si="0"/>
        <v>Significantly Different</v>
      </c>
      <c r="G18">
        <f t="shared" si="1"/>
        <v>9.1</v>
      </c>
      <c r="H18">
        <f t="shared" si="2"/>
        <v>6</v>
      </c>
      <c r="I18" t="str">
        <f t="shared" si="3"/>
        <v>+/-</v>
      </c>
      <c r="J18" t="str">
        <f t="shared" si="4"/>
        <v>1.0</v>
      </c>
      <c r="K18" s="2">
        <f t="shared" si="5"/>
        <v>0.60790273556231</v>
      </c>
      <c r="L18" s="2">
        <f t="shared" si="6"/>
        <v>-2</v>
      </c>
      <c r="M18" s="2">
        <f t="shared" si="7"/>
        <v>0.61093468821403585</v>
      </c>
      <c r="N18" s="2">
        <f t="shared" si="8"/>
        <v>-3.2736723557908642</v>
      </c>
      <c r="O18" t="s">
        <v>46</v>
      </c>
    </row>
    <row r="19" spans="1:15" x14ac:dyDescent="0.25">
      <c r="A19" s="16">
        <v>9</v>
      </c>
      <c r="B19" s="17" t="s">
        <v>33</v>
      </c>
      <c r="C19" s="18">
        <v>8.8000000000000007</v>
      </c>
      <c r="D19" s="19" t="s">
        <v>131</v>
      </c>
      <c r="E19" s="20" t="str">
        <f t="shared" si="0"/>
        <v>Not Significantly Different</v>
      </c>
      <c r="G19">
        <f t="shared" si="1"/>
        <v>8.8000000000000007</v>
      </c>
      <c r="H19">
        <f t="shared" si="2"/>
        <v>6</v>
      </c>
      <c r="I19" t="str">
        <f t="shared" si="3"/>
        <v>+/-</v>
      </c>
      <c r="J19" t="str">
        <f t="shared" si="4"/>
        <v>2.1</v>
      </c>
      <c r="K19" s="2">
        <f t="shared" si="5"/>
        <v>1.2765957446808511</v>
      </c>
      <c r="L19" s="2">
        <f t="shared" si="6"/>
        <v>-1.7000000000000011</v>
      </c>
      <c r="M19" s="2">
        <f t="shared" si="7"/>
        <v>1.2780423125610114</v>
      </c>
      <c r="N19" s="2">
        <f t="shared" si="8"/>
        <v>-1.3301594034030435</v>
      </c>
      <c r="O19" t="s">
        <v>48</v>
      </c>
    </row>
    <row r="20" spans="1:15" x14ac:dyDescent="0.25">
      <c r="A20" s="16">
        <v>10</v>
      </c>
      <c r="B20" s="17" t="s">
        <v>49</v>
      </c>
      <c r="C20" s="18">
        <v>8.6999999999999993</v>
      </c>
      <c r="D20" s="21" t="s">
        <v>124</v>
      </c>
      <c r="E20" s="20" t="str">
        <f t="shared" si="0"/>
        <v>Significantly Different</v>
      </c>
      <c r="G20">
        <f t="shared" si="1"/>
        <v>8.6999999999999993</v>
      </c>
      <c r="H20">
        <f t="shared" si="2"/>
        <v>6</v>
      </c>
      <c r="I20" t="str">
        <f t="shared" si="3"/>
        <v>+/-</v>
      </c>
      <c r="J20" t="str">
        <f t="shared" si="4"/>
        <v>1.0</v>
      </c>
      <c r="K20" s="2">
        <f t="shared" si="5"/>
        <v>0.60790273556231</v>
      </c>
      <c r="L20" s="2">
        <f t="shared" si="6"/>
        <v>-1.5999999999999996</v>
      </c>
      <c r="M20" s="2">
        <f t="shared" si="7"/>
        <v>0.61093468821403585</v>
      </c>
      <c r="N20" s="2">
        <f t="shared" si="8"/>
        <v>-2.6189378846326909</v>
      </c>
      <c r="O20" t="s">
        <v>50</v>
      </c>
    </row>
    <row r="21" spans="1:15" x14ac:dyDescent="0.25">
      <c r="A21" s="16">
        <v>10</v>
      </c>
      <c r="B21" s="17" t="s">
        <v>69</v>
      </c>
      <c r="C21" s="18">
        <v>8.6999999999999993</v>
      </c>
      <c r="D21" s="19" t="s">
        <v>141</v>
      </c>
      <c r="E21" s="20" t="str">
        <f t="shared" si="0"/>
        <v>Not Significantly Different</v>
      </c>
      <c r="G21">
        <f t="shared" si="1"/>
        <v>8.6999999999999993</v>
      </c>
      <c r="H21">
        <f t="shared" si="2"/>
        <v>6</v>
      </c>
      <c r="I21" t="str">
        <f t="shared" si="3"/>
        <v>+/-</v>
      </c>
      <c r="J21" t="str">
        <f t="shared" si="4"/>
        <v>2.4</v>
      </c>
      <c r="K21" s="2">
        <f t="shared" si="5"/>
        <v>1.4589665653495441</v>
      </c>
      <c r="L21" s="2">
        <f t="shared" si="6"/>
        <v>-1.5999999999999996</v>
      </c>
      <c r="M21" s="2">
        <f t="shared" si="7"/>
        <v>1.460232480178032</v>
      </c>
      <c r="N21" s="2">
        <f t="shared" si="8"/>
        <v>-1.0957159368246125</v>
      </c>
      <c r="O21" t="s">
        <v>52</v>
      </c>
    </row>
    <row r="22" spans="1:15" x14ac:dyDescent="0.25">
      <c r="A22" s="16">
        <v>12</v>
      </c>
      <c r="B22" s="17" t="s">
        <v>50</v>
      </c>
      <c r="C22" s="18">
        <v>8.6</v>
      </c>
      <c r="D22" s="19" t="s">
        <v>78</v>
      </c>
      <c r="E22" s="20" t="str">
        <f t="shared" si="0"/>
        <v>Significantly Different</v>
      </c>
      <c r="G22">
        <f t="shared" si="1"/>
        <v>8.6</v>
      </c>
      <c r="H22">
        <f t="shared" si="2"/>
        <v>6</v>
      </c>
      <c r="I22" t="str">
        <f t="shared" si="3"/>
        <v>+/-</v>
      </c>
      <c r="J22" t="str">
        <f t="shared" si="4"/>
        <v>0.7</v>
      </c>
      <c r="K22" s="2">
        <f t="shared" si="5"/>
        <v>0.42553191489361697</v>
      </c>
      <c r="L22" s="2">
        <f t="shared" si="6"/>
        <v>-1.5</v>
      </c>
      <c r="M22" s="2">
        <f t="shared" si="7"/>
        <v>0.42985214661796195</v>
      </c>
      <c r="N22" s="2">
        <f t="shared" si="8"/>
        <v>-3.4895719651556125</v>
      </c>
      <c r="O22" t="s">
        <v>54</v>
      </c>
    </row>
    <row r="23" spans="1:15" x14ac:dyDescent="0.25">
      <c r="A23" s="16">
        <v>12</v>
      </c>
      <c r="B23" s="17" t="s">
        <v>74</v>
      </c>
      <c r="C23" s="18">
        <v>8.6</v>
      </c>
      <c r="D23" s="19" t="s">
        <v>129</v>
      </c>
      <c r="E23" s="20" t="str">
        <f t="shared" si="0"/>
        <v>Significantly Different</v>
      </c>
      <c r="G23">
        <f t="shared" si="1"/>
        <v>8.6</v>
      </c>
      <c r="H23">
        <f t="shared" si="2"/>
        <v>6</v>
      </c>
      <c r="I23" t="str">
        <f t="shared" si="3"/>
        <v>+/-</v>
      </c>
      <c r="J23" t="str">
        <f t="shared" si="4"/>
        <v>1.4</v>
      </c>
      <c r="K23" s="2">
        <f t="shared" si="5"/>
        <v>0.85106382978723394</v>
      </c>
      <c r="L23" s="2">
        <f t="shared" si="6"/>
        <v>-1.5</v>
      </c>
      <c r="M23" s="2">
        <f t="shared" si="7"/>
        <v>0.85323214879137987</v>
      </c>
      <c r="N23" s="2">
        <f t="shared" si="8"/>
        <v>-1.7580209584516706</v>
      </c>
      <c r="O23" t="s">
        <v>43</v>
      </c>
    </row>
    <row r="24" spans="1:15" x14ac:dyDescent="0.25">
      <c r="A24" s="16">
        <v>14</v>
      </c>
      <c r="B24" s="17" t="s">
        <v>30</v>
      </c>
      <c r="C24" s="18">
        <v>8.5</v>
      </c>
      <c r="D24" s="19" t="s">
        <v>128</v>
      </c>
      <c r="E24" s="20" t="str">
        <f t="shared" si="0"/>
        <v>Significantly Different</v>
      </c>
      <c r="G24">
        <f t="shared" si="1"/>
        <v>8.5</v>
      </c>
      <c r="H24">
        <f t="shared" si="2"/>
        <v>6</v>
      </c>
      <c r="I24" t="str">
        <f t="shared" si="3"/>
        <v>+/-</v>
      </c>
      <c r="J24" t="str">
        <f t="shared" si="4"/>
        <v>1.1</v>
      </c>
      <c r="K24" s="2">
        <f t="shared" si="5"/>
        <v>0.66869300911854113</v>
      </c>
      <c r="L24" s="2">
        <f t="shared" si="6"/>
        <v>-1.4000000000000004</v>
      </c>
      <c r="M24" s="2">
        <f t="shared" si="7"/>
        <v>0.67145051776214359</v>
      </c>
      <c r="N24" s="2">
        <f t="shared" si="8"/>
        <v>-2.085038231359202</v>
      </c>
      <c r="O24" t="s">
        <v>57</v>
      </c>
    </row>
    <row r="25" spans="1:15" x14ac:dyDescent="0.25">
      <c r="A25" s="16">
        <v>15</v>
      </c>
      <c r="B25" s="17" t="s">
        <v>52</v>
      </c>
      <c r="C25" s="18">
        <v>8.1</v>
      </c>
      <c r="D25" s="19" t="s">
        <v>114</v>
      </c>
      <c r="E25" s="20" t="str">
        <f t="shared" si="0"/>
        <v>Significantly Different</v>
      </c>
      <c r="G25">
        <f t="shared" si="1"/>
        <v>8.1</v>
      </c>
      <c r="H25">
        <f t="shared" si="2"/>
        <v>6</v>
      </c>
      <c r="I25" t="str">
        <f t="shared" si="3"/>
        <v>+/-</v>
      </c>
      <c r="J25" t="str">
        <f t="shared" si="4"/>
        <v>0.9</v>
      </c>
      <c r="K25" s="2">
        <f t="shared" si="5"/>
        <v>0.54711246200607899</v>
      </c>
      <c r="L25" s="2">
        <f t="shared" si="6"/>
        <v>-1</v>
      </c>
      <c r="M25" s="2">
        <f t="shared" si="7"/>
        <v>0.55047933970440222</v>
      </c>
      <c r="N25" s="2">
        <f t="shared" si="8"/>
        <v>-1.8165986039312256</v>
      </c>
      <c r="O25" t="s">
        <v>58</v>
      </c>
    </row>
    <row r="26" spans="1:15" x14ac:dyDescent="0.25">
      <c r="A26" s="16">
        <v>15</v>
      </c>
      <c r="B26" s="17" t="s">
        <v>66</v>
      </c>
      <c r="C26" s="18">
        <v>8.1</v>
      </c>
      <c r="D26" s="19" t="s">
        <v>130</v>
      </c>
      <c r="E26" s="20" t="str">
        <f t="shared" si="0"/>
        <v>Not Significantly Different</v>
      </c>
      <c r="G26">
        <f t="shared" si="1"/>
        <v>8.1</v>
      </c>
      <c r="H26">
        <f t="shared" si="2"/>
        <v>6</v>
      </c>
      <c r="I26" t="str">
        <f t="shared" si="3"/>
        <v>+/-</v>
      </c>
      <c r="J26" t="str">
        <f t="shared" si="4"/>
        <v>1.2</v>
      </c>
      <c r="K26" s="2">
        <f t="shared" si="5"/>
        <v>0.72948328267477203</v>
      </c>
      <c r="L26" s="2">
        <f t="shared" si="6"/>
        <v>-1</v>
      </c>
      <c r="M26" s="2">
        <f t="shared" si="7"/>
        <v>0.73201182849801194</v>
      </c>
      <c r="N26" s="2">
        <f t="shared" si="8"/>
        <v>-1.3660981435940225</v>
      </c>
      <c r="O26" t="s">
        <v>41</v>
      </c>
    </row>
    <row r="27" spans="1:15" x14ac:dyDescent="0.25">
      <c r="A27" s="16">
        <v>17</v>
      </c>
      <c r="B27" s="17" t="s">
        <v>79</v>
      </c>
      <c r="C27" s="18">
        <v>7.9</v>
      </c>
      <c r="D27" s="19" t="s">
        <v>39</v>
      </c>
      <c r="E27" s="20" t="str">
        <f t="shared" si="0"/>
        <v>Significantly Different</v>
      </c>
      <c r="G27">
        <f t="shared" si="1"/>
        <v>7.9</v>
      </c>
      <c r="H27">
        <f t="shared" si="2"/>
        <v>6</v>
      </c>
      <c r="I27" t="str">
        <f t="shared" si="3"/>
        <v>+/-</v>
      </c>
      <c r="J27" t="str">
        <f t="shared" si="4"/>
        <v>0.5</v>
      </c>
      <c r="K27" s="2">
        <f t="shared" si="5"/>
        <v>0.303951367781155</v>
      </c>
      <c r="L27" s="2">
        <f t="shared" si="6"/>
        <v>-0.80000000000000071</v>
      </c>
      <c r="M27" s="2">
        <f t="shared" si="7"/>
        <v>0.30997079109986531</v>
      </c>
      <c r="N27" s="2">
        <f t="shared" si="8"/>
        <v>-2.5808883384185046</v>
      </c>
      <c r="O27" t="s">
        <v>59</v>
      </c>
    </row>
    <row r="28" spans="1:15" x14ac:dyDescent="0.25">
      <c r="A28" s="16">
        <v>18</v>
      </c>
      <c r="B28" s="17" t="s">
        <v>84</v>
      </c>
      <c r="C28" s="18">
        <v>7.8</v>
      </c>
      <c r="D28" s="19" t="s">
        <v>78</v>
      </c>
      <c r="E28" s="20" t="str">
        <f t="shared" si="0"/>
        <v>Not Significantly Different</v>
      </c>
      <c r="G28">
        <f t="shared" si="1"/>
        <v>7.8</v>
      </c>
      <c r="H28">
        <f t="shared" si="2"/>
        <v>6</v>
      </c>
      <c r="I28" t="str">
        <f t="shared" si="3"/>
        <v>+/-</v>
      </c>
      <c r="J28" t="str">
        <f t="shared" si="4"/>
        <v>0.7</v>
      </c>
      <c r="K28" s="2">
        <f t="shared" si="5"/>
        <v>0.42553191489361697</v>
      </c>
      <c r="L28" s="2">
        <f t="shared" si="6"/>
        <v>-0.70000000000000018</v>
      </c>
      <c r="M28" s="2">
        <f t="shared" si="7"/>
        <v>0.42985214661796195</v>
      </c>
      <c r="N28" s="2">
        <f t="shared" si="8"/>
        <v>-1.6284669170726196</v>
      </c>
      <c r="O28" t="s">
        <v>49</v>
      </c>
    </row>
    <row r="29" spans="1:15" x14ac:dyDescent="0.25">
      <c r="A29" s="16">
        <v>19</v>
      </c>
      <c r="B29" s="17" t="s">
        <v>34</v>
      </c>
      <c r="C29" s="18">
        <v>7.7</v>
      </c>
      <c r="D29" s="19" t="s">
        <v>124</v>
      </c>
      <c r="E29" s="20" t="str">
        <f t="shared" si="0"/>
        <v>Not Significantly Different</v>
      </c>
      <c r="G29">
        <f t="shared" si="1"/>
        <v>7.7</v>
      </c>
      <c r="H29">
        <f t="shared" si="2"/>
        <v>6</v>
      </c>
      <c r="I29" t="str">
        <f t="shared" si="3"/>
        <v>+/-</v>
      </c>
      <c r="J29" t="str">
        <f t="shared" si="4"/>
        <v>1.0</v>
      </c>
      <c r="K29" s="2">
        <f t="shared" si="5"/>
        <v>0.60790273556231</v>
      </c>
      <c r="L29" s="2">
        <f t="shared" si="6"/>
        <v>-0.60000000000000053</v>
      </c>
      <c r="M29" s="2">
        <f t="shared" si="7"/>
        <v>0.61093468821403585</v>
      </c>
      <c r="N29" s="2">
        <f t="shared" si="8"/>
        <v>-0.98210170673726016</v>
      </c>
      <c r="O29" t="s">
        <v>63</v>
      </c>
    </row>
    <row r="30" spans="1:15" x14ac:dyDescent="0.25">
      <c r="A30" s="16">
        <v>20</v>
      </c>
      <c r="B30" s="17" t="s">
        <v>71</v>
      </c>
      <c r="C30" s="18">
        <v>7.6</v>
      </c>
      <c r="D30" s="19" t="s">
        <v>83</v>
      </c>
      <c r="E30" s="20" t="str">
        <f t="shared" si="0"/>
        <v>Not Significantly Different</v>
      </c>
      <c r="G30">
        <f t="shared" si="1"/>
        <v>7.6</v>
      </c>
      <c r="H30">
        <f t="shared" si="2"/>
        <v>6</v>
      </c>
      <c r="I30" t="str">
        <f t="shared" si="3"/>
        <v>+/-</v>
      </c>
      <c r="J30" t="str">
        <f t="shared" si="4"/>
        <v>0.6</v>
      </c>
      <c r="K30" s="2">
        <f t="shared" si="5"/>
        <v>0.36474164133738601</v>
      </c>
      <c r="L30" s="2">
        <f t="shared" si="6"/>
        <v>-0.5</v>
      </c>
      <c r="M30" s="2">
        <f t="shared" si="7"/>
        <v>0.36977279819442066</v>
      </c>
      <c r="N30" s="2">
        <f t="shared" si="8"/>
        <v>-1.3521816705865637</v>
      </c>
      <c r="O30" t="s">
        <v>28</v>
      </c>
    </row>
    <row r="31" spans="1:15" x14ac:dyDescent="0.25">
      <c r="A31" s="16">
        <v>20</v>
      </c>
      <c r="B31" s="17" t="s">
        <v>77</v>
      </c>
      <c r="C31" s="18">
        <v>7.6</v>
      </c>
      <c r="D31" s="19" t="s">
        <v>127</v>
      </c>
      <c r="E31" s="20" t="str">
        <f t="shared" si="0"/>
        <v>Not Significantly Different</v>
      </c>
      <c r="G31">
        <f t="shared" si="1"/>
        <v>7.6</v>
      </c>
      <c r="H31">
        <f t="shared" si="2"/>
        <v>6</v>
      </c>
      <c r="I31" t="str">
        <f t="shared" si="3"/>
        <v>+/-</v>
      </c>
      <c r="J31" t="str">
        <f t="shared" si="4"/>
        <v>1.7</v>
      </c>
      <c r="K31" s="2">
        <f t="shared" si="5"/>
        <v>1.0334346504559271</v>
      </c>
      <c r="L31" s="2">
        <f t="shared" si="6"/>
        <v>-0.5</v>
      </c>
      <c r="M31" s="2">
        <f t="shared" si="7"/>
        <v>1.0352210556794166</v>
      </c>
      <c r="N31" s="2">
        <f t="shared" si="8"/>
        <v>-0.48298863055084357</v>
      </c>
      <c r="O31" t="s">
        <v>66</v>
      </c>
    </row>
    <row r="32" spans="1:15" x14ac:dyDescent="0.25">
      <c r="A32" s="16">
        <v>20</v>
      </c>
      <c r="B32" s="17" t="s">
        <v>82</v>
      </c>
      <c r="C32" s="18">
        <v>7.6</v>
      </c>
      <c r="D32" s="19" t="s">
        <v>78</v>
      </c>
      <c r="E32" s="20" t="str">
        <f t="shared" si="0"/>
        <v>Not Significantly Different</v>
      </c>
      <c r="G32">
        <f t="shared" si="1"/>
        <v>7.6</v>
      </c>
      <c r="H32">
        <f t="shared" si="2"/>
        <v>6</v>
      </c>
      <c r="I32" t="str">
        <f t="shared" si="3"/>
        <v>+/-</v>
      </c>
      <c r="J32" t="str">
        <f t="shared" si="4"/>
        <v>0.7</v>
      </c>
      <c r="K32" s="2">
        <f t="shared" si="5"/>
        <v>0.42553191489361697</v>
      </c>
      <c r="L32" s="2">
        <f t="shared" si="6"/>
        <v>-0.5</v>
      </c>
      <c r="M32" s="2">
        <f t="shared" si="7"/>
        <v>0.42985214661796195</v>
      </c>
      <c r="N32" s="2">
        <f t="shared" si="8"/>
        <v>-1.1631906550518709</v>
      </c>
      <c r="O32" t="s">
        <v>68</v>
      </c>
    </row>
    <row r="33" spans="1:15" x14ac:dyDescent="0.25">
      <c r="A33" s="16">
        <v>23</v>
      </c>
      <c r="B33" s="17" t="s">
        <v>63</v>
      </c>
      <c r="C33" s="18">
        <v>7.3</v>
      </c>
      <c r="D33" s="19" t="s">
        <v>120</v>
      </c>
      <c r="E33" s="20" t="str">
        <f t="shared" si="0"/>
        <v>Not Significantly Different</v>
      </c>
      <c r="G33">
        <f t="shared" si="1"/>
        <v>7.3</v>
      </c>
      <c r="H33">
        <f t="shared" si="2"/>
        <v>6</v>
      </c>
      <c r="I33" t="str">
        <f t="shared" si="3"/>
        <v>+/-</v>
      </c>
      <c r="J33" t="str">
        <f t="shared" si="4"/>
        <v>1.3</v>
      </c>
      <c r="K33" s="2">
        <f t="shared" si="5"/>
        <v>0.79027355623100304</v>
      </c>
      <c r="L33" s="2">
        <f t="shared" si="6"/>
        <v>-0.20000000000000018</v>
      </c>
      <c r="M33" s="2">
        <f t="shared" si="7"/>
        <v>0.79260819516141623</v>
      </c>
      <c r="N33" s="2">
        <f t="shared" si="8"/>
        <v>-0.25233148133078509</v>
      </c>
      <c r="O33" t="s">
        <v>71</v>
      </c>
    </row>
    <row r="34" spans="1:15" x14ac:dyDescent="0.25">
      <c r="A34" s="16">
        <v>23</v>
      </c>
      <c r="B34" s="17" t="s">
        <v>65</v>
      </c>
      <c r="C34" s="18">
        <v>7.3</v>
      </c>
      <c r="D34" s="19" t="s">
        <v>78</v>
      </c>
      <c r="E34" s="20" t="str">
        <f t="shared" si="0"/>
        <v>Not Significantly Different</v>
      </c>
      <c r="G34">
        <f t="shared" si="1"/>
        <v>7.3</v>
      </c>
      <c r="H34">
        <f t="shared" si="2"/>
        <v>6</v>
      </c>
      <c r="I34" t="str">
        <f t="shared" si="3"/>
        <v>+/-</v>
      </c>
      <c r="J34" t="str">
        <f t="shared" si="4"/>
        <v>0.7</v>
      </c>
      <c r="K34" s="2">
        <f t="shared" si="5"/>
        <v>0.42553191489361697</v>
      </c>
      <c r="L34" s="2">
        <f t="shared" si="6"/>
        <v>-0.20000000000000018</v>
      </c>
      <c r="M34" s="2">
        <f t="shared" si="7"/>
        <v>0.42985214661796195</v>
      </c>
      <c r="N34" s="2">
        <f t="shared" si="8"/>
        <v>-0.46527626202074879</v>
      </c>
      <c r="O34" t="s">
        <v>62</v>
      </c>
    </row>
    <row r="35" spans="1:15" x14ac:dyDescent="0.25">
      <c r="A35" s="16">
        <v>25</v>
      </c>
      <c r="B35" s="17" t="s">
        <v>28</v>
      </c>
      <c r="C35" s="18">
        <v>7.2</v>
      </c>
      <c r="D35" s="19" t="s">
        <v>135</v>
      </c>
      <c r="E35" s="20" t="str">
        <f t="shared" si="0"/>
        <v>Not Significantly Different</v>
      </c>
      <c r="G35">
        <f t="shared" si="1"/>
        <v>7.2</v>
      </c>
      <c r="H35">
        <f t="shared" si="2"/>
        <v>6</v>
      </c>
      <c r="I35" t="str">
        <f t="shared" si="3"/>
        <v>+/-</v>
      </c>
      <c r="J35" t="str">
        <f t="shared" si="4"/>
        <v>1.6</v>
      </c>
      <c r="K35" s="2">
        <f t="shared" si="5"/>
        <v>0.97264437689969607</v>
      </c>
      <c r="L35" s="2">
        <f t="shared" si="6"/>
        <v>-0.10000000000000053</v>
      </c>
      <c r="M35" s="2">
        <f t="shared" si="7"/>
        <v>0.97454222139096647</v>
      </c>
      <c r="N35" s="2">
        <f t="shared" si="8"/>
        <v>-0.10261228072527252</v>
      </c>
      <c r="O35" t="s">
        <v>72</v>
      </c>
    </row>
    <row r="36" spans="1:15" x14ac:dyDescent="0.25">
      <c r="A36" s="16">
        <v>25</v>
      </c>
      <c r="B36" s="17" t="s">
        <v>53</v>
      </c>
      <c r="C36" s="18">
        <v>7.2</v>
      </c>
      <c r="D36" s="19" t="s">
        <v>122</v>
      </c>
      <c r="E36" s="20" t="str">
        <f t="shared" si="0"/>
        <v>Not Significantly Different</v>
      </c>
      <c r="G36">
        <f t="shared" si="1"/>
        <v>7.2</v>
      </c>
      <c r="H36">
        <f t="shared" si="2"/>
        <v>6</v>
      </c>
      <c r="I36" t="str">
        <f t="shared" si="3"/>
        <v>+/-</v>
      </c>
      <c r="J36" t="str">
        <f t="shared" si="4"/>
        <v>2.5</v>
      </c>
      <c r="K36" s="2">
        <f t="shared" si="5"/>
        <v>1.519756838905775</v>
      </c>
      <c r="L36" s="2">
        <f t="shared" si="6"/>
        <v>-0.10000000000000053</v>
      </c>
      <c r="M36" s="2">
        <f t="shared" si="7"/>
        <v>1.5209721584433802</v>
      </c>
      <c r="N36" s="2">
        <f t="shared" si="8"/>
        <v>-6.5747423083894099E-2</v>
      </c>
      <c r="O36" t="s">
        <v>64</v>
      </c>
    </row>
    <row r="37" spans="1:15" x14ac:dyDescent="0.25">
      <c r="A37" s="16">
        <v>25</v>
      </c>
      <c r="B37" s="17" t="s">
        <v>56</v>
      </c>
      <c r="C37" s="18">
        <v>7.2</v>
      </c>
      <c r="D37" s="19" t="s">
        <v>121</v>
      </c>
      <c r="E37" s="20" t="str">
        <f t="shared" si="0"/>
        <v>Not Significantly Different</v>
      </c>
      <c r="G37">
        <f t="shared" si="1"/>
        <v>7.2</v>
      </c>
      <c r="H37">
        <f t="shared" si="2"/>
        <v>6</v>
      </c>
      <c r="I37" t="str">
        <f t="shared" si="3"/>
        <v>+/-</v>
      </c>
      <c r="J37" t="str">
        <f t="shared" si="4"/>
        <v>2.7</v>
      </c>
      <c r="K37" s="2">
        <f t="shared" si="5"/>
        <v>1.6413373860182372</v>
      </c>
      <c r="L37" s="2">
        <f t="shared" si="6"/>
        <v>-0.10000000000000053</v>
      </c>
      <c r="M37" s="2">
        <f t="shared" si="7"/>
        <v>1.6424627460311607</v>
      </c>
      <c r="N37" s="2">
        <f t="shared" si="8"/>
        <v>-6.0884181538753357E-2</v>
      </c>
      <c r="O37" t="s">
        <v>45</v>
      </c>
    </row>
    <row r="38" spans="1:15" x14ac:dyDescent="0.25">
      <c r="A38" s="16">
        <v>28</v>
      </c>
      <c r="B38" s="17" t="s">
        <v>75</v>
      </c>
      <c r="C38" s="18">
        <v>7.1</v>
      </c>
      <c r="D38" s="19" t="s">
        <v>70</v>
      </c>
      <c r="E38" s="20" t="str">
        <f t="shared" si="0"/>
        <v>Not Significantly Different</v>
      </c>
      <c r="G38">
        <f t="shared" si="1"/>
        <v>7.1</v>
      </c>
      <c r="H38">
        <f t="shared" si="2"/>
        <v>6</v>
      </c>
      <c r="I38" t="str">
        <f t="shared" si="3"/>
        <v>+/-</v>
      </c>
      <c r="J38" t="str">
        <f t="shared" si="4"/>
        <v>0.8</v>
      </c>
      <c r="K38" s="2">
        <f t="shared" si="5"/>
        <v>0.48632218844984804</v>
      </c>
      <c r="L38" s="2">
        <f t="shared" si="6"/>
        <v>0</v>
      </c>
      <c r="M38" s="2">
        <f t="shared" si="7"/>
        <v>0.49010685399991183</v>
      </c>
      <c r="N38" s="2">
        <f t="shared" si="8"/>
        <v>0</v>
      </c>
      <c r="O38" t="s">
        <v>51</v>
      </c>
    </row>
    <row r="39" spans="1:15" x14ac:dyDescent="0.25">
      <c r="A39" s="16">
        <v>29</v>
      </c>
      <c r="B39" s="17" t="s">
        <v>59</v>
      </c>
      <c r="C39" s="18">
        <v>6.9</v>
      </c>
      <c r="D39" s="19" t="s">
        <v>130</v>
      </c>
      <c r="E39" s="20" t="str">
        <f t="shared" si="0"/>
        <v>Not Significantly Different</v>
      </c>
      <c r="G39">
        <f t="shared" si="1"/>
        <v>6.9</v>
      </c>
      <c r="H39">
        <f t="shared" si="2"/>
        <v>6</v>
      </c>
      <c r="I39" t="str">
        <f t="shared" si="3"/>
        <v>+/-</v>
      </c>
      <c r="J39" t="str">
        <f t="shared" si="4"/>
        <v>1.2</v>
      </c>
      <c r="K39" s="2">
        <f t="shared" si="5"/>
        <v>0.72948328267477203</v>
      </c>
      <c r="L39" s="2">
        <f t="shared" si="6"/>
        <v>0.19999999999999929</v>
      </c>
      <c r="M39" s="2">
        <f t="shared" si="7"/>
        <v>0.73201182849801194</v>
      </c>
      <c r="N39" s="2">
        <f t="shared" si="8"/>
        <v>0.27321962871880351</v>
      </c>
      <c r="O39" t="s">
        <v>74</v>
      </c>
    </row>
    <row r="40" spans="1:15" x14ac:dyDescent="0.25">
      <c r="A40" s="16">
        <v>30</v>
      </c>
      <c r="B40" s="17" t="s">
        <v>44</v>
      </c>
      <c r="C40" s="18">
        <v>6.8</v>
      </c>
      <c r="D40" s="19" t="s">
        <v>129</v>
      </c>
      <c r="E40" s="20" t="str">
        <f t="shared" si="0"/>
        <v>Not Significantly Different</v>
      </c>
      <c r="G40">
        <f t="shared" si="1"/>
        <v>6.8</v>
      </c>
      <c r="H40">
        <f t="shared" si="2"/>
        <v>6</v>
      </c>
      <c r="I40" t="str">
        <f t="shared" si="3"/>
        <v>+/-</v>
      </c>
      <c r="J40" t="str">
        <f t="shared" si="4"/>
        <v>1.4</v>
      </c>
      <c r="K40" s="2">
        <f t="shared" si="5"/>
        <v>0.85106382978723394</v>
      </c>
      <c r="L40" s="2">
        <f t="shared" si="6"/>
        <v>0.29999999999999982</v>
      </c>
      <c r="M40" s="2">
        <f t="shared" si="7"/>
        <v>0.85323214879137987</v>
      </c>
      <c r="N40" s="2">
        <f t="shared" si="8"/>
        <v>0.35160419169033391</v>
      </c>
      <c r="O40" t="s">
        <v>35</v>
      </c>
    </row>
    <row r="41" spans="1:15" x14ac:dyDescent="0.25">
      <c r="A41" s="16">
        <v>30</v>
      </c>
      <c r="B41" s="17" t="s">
        <v>38</v>
      </c>
      <c r="C41" s="18">
        <v>6.8</v>
      </c>
      <c r="D41" s="19" t="s">
        <v>158</v>
      </c>
      <c r="E41" s="20" t="str">
        <f t="shared" si="0"/>
        <v>Not Significantly Different</v>
      </c>
      <c r="G41">
        <f t="shared" si="1"/>
        <v>6.8</v>
      </c>
      <c r="H41">
        <f t="shared" si="2"/>
        <v>6</v>
      </c>
      <c r="I41" t="str">
        <f t="shared" si="3"/>
        <v>+/-</v>
      </c>
      <c r="J41" t="str">
        <f t="shared" si="4"/>
        <v>2.6</v>
      </c>
      <c r="K41" s="2">
        <f t="shared" si="5"/>
        <v>1.5805471124620061</v>
      </c>
      <c r="L41" s="2">
        <f t="shared" si="6"/>
        <v>0.29999999999999982</v>
      </c>
      <c r="M41" s="2">
        <f t="shared" si="7"/>
        <v>1.5817157241650683</v>
      </c>
      <c r="N41" s="2">
        <f t="shared" si="8"/>
        <v>0.18966745756944359</v>
      </c>
      <c r="O41" t="s">
        <v>76</v>
      </c>
    </row>
    <row r="42" spans="1:15" x14ac:dyDescent="0.25">
      <c r="A42" s="16">
        <v>32</v>
      </c>
      <c r="B42" s="17" t="s">
        <v>72</v>
      </c>
      <c r="C42" s="18">
        <v>6.7</v>
      </c>
      <c r="D42" s="19" t="s">
        <v>132</v>
      </c>
      <c r="E42" s="20" t="str">
        <f t="shared" si="0"/>
        <v>Not Significantly Different</v>
      </c>
      <c r="G42">
        <f t="shared" si="1"/>
        <v>6.7</v>
      </c>
      <c r="H42">
        <f t="shared" si="2"/>
        <v>6</v>
      </c>
      <c r="I42" t="str">
        <f t="shared" si="3"/>
        <v>+/-</v>
      </c>
      <c r="J42" t="str">
        <f t="shared" si="4"/>
        <v>1.5</v>
      </c>
      <c r="K42" s="2">
        <f t="shared" si="5"/>
        <v>0.91185410334346506</v>
      </c>
      <c r="L42" s="2">
        <f t="shared" si="6"/>
        <v>0.39999999999999947</v>
      </c>
      <c r="M42" s="2">
        <f t="shared" si="7"/>
        <v>0.91387819929318592</v>
      </c>
      <c r="N42" s="2">
        <f t="shared" si="8"/>
        <v>0.43769508924643186</v>
      </c>
      <c r="O42" t="s">
        <v>77</v>
      </c>
    </row>
    <row r="43" spans="1:15" x14ac:dyDescent="0.25">
      <c r="A43" s="16">
        <v>32</v>
      </c>
      <c r="B43" s="17" t="s">
        <v>51</v>
      </c>
      <c r="C43" s="18">
        <v>6.7</v>
      </c>
      <c r="D43" s="19" t="s">
        <v>129</v>
      </c>
      <c r="E43" s="20" t="str">
        <f t="shared" si="0"/>
        <v>Not Significantly Different</v>
      </c>
      <c r="G43">
        <f t="shared" si="1"/>
        <v>6.7</v>
      </c>
      <c r="H43">
        <f t="shared" si="2"/>
        <v>6</v>
      </c>
      <c r="I43" t="str">
        <f t="shared" si="3"/>
        <v>+/-</v>
      </c>
      <c r="J43" t="str">
        <f t="shared" si="4"/>
        <v>1.4</v>
      </c>
      <c r="K43" s="2">
        <f t="shared" si="5"/>
        <v>0.85106382978723394</v>
      </c>
      <c r="L43" s="2">
        <f t="shared" si="6"/>
        <v>0.39999999999999947</v>
      </c>
      <c r="M43" s="2">
        <f t="shared" si="7"/>
        <v>0.85323214879137987</v>
      </c>
      <c r="N43" s="2">
        <f t="shared" si="8"/>
        <v>0.46880558892044483</v>
      </c>
      <c r="O43" t="s">
        <v>80</v>
      </c>
    </row>
    <row r="44" spans="1:15" x14ac:dyDescent="0.25">
      <c r="A44" s="16">
        <v>32</v>
      </c>
      <c r="B44" s="17" t="s">
        <v>47</v>
      </c>
      <c r="C44" s="18">
        <v>6.7</v>
      </c>
      <c r="D44" s="19" t="s">
        <v>129</v>
      </c>
      <c r="E44" s="20" t="str">
        <f t="shared" si="0"/>
        <v>Not Significantly Different</v>
      </c>
      <c r="G44">
        <f t="shared" si="1"/>
        <v>6.7</v>
      </c>
      <c r="H44">
        <f t="shared" si="2"/>
        <v>6</v>
      </c>
      <c r="I44" t="str">
        <f t="shared" si="3"/>
        <v>+/-</v>
      </c>
      <c r="J44" t="str">
        <f t="shared" si="4"/>
        <v>1.4</v>
      </c>
      <c r="K44" s="2">
        <f t="shared" si="5"/>
        <v>0.85106382978723394</v>
      </c>
      <c r="L44" s="2">
        <f t="shared" si="6"/>
        <v>0.39999999999999947</v>
      </c>
      <c r="M44" s="2">
        <f t="shared" si="7"/>
        <v>0.85323214879137987</v>
      </c>
      <c r="N44" s="2">
        <f t="shared" si="8"/>
        <v>0.46880558892044483</v>
      </c>
      <c r="O44" t="s">
        <v>82</v>
      </c>
    </row>
    <row r="45" spans="1:15" x14ac:dyDescent="0.25">
      <c r="A45" s="16">
        <v>35</v>
      </c>
      <c r="B45" s="17" t="s">
        <v>31</v>
      </c>
      <c r="C45" s="18">
        <v>6.6</v>
      </c>
      <c r="D45" s="19" t="s">
        <v>145</v>
      </c>
      <c r="E45" s="20" t="str">
        <f t="shared" si="0"/>
        <v>Not Significantly Different</v>
      </c>
      <c r="G45">
        <f t="shared" si="1"/>
        <v>6.6</v>
      </c>
      <c r="H45">
        <f t="shared" si="2"/>
        <v>6</v>
      </c>
      <c r="I45" t="str">
        <f t="shared" si="3"/>
        <v>+/-</v>
      </c>
      <c r="J45" t="str">
        <f t="shared" si="4"/>
        <v>1.8</v>
      </c>
      <c r="K45" s="2">
        <f t="shared" si="5"/>
        <v>1.094224924012158</v>
      </c>
      <c r="L45" s="2">
        <f t="shared" si="6"/>
        <v>0.5</v>
      </c>
      <c r="M45" s="2">
        <f t="shared" si="7"/>
        <v>1.0959122417823675</v>
      </c>
      <c r="N45" s="2">
        <f t="shared" si="8"/>
        <v>0.45624091139525103</v>
      </c>
      <c r="O45" t="s">
        <v>53</v>
      </c>
    </row>
    <row r="46" spans="1:15" x14ac:dyDescent="0.25">
      <c r="A46" s="16">
        <v>36</v>
      </c>
      <c r="B46" s="17" t="s">
        <v>45</v>
      </c>
      <c r="C46" s="18">
        <v>6.5</v>
      </c>
      <c r="D46" s="19" t="s">
        <v>126</v>
      </c>
      <c r="E46" s="20" t="str">
        <f t="shared" si="0"/>
        <v>Not Significantly Different</v>
      </c>
      <c r="G46">
        <f t="shared" si="1"/>
        <v>6.5</v>
      </c>
      <c r="H46">
        <f t="shared" si="2"/>
        <v>6</v>
      </c>
      <c r="I46" t="str">
        <f t="shared" si="3"/>
        <v>+/-</v>
      </c>
      <c r="J46" t="str">
        <f t="shared" si="4"/>
        <v>2.2</v>
      </c>
      <c r="K46" s="2">
        <f t="shared" si="5"/>
        <v>1.3373860182370823</v>
      </c>
      <c r="L46" s="2">
        <f t="shared" si="6"/>
        <v>0.59999999999999964</v>
      </c>
      <c r="M46" s="2">
        <f t="shared" si="7"/>
        <v>1.3387669024647564</v>
      </c>
      <c r="N46" s="2">
        <f t="shared" si="8"/>
        <v>0.448173613267075</v>
      </c>
      <c r="O46" t="s">
        <v>65</v>
      </c>
    </row>
    <row r="47" spans="1:15" x14ac:dyDescent="0.25">
      <c r="A47" s="16">
        <v>36</v>
      </c>
      <c r="B47" s="17" t="s">
        <v>67</v>
      </c>
      <c r="C47" s="18">
        <v>6.5</v>
      </c>
      <c r="D47" s="19" t="s">
        <v>39</v>
      </c>
      <c r="E47" s="20" t="str">
        <f t="shared" si="0"/>
        <v>Significantly Different</v>
      </c>
      <c r="G47">
        <f t="shared" si="1"/>
        <v>6.5</v>
      </c>
      <c r="H47">
        <f t="shared" si="2"/>
        <v>6</v>
      </c>
      <c r="I47" t="str">
        <f t="shared" si="3"/>
        <v>+/-</v>
      </c>
      <c r="J47" t="str">
        <f t="shared" si="4"/>
        <v>0.5</v>
      </c>
      <c r="K47" s="2">
        <f t="shared" si="5"/>
        <v>0.303951367781155</v>
      </c>
      <c r="L47" s="2">
        <f t="shared" si="6"/>
        <v>0.59999999999999964</v>
      </c>
      <c r="M47" s="2">
        <f t="shared" si="7"/>
        <v>0.30997079109986531</v>
      </c>
      <c r="N47" s="2">
        <f t="shared" si="8"/>
        <v>1.9356662538138754</v>
      </c>
      <c r="O47" t="s">
        <v>81</v>
      </c>
    </row>
    <row r="48" spans="1:15" x14ac:dyDescent="0.25">
      <c r="A48" s="16">
        <v>38</v>
      </c>
      <c r="B48" s="17" t="s">
        <v>41</v>
      </c>
      <c r="C48" s="18">
        <v>6.4</v>
      </c>
      <c r="D48" s="19" t="s">
        <v>120</v>
      </c>
      <c r="E48" s="20" t="str">
        <f t="shared" si="0"/>
        <v>Not Significantly Different</v>
      </c>
      <c r="G48">
        <f t="shared" si="1"/>
        <v>6.4</v>
      </c>
      <c r="H48">
        <f t="shared" si="2"/>
        <v>6</v>
      </c>
      <c r="I48" t="str">
        <f t="shared" si="3"/>
        <v>+/-</v>
      </c>
      <c r="J48" t="str">
        <f t="shared" si="4"/>
        <v>1.3</v>
      </c>
      <c r="K48" s="2">
        <f t="shared" si="5"/>
        <v>0.79027355623100304</v>
      </c>
      <c r="L48" s="2">
        <f t="shared" si="6"/>
        <v>0.69999999999999929</v>
      </c>
      <c r="M48" s="2">
        <f t="shared" si="7"/>
        <v>0.79260819516141623</v>
      </c>
      <c r="N48" s="2">
        <f t="shared" si="8"/>
        <v>0.88316018465774615</v>
      </c>
      <c r="O48" t="s">
        <v>60</v>
      </c>
    </row>
    <row r="49" spans="1:15" x14ac:dyDescent="0.25">
      <c r="A49" s="16">
        <v>39</v>
      </c>
      <c r="B49" s="17" t="s">
        <v>62</v>
      </c>
      <c r="C49" s="18">
        <v>6.3</v>
      </c>
      <c r="D49" s="19" t="s">
        <v>70</v>
      </c>
      <c r="E49" s="20" t="str">
        <f t="shared" si="0"/>
        <v>Not Significantly Different</v>
      </c>
      <c r="G49">
        <f t="shared" si="1"/>
        <v>6.3</v>
      </c>
      <c r="H49">
        <f t="shared" si="2"/>
        <v>6</v>
      </c>
      <c r="I49" t="str">
        <f t="shared" si="3"/>
        <v>+/-</v>
      </c>
      <c r="J49" t="str">
        <f t="shared" si="4"/>
        <v>0.8</v>
      </c>
      <c r="K49" s="2">
        <f t="shared" si="5"/>
        <v>0.48632218844984804</v>
      </c>
      <c r="L49" s="2">
        <f t="shared" si="6"/>
        <v>0.79999999999999982</v>
      </c>
      <c r="M49" s="2">
        <f t="shared" si="7"/>
        <v>0.49010685399991183</v>
      </c>
      <c r="N49" s="2">
        <f t="shared" si="8"/>
        <v>1.6322971071939829</v>
      </c>
      <c r="O49" t="s">
        <v>67</v>
      </c>
    </row>
    <row r="50" spans="1:15" x14ac:dyDescent="0.25">
      <c r="A50" s="16">
        <v>40</v>
      </c>
      <c r="B50" s="17" t="s">
        <v>42</v>
      </c>
      <c r="C50" s="18">
        <v>6.2</v>
      </c>
      <c r="D50" s="19" t="s">
        <v>114</v>
      </c>
      <c r="E50" s="20" t="str">
        <f t="shared" si="0"/>
        <v>Not Significantly Different</v>
      </c>
      <c r="G50">
        <f t="shared" si="1"/>
        <v>6.2</v>
      </c>
      <c r="H50">
        <f t="shared" si="2"/>
        <v>6</v>
      </c>
      <c r="I50" t="str">
        <f t="shared" si="3"/>
        <v>+/-</v>
      </c>
      <c r="J50" t="str">
        <f t="shared" si="4"/>
        <v>0.9</v>
      </c>
      <c r="K50" s="2">
        <f t="shared" si="5"/>
        <v>0.54711246200607899</v>
      </c>
      <c r="L50" s="2">
        <f t="shared" si="6"/>
        <v>0.89999999999999947</v>
      </c>
      <c r="M50" s="2">
        <f t="shared" si="7"/>
        <v>0.55047933970440222</v>
      </c>
      <c r="N50" s="2">
        <f t="shared" si="8"/>
        <v>1.6349387435381022</v>
      </c>
      <c r="O50" t="s">
        <v>69</v>
      </c>
    </row>
    <row r="51" spans="1:15" x14ac:dyDescent="0.25">
      <c r="A51" s="16">
        <v>41</v>
      </c>
      <c r="B51" s="17" t="s">
        <v>57</v>
      </c>
      <c r="C51" s="18">
        <v>5.9</v>
      </c>
      <c r="D51" s="19" t="s">
        <v>83</v>
      </c>
      <c r="E51" s="20" t="str">
        <f t="shared" si="0"/>
        <v>Significantly Different</v>
      </c>
      <c r="G51">
        <f t="shared" si="1"/>
        <v>5.9</v>
      </c>
      <c r="H51">
        <f t="shared" si="2"/>
        <v>6</v>
      </c>
      <c r="I51" t="str">
        <f t="shared" si="3"/>
        <v>+/-</v>
      </c>
      <c r="J51" t="str">
        <f t="shared" si="4"/>
        <v>0.6</v>
      </c>
      <c r="K51" s="2">
        <f t="shared" si="5"/>
        <v>0.36474164133738601</v>
      </c>
      <c r="L51" s="2">
        <f t="shared" si="6"/>
        <v>1.1999999999999993</v>
      </c>
      <c r="M51" s="2">
        <f t="shared" si="7"/>
        <v>0.36977279819442066</v>
      </c>
      <c r="N51" s="2">
        <f t="shared" si="8"/>
        <v>3.2452360094077508</v>
      </c>
      <c r="O51" t="s">
        <v>85</v>
      </c>
    </row>
    <row r="52" spans="1:15" x14ac:dyDescent="0.25">
      <c r="A52" s="16">
        <v>41</v>
      </c>
      <c r="B52" s="17" t="s">
        <v>55</v>
      </c>
      <c r="C52" s="18">
        <v>5.9</v>
      </c>
      <c r="D52" s="19" t="s">
        <v>70</v>
      </c>
      <c r="E52" s="20" t="str">
        <f t="shared" si="0"/>
        <v>Significantly Different</v>
      </c>
      <c r="G52">
        <f t="shared" si="1"/>
        <v>5.9</v>
      </c>
      <c r="H52">
        <f t="shared" si="2"/>
        <v>6</v>
      </c>
      <c r="I52" t="str">
        <f t="shared" si="3"/>
        <v>+/-</v>
      </c>
      <c r="J52" t="str">
        <f t="shared" si="4"/>
        <v>0.8</v>
      </c>
      <c r="K52" s="2">
        <f t="shared" si="5"/>
        <v>0.48632218844984804</v>
      </c>
      <c r="L52" s="2">
        <f t="shared" si="6"/>
        <v>1.1999999999999993</v>
      </c>
      <c r="M52" s="2">
        <f t="shared" si="7"/>
        <v>0.49010685399991183</v>
      </c>
      <c r="N52" s="2">
        <f t="shared" si="8"/>
        <v>2.4484456607909735</v>
      </c>
      <c r="O52" t="s">
        <v>56</v>
      </c>
    </row>
    <row r="53" spans="1:15" x14ac:dyDescent="0.25">
      <c r="A53" s="16">
        <v>43</v>
      </c>
      <c r="B53" s="17" t="s">
        <v>85</v>
      </c>
      <c r="C53" s="18">
        <v>5.8</v>
      </c>
      <c r="D53" s="19" t="s">
        <v>128</v>
      </c>
      <c r="E53" s="20" t="str">
        <f t="shared" si="0"/>
        <v>Significantly Different</v>
      </c>
      <c r="G53">
        <f t="shared" si="1"/>
        <v>5.8</v>
      </c>
      <c r="H53">
        <f t="shared" si="2"/>
        <v>6</v>
      </c>
      <c r="I53" t="str">
        <f t="shared" si="3"/>
        <v>+/-</v>
      </c>
      <c r="J53" t="str">
        <f t="shared" si="4"/>
        <v>1.1</v>
      </c>
      <c r="K53" s="2">
        <f t="shared" si="5"/>
        <v>0.66869300911854113</v>
      </c>
      <c r="L53" s="2">
        <f t="shared" si="6"/>
        <v>1.2999999999999998</v>
      </c>
      <c r="M53" s="2">
        <f t="shared" si="7"/>
        <v>0.67145051776214359</v>
      </c>
      <c r="N53" s="2">
        <f t="shared" si="8"/>
        <v>1.9361069291192583</v>
      </c>
      <c r="O53" t="s">
        <v>73</v>
      </c>
    </row>
    <row r="54" spans="1:15" x14ac:dyDescent="0.25">
      <c r="A54" s="16">
        <v>44</v>
      </c>
      <c r="B54" s="17" t="s">
        <v>40</v>
      </c>
      <c r="C54" s="18">
        <v>5.7</v>
      </c>
      <c r="D54" s="19" t="s">
        <v>61</v>
      </c>
      <c r="E54" s="20" t="str">
        <f t="shared" si="0"/>
        <v>Significantly Different</v>
      </c>
      <c r="G54">
        <f t="shared" si="1"/>
        <v>5.7</v>
      </c>
      <c r="H54">
        <f t="shared" si="2"/>
        <v>6</v>
      </c>
      <c r="I54" t="str">
        <f t="shared" si="3"/>
        <v>+/-</v>
      </c>
      <c r="J54" t="str">
        <f t="shared" si="4"/>
        <v>0.4</v>
      </c>
      <c r="K54" s="2">
        <f t="shared" si="5"/>
        <v>0.24316109422492402</v>
      </c>
      <c r="L54" s="2">
        <f t="shared" si="6"/>
        <v>1.3999999999999995</v>
      </c>
      <c r="M54" s="2">
        <f t="shared" si="7"/>
        <v>0.25064471888253259</v>
      </c>
      <c r="N54" s="2">
        <f t="shared" si="8"/>
        <v>5.5855954445867457</v>
      </c>
      <c r="O54" t="s">
        <v>79</v>
      </c>
    </row>
    <row r="55" spans="1:15" x14ac:dyDescent="0.25">
      <c r="A55" s="16">
        <v>45</v>
      </c>
      <c r="B55" s="17" t="s">
        <v>32</v>
      </c>
      <c r="C55" s="18">
        <v>5.5</v>
      </c>
      <c r="D55" s="19" t="s">
        <v>126</v>
      </c>
      <c r="E55" s="20" t="str">
        <f t="shared" si="0"/>
        <v>Not Significantly Different</v>
      </c>
      <c r="G55">
        <f t="shared" si="1"/>
        <v>5.5</v>
      </c>
      <c r="H55">
        <f t="shared" si="2"/>
        <v>6</v>
      </c>
      <c r="I55" t="str">
        <f t="shared" si="3"/>
        <v>+/-</v>
      </c>
      <c r="J55" t="str">
        <f t="shared" si="4"/>
        <v>2.2</v>
      </c>
      <c r="K55" s="2">
        <f t="shared" si="5"/>
        <v>1.3373860182370823</v>
      </c>
      <c r="L55" s="2">
        <f t="shared" si="6"/>
        <v>1.5999999999999996</v>
      </c>
      <c r="M55" s="2">
        <f t="shared" si="7"/>
        <v>1.3387669024647564</v>
      </c>
      <c r="N55" s="2">
        <f t="shared" si="8"/>
        <v>1.1951296353788672</v>
      </c>
      <c r="O55" t="s">
        <v>47</v>
      </c>
    </row>
    <row r="56" spans="1:15" x14ac:dyDescent="0.25">
      <c r="A56" s="16">
        <v>45</v>
      </c>
      <c r="B56" s="17" t="s">
        <v>54</v>
      </c>
      <c r="C56" s="18">
        <v>5.5</v>
      </c>
      <c r="D56" s="19" t="s">
        <v>135</v>
      </c>
      <c r="E56" s="20" t="str">
        <f t="shared" si="0"/>
        <v>Not Significantly Different</v>
      </c>
      <c r="G56">
        <f t="shared" si="1"/>
        <v>5.5</v>
      </c>
      <c r="H56">
        <f t="shared" si="2"/>
        <v>6</v>
      </c>
      <c r="I56" t="str">
        <f t="shared" si="3"/>
        <v>+/-</v>
      </c>
      <c r="J56" t="str">
        <f t="shared" si="4"/>
        <v>1.6</v>
      </c>
      <c r="K56" s="2">
        <f t="shared" si="5"/>
        <v>0.97264437689969607</v>
      </c>
      <c r="L56" s="2">
        <f t="shared" si="6"/>
        <v>1.5999999999999996</v>
      </c>
      <c r="M56" s="2">
        <f t="shared" si="7"/>
        <v>0.97454222139096647</v>
      </c>
      <c r="N56" s="2">
        <f t="shared" si="8"/>
        <v>1.6417964916043513</v>
      </c>
      <c r="O56" t="s">
        <v>31</v>
      </c>
    </row>
    <row r="57" spans="1:15" x14ac:dyDescent="0.25">
      <c r="A57" s="16">
        <v>45</v>
      </c>
      <c r="B57" s="17" t="s">
        <v>68</v>
      </c>
      <c r="C57" s="18">
        <v>5.5</v>
      </c>
      <c r="D57" s="19" t="s">
        <v>70</v>
      </c>
      <c r="E57" s="20" t="str">
        <f t="shared" si="0"/>
        <v>Significantly Different</v>
      </c>
      <c r="G57">
        <f t="shared" si="1"/>
        <v>5.5</v>
      </c>
      <c r="H57">
        <f t="shared" si="2"/>
        <v>6</v>
      </c>
      <c r="I57" t="str">
        <f t="shared" si="3"/>
        <v>+/-</v>
      </c>
      <c r="J57" t="str">
        <f t="shared" si="4"/>
        <v>0.8</v>
      </c>
      <c r="K57" s="2">
        <f t="shared" si="5"/>
        <v>0.48632218844984804</v>
      </c>
      <c r="L57" s="2">
        <f t="shared" si="6"/>
        <v>1.5999999999999996</v>
      </c>
      <c r="M57" s="2">
        <f t="shared" si="7"/>
        <v>0.49010685399991183</v>
      </c>
      <c r="N57" s="2">
        <f t="shared" si="8"/>
        <v>3.2645942143879658</v>
      </c>
      <c r="O57" t="s">
        <v>84</v>
      </c>
    </row>
    <row r="58" spans="1:15" x14ac:dyDescent="0.25">
      <c r="A58" s="16">
        <v>48</v>
      </c>
      <c r="B58" s="17" t="s">
        <v>80</v>
      </c>
      <c r="C58" s="18">
        <v>5.4</v>
      </c>
      <c r="D58" s="19" t="s">
        <v>61</v>
      </c>
      <c r="E58" s="20" t="str">
        <f t="shared" si="0"/>
        <v>Significantly Different</v>
      </c>
      <c r="G58">
        <f t="shared" si="1"/>
        <v>5.4</v>
      </c>
      <c r="H58">
        <f t="shared" si="2"/>
        <v>6</v>
      </c>
      <c r="I58" t="str">
        <f t="shared" si="3"/>
        <v>+/-</v>
      </c>
      <c r="J58" t="str">
        <f t="shared" si="4"/>
        <v>0.4</v>
      </c>
      <c r="K58" s="2">
        <f t="shared" si="5"/>
        <v>0.24316109422492402</v>
      </c>
      <c r="L58" s="2">
        <f t="shared" si="6"/>
        <v>1.6999999999999993</v>
      </c>
      <c r="M58" s="2">
        <f t="shared" si="7"/>
        <v>0.25064471888253259</v>
      </c>
      <c r="N58" s="2">
        <f t="shared" si="8"/>
        <v>6.7825087541410483</v>
      </c>
      <c r="O58" t="s">
        <v>75</v>
      </c>
    </row>
    <row r="59" spans="1:15" x14ac:dyDescent="0.25">
      <c r="A59" s="16">
        <v>49</v>
      </c>
      <c r="B59" s="17" t="s">
        <v>76</v>
      </c>
      <c r="C59" s="18">
        <v>4.8</v>
      </c>
      <c r="D59" s="19" t="s">
        <v>78</v>
      </c>
      <c r="E59" s="20" t="str">
        <f t="shared" si="0"/>
        <v>Significantly Different</v>
      </c>
      <c r="G59">
        <f t="shared" si="1"/>
        <v>4.8</v>
      </c>
      <c r="H59">
        <f t="shared" si="2"/>
        <v>6</v>
      </c>
      <c r="I59" t="str">
        <f t="shared" si="3"/>
        <v>+/-</v>
      </c>
      <c r="J59" t="str">
        <f t="shared" si="4"/>
        <v>0.7</v>
      </c>
      <c r="K59" s="2">
        <f t="shared" si="5"/>
        <v>0.42553191489361697</v>
      </c>
      <c r="L59" s="2">
        <f t="shared" si="6"/>
        <v>2.2999999999999998</v>
      </c>
      <c r="M59" s="2">
        <f t="shared" si="7"/>
        <v>0.42985214661796195</v>
      </c>
      <c r="N59" s="2">
        <f t="shared" si="8"/>
        <v>5.3506770132386059</v>
      </c>
      <c r="O59" t="s">
        <v>33</v>
      </c>
    </row>
    <row r="60" spans="1:15" x14ac:dyDescent="0.25">
      <c r="A60" s="16">
        <v>50</v>
      </c>
      <c r="B60" s="17" t="s">
        <v>35</v>
      </c>
      <c r="C60" s="18">
        <v>4.2</v>
      </c>
      <c r="D60" s="19" t="s">
        <v>132</v>
      </c>
      <c r="E60" s="20" t="str">
        <f t="shared" si="0"/>
        <v>Significantly Different</v>
      </c>
      <c r="G60">
        <f t="shared" si="1"/>
        <v>4.2</v>
      </c>
      <c r="H60">
        <f t="shared" si="2"/>
        <v>6</v>
      </c>
      <c r="I60" t="str">
        <f t="shared" si="3"/>
        <v>+/-</v>
      </c>
      <c r="J60" t="str">
        <f t="shared" si="4"/>
        <v>1.5</v>
      </c>
      <c r="K60" s="2">
        <f t="shared" si="5"/>
        <v>0.91185410334346506</v>
      </c>
      <c r="L60" s="2">
        <f t="shared" si="6"/>
        <v>2.8999999999999995</v>
      </c>
      <c r="M60" s="2">
        <f t="shared" si="7"/>
        <v>0.91387819929318592</v>
      </c>
      <c r="N60" s="2">
        <f t="shared" si="8"/>
        <v>3.1732893970366347</v>
      </c>
      <c r="O60" t="s">
        <v>55</v>
      </c>
    </row>
    <row r="61" spans="1:15" x14ac:dyDescent="0.25">
      <c r="A61" s="16">
        <v>51</v>
      </c>
      <c r="B61" s="17" t="s">
        <v>48</v>
      </c>
      <c r="C61" s="18">
        <v>3.7</v>
      </c>
      <c r="D61" s="19" t="s">
        <v>127</v>
      </c>
      <c r="E61" s="20" t="str">
        <f t="shared" si="0"/>
        <v>Significantly Different</v>
      </c>
      <c r="G61">
        <f t="shared" si="1"/>
        <v>3.7</v>
      </c>
      <c r="H61">
        <f t="shared" si="2"/>
        <v>6</v>
      </c>
      <c r="I61" t="str">
        <f t="shared" si="3"/>
        <v>+/-</v>
      </c>
      <c r="J61" t="str">
        <f t="shared" si="4"/>
        <v>1.7</v>
      </c>
      <c r="K61" s="2">
        <f t="shared" si="5"/>
        <v>1.0334346504559271</v>
      </c>
      <c r="L61" s="2">
        <f t="shared" si="6"/>
        <v>3.3999999999999995</v>
      </c>
      <c r="M61" s="2">
        <f t="shared" si="7"/>
        <v>1.0352210556794166</v>
      </c>
      <c r="N61" s="2">
        <f t="shared" si="8"/>
        <v>3.2843226877457359</v>
      </c>
      <c r="O61" t="s">
        <v>38</v>
      </c>
    </row>
    <row r="62" spans="1:15" ht="15.75" thickBot="1" x14ac:dyDescent="0.3">
      <c r="A62" s="22"/>
      <c r="B62" s="23" t="s">
        <v>86</v>
      </c>
      <c r="C62" s="24">
        <v>4.4000000000000004</v>
      </c>
      <c r="D62" s="25" t="s">
        <v>124</v>
      </c>
      <c r="E62" s="26" t="str">
        <f t="shared" si="0"/>
        <v>Significantly Different</v>
      </c>
      <c r="G62">
        <f t="shared" si="1"/>
        <v>4.4000000000000004</v>
      </c>
      <c r="H62">
        <f t="shared" si="2"/>
        <v>6</v>
      </c>
      <c r="I62" t="str">
        <f t="shared" si="3"/>
        <v>+/-</v>
      </c>
      <c r="J62" t="str">
        <f t="shared" si="4"/>
        <v>1.0</v>
      </c>
      <c r="K62" s="2">
        <f t="shared" si="5"/>
        <v>0.60790273556231</v>
      </c>
      <c r="L62" s="2">
        <f t="shared" si="6"/>
        <v>2.6999999999999993</v>
      </c>
      <c r="M62" s="2">
        <f t="shared" si="7"/>
        <v>0.61093468821403585</v>
      </c>
      <c r="N62" s="2">
        <f t="shared" si="8"/>
        <v>4.4194576803176657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05" priority="5" operator="equal">
      <formula>"State Selected"</formula>
    </cfRule>
    <cfRule type="cellIs" dxfId="304" priority="6" operator="equal">
      <formula>"Not Significantly Different"</formula>
    </cfRule>
  </conditionalFormatting>
  <conditionalFormatting sqref="E10:E62">
    <cfRule type="cellIs" dxfId="303" priority="1" operator="equal">
      <formula>"OTHER ERROR"</formula>
    </cfRule>
    <cfRule type="cellIs" dxfId="302" priority="2" operator="equal">
      <formula>"Statistical Test not applicable"</formula>
    </cfRule>
    <cfRule type="cellIs" dxfId="301" priority="3" operator="equal">
      <formula>"Geography Selected"</formula>
    </cfRule>
    <cfRule type="cellIs" dxfId="30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A5B182-B6F0-4ECE-A82D-57A52311BF6B}">
      <formula1>$O$10:$O$62</formula1>
    </dataValidation>
  </dataValidation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A828-8007-4EB0-85F3-A085D220BC6D}">
  <sheetPr codeName="Sheet10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237</v>
      </c>
    </row>
    <row r="2" spans="1:16" x14ac:dyDescent="0.25">
      <c r="A2" s="3" t="s">
        <v>2</v>
      </c>
      <c r="B2" t="s">
        <v>238</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0">
        <f>VLOOKUP($B$4,$B$10:$D$62,2,FALSE)</f>
        <v>50</v>
      </c>
      <c r="C6" t="s">
        <v>9</v>
      </c>
      <c r="H6" s="8" t="s">
        <v>10</v>
      </c>
      <c r="I6">
        <f>VLOOKUP($B$4,$B$9:$K$62,6,FALSE)</f>
        <v>50</v>
      </c>
      <c r="K6" s="10"/>
    </row>
    <row r="7" spans="1:16" ht="15.75" thickBot="1" x14ac:dyDescent="0.3">
      <c r="A7" s="4" t="s">
        <v>11</v>
      </c>
      <c r="B7" s="11" t="str">
        <f>VLOOKUP($B$4,$B$10:$D$62,3,FALSE)</f>
        <v>+/-1</v>
      </c>
      <c r="C7" t="s">
        <v>12</v>
      </c>
      <c r="H7" s="8" t="s">
        <v>13</v>
      </c>
      <c r="I7" s="12">
        <f>VLOOKUP($B$4,$B$9:$K$62,10,FALSE)</f>
        <v>0.60790273556231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1">
        <v>50</v>
      </c>
      <c r="D10" s="19" t="s">
        <v>239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50</v>
      </c>
      <c r="H10">
        <f>LEN(TRIM(D10))</f>
        <v>4</v>
      </c>
      <c r="I10" t="str">
        <f>IF(H10&gt;=3,MID(TRIM(D10),1,3),"NO")</f>
        <v>+/-</v>
      </c>
      <c r="J10" t="str">
        <f>IF(TRIM(I10)="+/-",MID(TRIM(D10),4,H10-3),D10)</f>
        <v>1</v>
      </c>
      <c r="K10" s="2">
        <f>IF(TRIM(J10)="*****",0,IF(ISERROR(VALUE(J10)),"NA",VALUE(J10/$I$4)))</f>
        <v>0.60790273556231</v>
      </c>
      <c r="L10" s="2">
        <f>IF(AND(ISNUMBER(G10),ISNUMBER($I$6)),$I$6-G10,"N/A")</f>
        <v>0</v>
      </c>
      <c r="M10" s="2">
        <f>IF(AND(ISNUMBER(K10),ISNUMBER($I$7)),SQRT(K10^2+($I$7)^2),"N/A")</f>
        <v>0.85970429323592401</v>
      </c>
      <c r="N10" s="2">
        <f>IF(AND(ISNUMBER(L10),ISNUMBER(M10),M10&lt;&gt;0),L10/M10,"NA")</f>
        <v>0</v>
      </c>
      <c r="O10" t="s">
        <v>5</v>
      </c>
    </row>
    <row r="11" spans="1:16" x14ac:dyDescent="0.25">
      <c r="A11" s="16">
        <v>1</v>
      </c>
      <c r="B11" s="17" t="s">
        <v>53</v>
      </c>
      <c r="C11" s="31">
        <v>75</v>
      </c>
      <c r="D11" s="21" t="s">
        <v>240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75</v>
      </c>
      <c r="H11">
        <f t="shared" ref="H11:H62" si="2">LEN(TRIM(D11))</f>
        <v>5</v>
      </c>
      <c r="I11" t="str">
        <f t="shared" ref="I11:I62" si="3">IF(H11&gt;=3,MID(TRIM(D11),1,3),"NO")</f>
        <v>+/-</v>
      </c>
      <c r="J11" t="str">
        <f t="shared" ref="J11:J62" si="4">IF(TRIM(I11)="+/-",MID(TRIM(D11),4,H11-3),D11)</f>
        <v>12</v>
      </c>
      <c r="K11" s="2">
        <f t="shared" ref="K11:K62" si="5">IF(TRIM(J11)="*****",0,IF(ISERROR(VALUE(J11)),"NA",VALUE(J11/$I$4)))</f>
        <v>7.2948328267477205</v>
      </c>
      <c r="L11" s="2">
        <f t="shared" ref="L11:L62" si="6">IF(AND(ISNUMBER(G11),ISNUMBER($I$6)),$I$6-G11,"N/A")</f>
        <v>-25</v>
      </c>
      <c r="M11" s="2">
        <f t="shared" ref="M11:M62" si="7">IF(AND(ISNUMBER(K11),ISNUMBER($I$7)),SQRT(K11^2+($I$7)^2),"N/A")</f>
        <v>7.3201182849801194</v>
      </c>
      <c r="N11" s="2">
        <f>IF(AND(ISNUMBER(L11),ISNUMBER(M11),M11&lt;&gt;0),L11/M11,"NA")</f>
        <v>-3.415245358985056</v>
      </c>
      <c r="O11" t="s">
        <v>30</v>
      </c>
    </row>
    <row r="12" spans="1:16" x14ac:dyDescent="0.25">
      <c r="A12" s="16">
        <v>2</v>
      </c>
      <c r="B12" s="17" t="s">
        <v>43</v>
      </c>
      <c r="C12" s="31">
        <v>67</v>
      </c>
      <c r="D12" s="19" t="s">
        <v>241</v>
      </c>
      <c r="E12" s="20" t="str">
        <f t="shared" si="0"/>
        <v>Significantly Different</v>
      </c>
      <c r="G12">
        <f t="shared" si="1"/>
        <v>67</v>
      </c>
      <c r="H12">
        <f t="shared" si="2"/>
        <v>4</v>
      </c>
      <c r="I12" t="str">
        <f t="shared" si="3"/>
        <v>+/-</v>
      </c>
      <c r="J12" t="str">
        <f t="shared" si="4"/>
        <v>7</v>
      </c>
      <c r="K12" s="2">
        <f t="shared" si="5"/>
        <v>4.2553191489361701</v>
      </c>
      <c r="L12" s="2">
        <f t="shared" si="6"/>
        <v>-17</v>
      </c>
      <c r="M12" s="2">
        <f t="shared" si="7"/>
        <v>4.2985214661796203</v>
      </c>
      <c r="N12" s="2">
        <f t="shared" ref="N12:N62" si="8">IF(AND(ISNUMBER(L12),ISNUMBER(M12),M12&lt;&gt;0),L12/M12,"NA")</f>
        <v>-3.9548482271763601</v>
      </c>
      <c r="O12" t="s">
        <v>32</v>
      </c>
    </row>
    <row r="13" spans="1:16" x14ac:dyDescent="0.25">
      <c r="A13" s="16">
        <v>3</v>
      </c>
      <c r="B13" s="17" t="s">
        <v>56</v>
      </c>
      <c r="C13" s="31">
        <v>66</v>
      </c>
      <c r="D13" s="19" t="s">
        <v>242</v>
      </c>
      <c r="E13" s="20" t="str">
        <f t="shared" si="0"/>
        <v>Significantly Different</v>
      </c>
      <c r="G13">
        <f t="shared" si="1"/>
        <v>66</v>
      </c>
      <c r="H13">
        <f t="shared" si="2"/>
        <v>4</v>
      </c>
      <c r="I13" t="str">
        <f t="shared" si="3"/>
        <v>+/-</v>
      </c>
      <c r="J13" t="str">
        <f t="shared" si="4"/>
        <v>9</v>
      </c>
      <c r="K13" s="2">
        <f t="shared" si="5"/>
        <v>5.4711246200607899</v>
      </c>
      <c r="L13" s="2">
        <f t="shared" si="6"/>
        <v>-16</v>
      </c>
      <c r="M13" s="2">
        <f t="shared" si="7"/>
        <v>5.5047933970440219</v>
      </c>
      <c r="N13" s="2">
        <f t="shared" si="8"/>
        <v>-2.9065577662899611</v>
      </c>
      <c r="O13" t="s">
        <v>34</v>
      </c>
    </row>
    <row r="14" spans="1:16" x14ac:dyDescent="0.25">
      <c r="A14" s="16">
        <v>4</v>
      </c>
      <c r="B14" s="17" t="s">
        <v>32</v>
      </c>
      <c r="C14" s="31">
        <v>63</v>
      </c>
      <c r="D14" s="19" t="s">
        <v>243</v>
      </c>
      <c r="E14" s="20" t="str">
        <f t="shared" si="0"/>
        <v>Significantly Different</v>
      </c>
      <c r="G14">
        <f t="shared" si="1"/>
        <v>63</v>
      </c>
      <c r="H14">
        <f t="shared" si="2"/>
        <v>5</v>
      </c>
      <c r="I14" t="str">
        <f t="shared" si="3"/>
        <v>+/-</v>
      </c>
      <c r="J14" t="str">
        <f t="shared" si="4"/>
        <v>10</v>
      </c>
      <c r="K14" s="2">
        <f t="shared" si="5"/>
        <v>6.0790273556230998</v>
      </c>
      <c r="L14" s="2">
        <f t="shared" si="6"/>
        <v>-13</v>
      </c>
      <c r="M14" s="2">
        <f t="shared" si="7"/>
        <v>6.1093468821403585</v>
      </c>
      <c r="N14" s="2">
        <f t="shared" si="8"/>
        <v>-2.1278870312640619</v>
      </c>
      <c r="O14" t="s">
        <v>37</v>
      </c>
    </row>
    <row r="15" spans="1:16" x14ac:dyDescent="0.25">
      <c r="A15" s="16">
        <v>5</v>
      </c>
      <c r="B15" s="17" t="s">
        <v>59</v>
      </c>
      <c r="C15" s="31">
        <v>62</v>
      </c>
      <c r="D15" s="19" t="s">
        <v>244</v>
      </c>
      <c r="E15" s="20" t="str">
        <f t="shared" si="0"/>
        <v>Significantly Different</v>
      </c>
      <c r="G15">
        <f t="shared" si="1"/>
        <v>62</v>
      </c>
      <c r="H15">
        <f t="shared" si="2"/>
        <v>4</v>
      </c>
      <c r="I15" t="str">
        <f t="shared" si="3"/>
        <v>+/-</v>
      </c>
      <c r="J15" t="str">
        <f t="shared" si="4"/>
        <v>4</v>
      </c>
      <c r="K15" s="2">
        <f t="shared" si="5"/>
        <v>2.43161094224924</v>
      </c>
      <c r="L15" s="2">
        <f t="shared" si="6"/>
        <v>-12</v>
      </c>
      <c r="M15" s="2">
        <f t="shared" si="7"/>
        <v>2.5064471888253257</v>
      </c>
      <c r="N15" s="2">
        <f t="shared" si="8"/>
        <v>-4.7876532382172128</v>
      </c>
      <c r="O15" t="s">
        <v>40</v>
      </c>
    </row>
    <row r="16" spans="1:16" x14ac:dyDescent="0.25">
      <c r="A16" s="16">
        <v>6</v>
      </c>
      <c r="B16" s="17" t="s">
        <v>51</v>
      </c>
      <c r="C16" s="31">
        <v>61</v>
      </c>
      <c r="D16" s="19" t="s">
        <v>245</v>
      </c>
      <c r="E16" s="20" t="str">
        <f t="shared" si="0"/>
        <v>Significantly Different</v>
      </c>
      <c r="G16">
        <f t="shared" si="1"/>
        <v>61</v>
      </c>
      <c r="H16">
        <f t="shared" si="2"/>
        <v>4</v>
      </c>
      <c r="I16" t="str">
        <f t="shared" si="3"/>
        <v>+/-</v>
      </c>
      <c r="J16" t="str">
        <f t="shared" si="4"/>
        <v>5</v>
      </c>
      <c r="K16" s="2">
        <f t="shared" si="5"/>
        <v>3.0395136778115499</v>
      </c>
      <c r="L16" s="2">
        <f t="shared" si="6"/>
        <v>-11</v>
      </c>
      <c r="M16" s="2">
        <f t="shared" si="7"/>
        <v>3.0997079109986534</v>
      </c>
      <c r="N16" s="2">
        <f t="shared" si="8"/>
        <v>-3.54872146532544</v>
      </c>
      <c r="O16" t="s">
        <v>42</v>
      </c>
    </row>
    <row r="17" spans="1:15" x14ac:dyDescent="0.25">
      <c r="A17" s="16">
        <v>7</v>
      </c>
      <c r="B17" s="17" t="s">
        <v>81</v>
      </c>
      <c r="C17" s="31">
        <v>60</v>
      </c>
      <c r="D17" s="19" t="s">
        <v>244</v>
      </c>
      <c r="E17" s="20" t="str">
        <f t="shared" si="0"/>
        <v>Significantly Different</v>
      </c>
      <c r="G17">
        <f t="shared" si="1"/>
        <v>60</v>
      </c>
      <c r="H17">
        <f t="shared" si="2"/>
        <v>4</v>
      </c>
      <c r="I17" t="str">
        <f t="shared" si="3"/>
        <v>+/-</v>
      </c>
      <c r="J17" t="str">
        <f t="shared" si="4"/>
        <v>4</v>
      </c>
      <c r="K17" s="2">
        <f t="shared" si="5"/>
        <v>2.43161094224924</v>
      </c>
      <c r="L17" s="2">
        <f t="shared" si="6"/>
        <v>-10</v>
      </c>
      <c r="M17" s="2">
        <f t="shared" si="7"/>
        <v>2.5064471888253257</v>
      </c>
      <c r="N17" s="2">
        <f t="shared" si="8"/>
        <v>-3.9897110318476772</v>
      </c>
      <c r="O17" t="s">
        <v>44</v>
      </c>
    </row>
    <row r="18" spans="1:15" x14ac:dyDescent="0.25">
      <c r="A18" s="16">
        <v>8</v>
      </c>
      <c r="B18" s="17" t="s">
        <v>54</v>
      </c>
      <c r="C18" s="31">
        <v>59</v>
      </c>
      <c r="D18" s="19" t="s">
        <v>246</v>
      </c>
      <c r="E18" s="20" t="str">
        <f t="shared" si="0"/>
        <v>Significantly Different</v>
      </c>
      <c r="G18">
        <f t="shared" si="1"/>
        <v>59</v>
      </c>
      <c r="H18">
        <f t="shared" si="2"/>
        <v>4</v>
      </c>
      <c r="I18" t="str">
        <f t="shared" si="3"/>
        <v>+/-</v>
      </c>
      <c r="J18" t="str">
        <f t="shared" si="4"/>
        <v>6</v>
      </c>
      <c r="K18" s="2">
        <f t="shared" si="5"/>
        <v>3.6474164133738602</v>
      </c>
      <c r="L18" s="2">
        <f t="shared" si="6"/>
        <v>-9</v>
      </c>
      <c r="M18" s="2">
        <f t="shared" si="7"/>
        <v>3.6977279819442068</v>
      </c>
      <c r="N18" s="2">
        <f t="shared" si="8"/>
        <v>-2.4339270070558143</v>
      </c>
      <c r="O18" t="s">
        <v>46</v>
      </c>
    </row>
    <row r="19" spans="1:15" x14ac:dyDescent="0.25">
      <c r="A19" s="16">
        <v>9</v>
      </c>
      <c r="B19" s="17" t="s">
        <v>77</v>
      </c>
      <c r="C19" s="31">
        <v>58</v>
      </c>
      <c r="D19" s="19" t="s">
        <v>246</v>
      </c>
      <c r="E19" s="20" t="str">
        <f t="shared" si="0"/>
        <v>Significantly Different</v>
      </c>
      <c r="G19">
        <f t="shared" si="1"/>
        <v>58</v>
      </c>
      <c r="H19">
        <f t="shared" si="2"/>
        <v>4</v>
      </c>
      <c r="I19" t="str">
        <f t="shared" si="3"/>
        <v>+/-</v>
      </c>
      <c r="J19" t="str">
        <f t="shared" si="4"/>
        <v>6</v>
      </c>
      <c r="K19" s="2">
        <f t="shared" si="5"/>
        <v>3.6474164133738602</v>
      </c>
      <c r="L19" s="2">
        <f t="shared" si="6"/>
        <v>-8</v>
      </c>
      <c r="M19" s="2">
        <f t="shared" si="7"/>
        <v>3.6977279819442068</v>
      </c>
      <c r="N19" s="2">
        <f t="shared" si="8"/>
        <v>-2.1634906729385017</v>
      </c>
      <c r="O19" t="s">
        <v>48</v>
      </c>
    </row>
    <row r="20" spans="1:15" x14ac:dyDescent="0.25">
      <c r="A20" s="16">
        <v>10</v>
      </c>
      <c r="B20" s="17" t="s">
        <v>65</v>
      </c>
      <c r="C20" s="31">
        <v>57</v>
      </c>
      <c r="D20" s="21" t="s">
        <v>247</v>
      </c>
      <c r="E20" s="20" t="str">
        <f t="shared" si="0"/>
        <v>Significantly Different</v>
      </c>
      <c r="G20">
        <f t="shared" si="1"/>
        <v>57</v>
      </c>
      <c r="H20">
        <f t="shared" si="2"/>
        <v>4</v>
      </c>
      <c r="I20" t="str">
        <f t="shared" si="3"/>
        <v>+/-</v>
      </c>
      <c r="J20" t="str">
        <f t="shared" si="4"/>
        <v>2</v>
      </c>
      <c r="K20" s="2">
        <f t="shared" si="5"/>
        <v>1.21580547112462</v>
      </c>
      <c r="L20" s="2">
        <f t="shared" si="6"/>
        <v>-7</v>
      </c>
      <c r="M20" s="2">
        <f t="shared" si="7"/>
        <v>1.3593118404254041</v>
      </c>
      <c r="N20" s="2">
        <f t="shared" si="8"/>
        <v>-5.1496645521820152</v>
      </c>
      <c r="O20" t="s">
        <v>50</v>
      </c>
    </row>
    <row r="21" spans="1:15" x14ac:dyDescent="0.25">
      <c r="A21" s="16">
        <v>11</v>
      </c>
      <c r="B21" s="17" t="s">
        <v>47</v>
      </c>
      <c r="C21" s="31">
        <v>56</v>
      </c>
      <c r="D21" s="19" t="s">
        <v>244</v>
      </c>
      <c r="E21" s="20" t="str">
        <f t="shared" si="0"/>
        <v>Significantly Different</v>
      </c>
      <c r="G21">
        <f t="shared" si="1"/>
        <v>56</v>
      </c>
      <c r="H21">
        <f t="shared" si="2"/>
        <v>4</v>
      </c>
      <c r="I21" t="str">
        <f t="shared" si="3"/>
        <v>+/-</v>
      </c>
      <c r="J21" t="str">
        <f t="shared" si="4"/>
        <v>4</v>
      </c>
      <c r="K21" s="2">
        <f t="shared" si="5"/>
        <v>2.43161094224924</v>
      </c>
      <c r="L21" s="2">
        <f t="shared" si="6"/>
        <v>-6</v>
      </c>
      <c r="M21" s="2">
        <f t="shared" si="7"/>
        <v>2.5064471888253257</v>
      </c>
      <c r="N21" s="2">
        <f t="shared" si="8"/>
        <v>-2.3938266191086064</v>
      </c>
      <c r="O21" t="s">
        <v>52</v>
      </c>
    </row>
    <row r="22" spans="1:15" x14ac:dyDescent="0.25">
      <c r="A22" s="16">
        <v>12</v>
      </c>
      <c r="B22" s="17" t="s">
        <v>62</v>
      </c>
      <c r="C22" s="31">
        <v>55</v>
      </c>
      <c r="D22" s="19" t="s">
        <v>248</v>
      </c>
      <c r="E22" s="20" t="str">
        <f t="shared" si="0"/>
        <v>Significantly Different</v>
      </c>
      <c r="G22">
        <f t="shared" si="1"/>
        <v>55</v>
      </c>
      <c r="H22">
        <f t="shared" si="2"/>
        <v>4</v>
      </c>
      <c r="I22" t="str">
        <f t="shared" si="3"/>
        <v>+/-</v>
      </c>
      <c r="J22" t="str">
        <f t="shared" si="4"/>
        <v>3</v>
      </c>
      <c r="K22" s="2">
        <f t="shared" si="5"/>
        <v>1.8237082066869301</v>
      </c>
      <c r="L22" s="2">
        <f t="shared" si="6"/>
        <v>-5</v>
      </c>
      <c r="M22" s="2">
        <f t="shared" si="7"/>
        <v>1.9223572402239388</v>
      </c>
      <c r="N22" s="2">
        <f t="shared" si="8"/>
        <v>-2.6009733754884921</v>
      </c>
      <c r="O22" t="s">
        <v>54</v>
      </c>
    </row>
    <row r="23" spans="1:15" x14ac:dyDescent="0.25">
      <c r="A23" s="16">
        <v>12</v>
      </c>
      <c r="B23" s="17" t="s">
        <v>64</v>
      </c>
      <c r="C23" s="31">
        <v>55</v>
      </c>
      <c r="D23" s="19" t="s">
        <v>248</v>
      </c>
      <c r="E23" s="20" t="str">
        <f t="shared" si="0"/>
        <v>Significantly Different</v>
      </c>
      <c r="G23">
        <f t="shared" si="1"/>
        <v>55</v>
      </c>
      <c r="H23">
        <f t="shared" si="2"/>
        <v>4</v>
      </c>
      <c r="I23" t="str">
        <f t="shared" si="3"/>
        <v>+/-</v>
      </c>
      <c r="J23" t="str">
        <f t="shared" si="4"/>
        <v>3</v>
      </c>
      <c r="K23" s="2">
        <f t="shared" si="5"/>
        <v>1.8237082066869301</v>
      </c>
      <c r="L23" s="2">
        <f t="shared" si="6"/>
        <v>-5</v>
      </c>
      <c r="M23" s="2">
        <f t="shared" si="7"/>
        <v>1.9223572402239388</v>
      </c>
      <c r="N23" s="2">
        <f t="shared" si="8"/>
        <v>-2.6009733754884921</v>
      </c>
      <c r="O23" t="s">
        <v>43</v>
      </c>
    </row>
    <row r="24" spans="1:15" x14ac:dyDescent="0.25">
      <c r="A24" s="16">
        <v>12</v>
      </c>
      <c r="B24" s="17" t="s">
        <v>79</v>
      </c>
      <c r="C24" s="31">
        <v>55</v>
      </c>
      <c r="D24" s="19" t="s">
        <v>247</v>
      </c>
      <c r="E24" s="20" t="str">
        <f t="shared" si="0"/>
        <v>Significantly Different</v>
      </c>
      <c r="G24">
        <f t="shared" si="1"/>
        <v>55</v>
      </c>
      <c r="H24">
        <f t="shared" si="2"/>
        <v>4</v>
      </c>
      <c r="I24" t="str">
        <f t="shared" si="3"/>
        <v>+/-</v>
      </c>
      <c r="J24" t="str">
        <f t="shared" si="4"/>
        <v>2</v>
      </c>
      <c r="K24" s="2">
        <f t="shared" si="5"/>
        <v>1.21580547112462</v>
      </c>
      <c r="L24" s="2">
        <f t="shared" si="6"/>
        <v>-5</v>
      </c>
      <c r="M24" s="2">
        <f t="shared" si="7"/>
        <v>1.3593118404254041</v>
      </c>
      <c r="N24" s="2">
        <f t="shared" si="8"/>
        <v>-3.678331822987154</v>
      </c>
      <c r="O24" t="s">
        <v>57</v>
      </c>
    </row>
    <row r="25" spans="1:15" x14ac:dyDescent="0.25">
      <c r="A25" s="16">
        <v>12</v>
      </c>
      <c r="B25" s="17" t="s">
        <v>33</v>
      </c>
      <c r="C25" s="31">
        <v>55</v>
      </c>
      <c r="D25" s="19" t="s">
        <v>246</v>
      </c>
      <c r="E25" s="20" t="str">
        <f t="shared" si="0"/>
        <v>Not Significantly Different</v>
      </c>
      <c r="G25">
        <f t="shared" si="1"/>
        <v>55</v>
      </c>
      <c r="H25">
        <f t="shared" si="2"/>
        <v>4</v>
      </c>
      <c r="I25" t="str">
        <f t="shared" si="3"/>
        <v>+/-</v>
      </c>
      <c r="J25" t="str">
        <f t="shared" si="4"/>
        <v>6</v>
      </c>
      <c r="K25" s="2">
        <f t="shared" si="5"/>
        <v>3.6474164133738602</v>
      </c>
      <c r="L25" s="2">
        <f t="shared" si="6"/>
        <v>-5</v>
      </c>
      <c r="M25" s="2">
        <f t="shared" si="7"/>
        <v>3.6977279819442068</v>
      </c>
      <c r="N25" s="2">
        <f t="shared" si="8"/>
        <v>-1.3521816705865637</v>
      </c>
      <c r="O25" t="s">
        <v>58</v>
      </c>
    </row>
    <row r="26" spans="1:15" x14ac:dyDescent="0.25">
      <c r="A26" s="16">
        <v>12</v>
      </c>
      <c r="B26" s="17" t="s">
        <v>38</v>
      </c>
      <c r="C26" s="31">
        <v>55</v>
      </c>
      <c r="D26" s="19" t="s">
        <v>240</v>
      </c>
      <c r="E26" s="20" t="str">
        <f t="shared" si="0"/>
        <v>Not Significantly Different</v>
      </c>
      <c r="G26">
        <f t="shared" si="1"/>
        <v>55</v>
      </c>
      <c r="H26">
        <f t="shared" si="2"/>
        <v>5</v>
      </c>
      <c r="I26" t="str">
        <f t="shared" si="3"/>
        <v>+/-</v>
      </c>
      <c r="J26" t="str">
        <f t="shared" si="4"/>
        <v>12</v>
      </c>
      <c r="K26" s="2">
        <f t="shared" si="5"/>
        <v>7.2948328267477205</v>
      </c>
      <c r="L26" s="2">
        <f t="shared" si="6"/>
        <v>-5</v>
      </c>
      <c r="M26" s="2">
        <f t="shared" si="7"/>
        <v>7.3201182849801194</v>
      </c>
      <c r="N26" s="2">
        <f t="shared" si="8"/>
        <v>-0.68304907179701124</v>
      </c>
      <c r="O26" t="s">
        <v>41</v>
      </c>
    </row>
    <row r="27" spans="1:15" x14ac:dyDescent="0.25">
      <c r="A27" s="16">
        <v>17</v>
      </c>
      <c r="B27" s="17" t="s">
        <v>34</v>
      </c>
      <c r="C27" s="31">
        <v>54</v>
      </c>
      <c r="D27" s="19" t="s">
        <v>244</v>
      </c>
      <c r="E27" s="20" t="str">
        <f t="shared" si="0"/>
        <v>Not Significantly Different</v>
      </c>
      <c r="G27">
        <f t="shared" si="1"/>
        <v>54</v>
      </c>
      <c r="H27">
        <f t="shared" si="2"/>
        <v>4</v>
      </c>
      <c r="I27" t="str">
        <f t="shared" si="3"/>
        <v>+/-</v>
      </c>
      <c r="J27" t="str">
        <f t="shared" si="4"/>
        <v>4</v>
      </c>
      <c r="K27" s="2">
        <f t="shared" si="5"/>
        <v>2.43161094224924</v>
      </c>
      <c r="L27" s="2">
        <f t="shared" si="6"/>
        <v>-4</v>
      </c>
      <c r="M27" s="2">
        <f t="shared" si="7"/>
        <v>2.5064471888253257</v>
      </c>
      <c r="N27" s="2">
        <f t="shared" si="8"/>
        <v>-1.5958844127390708</v>
      </c>
      <c r="O27" t="s">
        <v>59</v>
      </c>
    </row>
    <row r="28" spans="1:15" x14ac:dyDescent="0.25">
      <c r="A28" s="16">
        <v>17</v>
      </c>
      <c r="B28" s="17" t="s">
        <v>41</v>
      </c>
      <c r="C28" s="31">
        <v>54</v>
      </c>
      <c r="D28" s="19" t="s">
        <v>244</v>
      </c>
      <c r="E28" s="20" t="str">
        <f t="shared" si="0"/>
        <v>Not Significantly Different</v>
      </c>
      <c r="G28">
        <f t="shared" si="1"/>
        <v>54</v>
      </c>
      <c r="H28">
        <f t="shared" si="2"/>
        <v>4</v>
      </c>
      <c r="I28" t="str">
        <f t="shared" si="3"/>
        <v>+/-</v>
      </c>
      <c r="J28" t="str">
        <f t="shared" si="4"/>
        <v>4</v>
      </c>
      <c r="K28" s="2">
        <f t="shared" si="5"/>
        <v>2.43161094224924</v>
      </c>
      <c r="L28" s="2">
        <f t="shared" si="6"/>
        <v>-4</v>
      </c>
      <c r="M28" s="2">
        <f t="shared" si="7"/>
        <v>2.5064471888253257</v>
      </c>
      <c r="N28" s="2">
        <f t="shared" si="8"/>
        <v>-1.5958844127390708</v>
      </c>
      <c r="O28" t="s">
        <v>49</v>
      </c>
    </row>
    <row r="29" spans="1:15" x14ac:dyDescent="0.25">
      <c r="A29" s="16">
        <v>17</v>
      </c>
      <c r="B29" s="17" t="s">
        <v>75</v>
      </c>
      <c r="C29" s="31">
        <v>54</v>
      </c>
      <c r="D29" s="19" t="s">
        <v>244</v>
      </c>
      <c r="E29" s="20" t="str">
        <f t="shared" si="0"/>
        <v>Not Significantly Different</v>
      </c>
      <c r="G29">
        <f t="shared" si="1"/>
        <v>54</v>
      </c>
      <c r="H29">
        <f t="shared" si="2"/>
        <v>4</v>
      </c>
      <c r="I29" t="str">
        <f t="shared" si="3"/>
        <v>+/-</v>
      </c>
      <c r="J29" t="str">
        <f t="shared" si="4"/>
        <v>4</v>
      </c>
      <c r="K29" s="2">
        <f t="shared" si="5"/>
        <v>2.43161094224924</v>
      </c>
      <c r="L29" s="2">
        <f t="shared" si="6"/>
        <v>-4</v>
      </c>
      <c r="M29" s="2">
        <f t="shared" si="7"/>
        <v>2.5064471888253257</v>
      </c>
      <c r="N29" s="2">
        <f t="shared" si="8"/>
        <v>-1.5958844127390708</v>
      </c>
      <c r="O29" t="s">
        <v>63</v>
      </c>
    </row>
    <row r="30" spans="1:15" x14ac:dyDescent="0.25">
      <c r="A30" s="16">
        <v>20</v>
      </c>
      <c r="B30" s="17" t="s">
        <v>63</v>
      </c>
      <c r="C30" s="31">
        <v>53</v>
      </c>
      <c r="D30" s="19" t="s">
        <v>245</v>
      </c>
      <c r="E30" s="20" t="str">
        <f t="shared" si="0"/>
        <v>Not Significantly Different</v>
      </c>
      <c r="G30">
        <f t="shared" si="1"/>
        <v>53</v>
      </c>
      <c r="H30">
        <f t="shared" si="2"/>
        <v>4</v>
      </c>
      <c r="I30" t="str">
        <f t="shared" si="3"/>
        <v>+/-</v>
      </c>
      <c r="J30" t="str">
        <f t="shared" si="4"/>
        <v>5</v>
      </c>
      <c r="K30" s="2">
        <f t="shared" si="5"/>
        <v>3.0395136778115499</v>
      </c>
      <c r="L30" s="2">
        <f t="shared" si="6"/>
        <v>-3</v>
      </c>
      <c r="M30" s="2">
        <f t="shared" si="7"/>
        <v>3.0997079109986534</v>
      </c>
      <c r="N30" s="2">
        <f t="shared" si="8"/>
        <v>-0.96783312690693823</v>
      </c>
      <c r="O30" t="s">
        <v>28</v>
      </c>
    </row>
    <row r="31" spans="1:15" x14ac:dyDescent="0.25">
      <c r="A31" s="16">
        <v>20</v>
      </c>
      <c r="B31" s="17" t="s">
        <v>45</v>
      </c>
      <c r="C31" s="31">
        <v>53</v>
      </c>
      <c r="D31" s="19" t="s">
        <v>249</v>
      </c>
      <c r="E31" s="20" t="str">
        <f t="shared" si="0"/>
        <v>Not Significantly Different</v>
      </c>
      <c r="G31">
        <f t="shared" si="1"/>
        <v>53</v>
      </c>
      <c r="H31">
        <f t="shared" si="2"/>
        <v>4</v>
      </c>
      <c r="I31" t="str">
        <f t="shared" si="3"/>
        <v>+/-</v>
      </c>
      <c r="J31" t="str">
        <f t="shared" si="4"/>
        <v>8</v>
      </c>
      <c r="K31" s="2">
        <f t="shared" si="5"/>
        <v>4.86322188449848</v>
      </c>
      <c r="L31" s="2">
        <f t="shared" si="6"/>
        <v>-3</v>
      </c>
      <c r="M31" s="2">
        <f t="shared" si="7"/>
        <v>4.9010685399991178</v>
      </c>
      <c r="N31" s="2">
        <f t="shared" si="8"/>
        <v>-0.61211141519774381</v>
      </c>
      <c r="O31" t="s">
        <v>66</v>
      </c>
    </row>
    <row r="32" spans="1:15" x14ac:dyDescent="0.25">
      <c r="A32" s="16">
        <v>20</v>
      </c>
      <c r="B32" s="17" t="s">
        <v>85</v>
      </c>
      <c r="C32" s="31">
        <v>53</v>
      </c>
      <c r="D32" s="19" t="s">
        <v>244</v>
      </c>
      <c r="E32" s="20" t="str">
        <f t="shared" si="0"/>
        <v>Not Significantly Different</v>
      </c>
      <c r="G32">
        <f t="shared" si="1"/>
        <v>53</v>
      </c>
      <c r="H32">
        <f t="shared" si="2"/>
        <v>4</v>
      </c>
      <c r="I32" t="str">
        <f t="shared" si="3"/>
        <v>+/-</v>
      </c>
      <c r="J32" t="str">
        <f t="shared" si="4"/>
        <v>4</v>
      </c>
      <c r="K32" s="2">
        <f t="shared" si="5"/>
        <v>2.43161094224924</v>
      </c>
      <c r="L32" s="2">
        <f t="shared" si="6"/>
        <v>-3</v>
      </c>
      <c r="M32" s="2">
        <f t="shared" si="7"/>
        <v>2.5064471888253257</v>
      </c>
      <c r="N32" s="2">
        <f t="shared" si="8"/>
        <v>-1.1969133095543032</v>
      </c>
      <c r="O32" t="s">
        <v>68</v>
      </c>
    </row>
    <row r="33" spans="1:15" x14ac:dyDescent="0.25">
      <c r="A33" s="16">
        <v>20</v>
      </c>
      <c r="B33" s="17" t="s">
        <v>55</v>
      </c>
      <c r="C33" s="31">
        <v>53</v>
      </c>
      <c r="D33" s="19" t="s">
        <v>248</v>
      </c>
      <c r="E33" s="20" t="str">
        <f t="shared" si="0"/>
        <v>Not Significantly Different</v>
      </c>
      <c r="G33">
        <f t="shared" si="1"/>
        <v>53</v>
      </c>
      <c r="H33">
        <f t="shared" si="2"/>
        <v>4</v>
      </c>
      <c r="I33" t="str">
        <f t="shared" si="3"/>
        <v>+/-</v>
      </c>
      <c r="J33" t="str">
        <f t="shared" si="4"/>
        <v>3</v>
      </c>
      <c r="K33" s="2">
        <f t="shared" si="5"/>
        <v>1.8237082066869301</v>
      </c>
      <c r="L33" s="2">
        <f t="shared" si="6"/>
        <v>-3</v>
      </c>
      <c r="M33" s="2">
        <f t="shared" si="7"/>
        <v>1.9223572402239388</v>
      </c>
      <c r="N33" s="2">
        <f t="shared" si="8"/>
        <v>-1.5605840252930951</v>
      </c>
      <c r="O33" t="s">
        <v>71</v>
      </c>
    </row>
    <row r="34" spans="1:15" x14ac:dyDescent="0.25">
      <c r="A34" s="16">
        <v>24</v>
      </c>
      <c r="B34" s="17" t="s">
        <v>52</v>
      </c>
      <c r="C34" s="31">
        <v>52</v>
      </c>
      <c r="D34" s="19" t="s">
        <v>248</v>
      </c>
      <c r="E34" s="20" t="str">
        <f t="shared" si="0"/>
        <v>Not Significantly Different</v>
      </c>
      <c r="G34">
        <f t="shared" si="1"/>
        <v>52</v>
      </c>
      <c r="H34">
        <f t="shared" si="2"/>
        <v>4</v>
      </c>
      <c r="I34" t="str">
        <f t="shared" si="3"/>
        <v>+/-</v>
      </c>
      <c r="J34" t="str">
        <f t="shared" si="4"/>
        <v>3</v>
      </c>
      <c r="K34" s="2">
        <f t="shared" si="5"/>
        <v>1.8237082066869301</v>
      </c>
      <c r="L34" s="2">
        <f t="shared" si="6"/>
        <v>-2</v>
      </c>
      <c r="M34" s="2">
        <f t="shared" si="7"/>
        <v>1.9223572402239388</v>
      </c>
      <c r="N34" s="2">
        <f t="shared" si="8"/>
        <v>-1.0403893501953967</v>
      </c>
      <c r="O34" t="s">
        <v>62</v>
      </c>
    </row>
    <row r="35" spans="1:15" x14ac:dyDescent="0.25">
      <c r="A35" s="16">
        <v>24</v>
      </c>
      <c r="B35" s="17" t="s">
        <v>58</v>
      </c>
      <c r="C35" s="31">
        <v>52</v>
      </c>
      <c r="D35" s="19" t="s">
        <v>248</v>
      </c>
      <c r="E35" s="20" t="str">
        <f t="shared" si="0"/>
        <v>Not Significantly Different</v>
      </c>
      <c r="G35">
        <f t="shared" si="1"/>
        <v>52</v>
      </c>
      <c r="H35">
        <f t="shared" si="2"/>
        <v>4</v>
      </c>
      <c r="I35" t="str">
        <f t="shared" si="3"/>
        <v>+/-</v>
      </c>
      <c r="J35" t="str">
        <f t="shared" si="4"/>
        <v>3</v>
      </c>
      <c r="K35" s="2">
        <f t="shared" si="5"/>
        <v>1.8237082066869301</v>
      </c>
      <c r="L35" s="2">
        <f t="shared" si="6"/>
        <v>-2</v>
      </c>
      <c r="M35" s="2">
        <f t="shared" si="7"/>
        <v>1.9223572402239388</v>
      </c>
      <c r="N35" s="2">
        <f t="shared" si="8"/>
        <v>-1.0403893501953967</v>
      </c>
      <c r="O35" t="s">
        <v>72</v>
      </c>
    </row>
    <row r="36" spans="1:15" x14ac:dyDescent="0.25">
      <c r="A36" s="16">
        <v>24</v>
      </c>
      <c r="B36" s="17" t="s">
        <v>66</v>
      </c>
      <c r="C36" s="31">
        <v>52</v>
      </c>
      <c r="D36" s="19" t="s">
        <v>248</v>
      </c>
      <c r="E36" s="20" t="str">
        <f t="shared" si="0"/>
        <v>Not Significantly Different</v>
      </c>
      <c r="G36">
        <f t="shared" si="1"/>
        <v>52</v>
      </c>
      <c r="H36">
        <f t="shared" si="2"/>
        <v>4</v>
      </c>
      <c r="I36" t="str">
        <f t="shared" si="3"/>
        <v>+/-</v>
      </c>
      <c r="J36" t="str">
        <f t="shared" si="4"/>
        <v>3</v>
      </c>
      <c r="K36" s="2">
        <f t="shared" si="5"/>
        <v>1.8237082066869301</v>
      </c>
      <c r="L36" s="2">
        <f t="shared" si="6"/>
        <v>-2</v>
      </c>
      <c r="M36" s="2">
        <f t="shared" si="7"/>
        <v>1.9223572402239388</v>
      </c>
      <c r="N36" s="2">
        <f t="shared" si="8"/>
        <v>-1.0403893501953967</v>
      </c>
      <c r="O36" t="s">
        <v>64</v>
      </c>
    </row>
    <row r="37" spans="1:15" x14ac:dyDescent="0.25">
      <c r="A37" s="16">
        <v>24</v>
      </c>
      <c r="B37" s="17" t="s">
        <v>74</v>
      </c>
      <c r="C37" s="31">
        <v>52</v>
      </c>
      <c r="D37" s="19" t="s">
        <v>245</v>
      </c>
      <c r="E37" s="20" t="str">
        <f t="shared" si="0"/>
        <v>Not Significantly Different</v>
      </c>
      <c r="G37">
        <f t="shared" si="1"/>
        <v>52</v>
      </c>
      <c r="H37">
        <f t="shared" si="2"/>
        <v>4</v>
      </c>
      <c r="I37" t="str">
        <f t="shared" si="3"/>
        <v>+/-</v>
      </c>
      <c r="J37" t="str">
        <f t="shared" si="4"/>
        <v>5</v>
      </c>
      <c r="K37" s="2">
        <f t="shared" si="5"/>
        <v>3.0395136778115499</v>
      </c>
      <c r="L37" s="2">
        <f t="shared" si="6"/>
        <v>-2</v>
      </c>
      <c r="M37" s="2">
        <f t="shared" si="7"/>
        <v>3.0997079109986534</v>
      </c>
      <c r="N37" s="2">
        <f t="shared" si="8"/>
        <v>-0.64522208460462549</v>
      </c>
      <c r="O37" t="s">
        <v>45</v>
      </c>
    </row>
    <row r="38" spans="1:15" x14ac:dyDescent="0.25">
      <c r="A38" s="16">
        <v>24</v>
      </c>
      <c r="B38" s="17" t="s">
        <v>82</v>
      </c>
      <c r="C38" s="31">
        <v>52</v>
      </c>
      <c r="D38" s="19" t="s">
        <v>248</v>
      </c>
      <c r="E38" s="20" t="str">
        <f t="shared" si="0"/>
        <v>Not Significantly Different</v>
      </c>
      <c r="G38">
        <f t="shared" si="1"/>
        <v>52</v>
      </c>
      <c r="H38">
        <f t="shared" si="2"/>
        <v>4</v>
      </c>
      <c r="I38" t="str">
        <f t="shared" si="3"/>
        <v>+/-</v>
      </c>
      <c r="J38" t="str">
        <f t="shared" si="4"/>
        <v>3</v>
      </c>
      <c r="K38" s="2">
        <f t="shared" si="5"/>
        <v>1.8237082066869301</v>
      </c>
      <c r="L38" s="2">
        <f t="shared" si="6"/>
        <v>-2</v>
      </c>
      <c r="M38" s="2">
        <f t="shared" si="7"/>
        <v>1.9223572402239388</v>
      </c>
      <c r="N38" s="2">
        <f t="shared" si="8"/>
        <v>-1.0403893501953967</v>
      </c>
      <c r="O38" t="s">
        <v>51</v>
      </c>
    </row>
    <row r="39" spans="1:15" x14ac:dyDescent="0.25">
      <c r="A39" s="16">
        <v>24</v>
      </c>
      <c r="B39" s="17" t="s">
        <v>67</v>
      </c>
      <c r="C39" s="31">
        <v>52</v>
      </c>
      <c r="D39" s="19" t="s">
        <v>247</v>
      </c>
      <c r="E39" s="20" t="str">
        <f t="shared" si="0"/>
        <v>Not Significantly Different</v>
      </c>
      <c r="G39">
        <f t="shared" si="1"/>
        <v>52</v>
      </c>
      <c r="H39">
        <f t="shared" si="2"/>
        <v>4</v>
      </c>
      <c r="I39" t="str">
        <f t="shared" si="3"/>
        <v>+/-</v>
      </c>
      <c r="J39" t="str">
        <f t="shared" si="4"/>
        <v>2</v>
      </c>
      <c r="K39" s="2">
        <f t="shared" si="5"/>
        <v>1.21580547112462</v>
      </c>
      <c r="L39" s="2">
        <f t="shared" si="6"/>
        <v>-2</v>
      </c>
      <c r="M39" s="2">
        <f t="shared" si="7"/>
        <v>1.3593118404254041</v>
      </c>
      <c r="N39" s="2">
        <f t="shared" si="8"/>
        <v>-1.4713327291948617</v>
      </c>
      <c r="O39" t="s">
        <v>74</v>
      </c>
    </row>
    <row r="40" spans="1:15" x14ac:dyDescent="0.25">
      <c r="A40" s="16">
        <v>30</v>
      </c>
      <c r="B40" s="17" t="s">
        <v>30</v>
      </c>
      <c r="C40" s="31">
        <v>51</v>
      </c>
      <c r="D40" s="19" t="s">
        <v>244</v>
      </c>
      <c r="E40" s="20" t="str">
        <f t="shared" si="0"/>
        <v>Not Significantly Different</v>
      </c>
      <c r="G40">
        <f t="shared" si="1"/>
        <v>51</v>
      </c>
      <c r="H40">
        <f t="shared" si="2"/>
        <v>4</v>
      </c>
      <c r="I40" t="str">
        <f t="shared" si="3"/>
        <v>+/-</v>
      </c>
      <c r="J40" t="str">
        <f t="shared" si="4"/>
        <v>4</v>
      </c>
      <c r="K40" s="2">
        <f t="shared" si="5"/>
        <v>2.43161094224924</v>
      </c>
      <c r="L40" s="2">
        <f t="shared" si="6"/>
        <v>-1</v>
      </c>
      <c r="M40" s="2">
        <f t="shared" si="7"/>
        <v>2.5064471888253257</v>
      </c>
      <c r="N40" s="2">
        <f t="shared" si="8"/>
        <v>-0.39897110318476769</v>
      </c>
      <c r="O40" t="s">
        <v>35</v>
      </c>
    </row>
    <row r="41" spans="1:15" x14ac:dyDescent="0.25">
      <c r="A41" s="16">
        <v>30</v>
      </c>
      <c r="B41" s="17" t="s">
        <v>37</v>
      </c>
      <c r="C41" s="31">
        <v>51</v>
      </c>
      <c r="D41" s="19" t="s">
        <v>246</v>
      </c>
      <c r="E41" s="20" t="str">
        <f t="shared" si="0"/>
        <v>Not Significantly Different</v>
      </c>
      <c r="G41">
        <f t="shared" si="1"/>
        <v>51</v>
      </c>
      <c r="H41">
        <f t="shared" si="2"/>
        <v>4</v>
      </c>
      <c r="I41" t="str">
        <f t="shared" si="3"/>
        <v>+/-</v>
      </c>
      <c r="J41" t="str">
        <f t="shared" si="4"/>
        <v>6</v>
      </c>
      <c r="K41" s="2">
        <f t="shared" si="5"/>
        <v>3.6474164133738602</v>
      </c>
      <c r="L41" s="2">
        <f t="shared" si="6"/>
        <v>-1</v>
      </c>
      <c r="M41" s="2">
        <f t="shared" si="7"/>
        <v>3.6977279819442068</v>
      </c>
      <c r="N41" s="2">
        <f t="shared" si="8"/>
        <v>-0.27043633411731272</v>
      </c>
      <c r="O41" t="s">
        <v>76</v>
      </c>
    </row>
    <row r="42" spans="1:15" x14ac:dyDescent="0.25">
      <c r="A42" s="16">
        <v>30</v>
      </c>
      <c r="B42" s="17" t="s">
        <v>71</v>
      </c>
      <c r="C42" s="31">
        <v>51</v>
      </c>
      <c r="D42" s="19" t="s">
        <v>247</v>
      </c>
      <c r="E42" s="20" t="str">
        <f t="shared" si="0"/>
        <v>Not Significantly Different</v>
      </c>
      <c r="G42">
        <f t="shared" si="1"/>
        <v>51</v>
      </c>
      <c r="H42">
        <f t="shared" si="2"/>
        <v>4</v>
      </c>
      <c r="I42" t="str">
        <f t="shared" si="3"/>
        <v>+/-</v>
      </c>
      <c r="J42" t="str">
        <f t="shared" si="4"/>
        <v>2</v>
      </c>
      <c r="K42" s="2">
        <f t="shared" si="5"/>
        <v>1.21580547112462</v>
      </c>
      <c r="L42" s="2">
        <f t="shared" si="6"/>
        <v>-1</v>
      </c>
      <c r="M42" s="2">
        <f t="shared" si="7"/>
        <v>1.3593118404254041</v>
      </c>
      <c r="N42" s="2">
        <f t="shared" si="8"/>
        <v>-0.73566636459743084</v>
      </c>
      <c r="O42" t="s">
        <v>77</v>
      </c>
    </row>
    <row r="43" spans="1:15" x14ac:dyDescent="0.25">
      <c r="A43" s="16">
        <v>30</v>
      </c>
      <c r="B43" s="17" t="s">
        <v>72</v>
      </c>
      <c r="C43" s="31">
        <v>51</v>
      </c>
      <c r="D43" s="19" t="s">
        <v>245</v>
      </c>
      <c r="E43" s="20" t="str">
        <f t="shared" si="0"/>
        <v>Not Significantly Different</v>
      </c>
      <c r="G43">
        <f t="shared" si="1"/>
        <v>51</v>
      </c>
      <c r="H43">
        <f t="shared" si="2"/>
        <v>4</v>
      </c>
      <c r="I43" t="str">
        <f t="shared" si="3"/>
        <v>+/-</v>
      </c>
      <c r="J43" t="str">
        <f t="shared" si="4"/>
        <v>5</v>
      </c>
      <c r="K43" s="2">
        <f t="shared" si="5"/>
        <v>3.0395136778115499</v>
      </c>
      <c r="L43" s="2">
        <f t="shared" si="6"/>
        <v>-1</v>
      </c>
      <c r="M43" s="2">
        <f t="shared" si="7"/>
        <v>3.0997079109986534</v>
      </c>
      <c r="N43" s="2">
        <f t="shared" si="8"/>
        <v>-0.32261104230231274</v>
      </c>
      <c r="O43" t="s">
        <v>80</v>
      </c>
    </row>
    <row r="44" spans="1:15" x14ac:dyDescent="0.25">
      <c r="A44" s="16">
        <v>34</v>
      </c>
      <c r="B44" s="17" t="s">
        <v>57</v>
      </c>
      <c r="C44" s="31">
        <v>49</v>
      </c>
      <c r="D44" s="19" t="s">
        <v>247</v>
      </c>
      <c r="E44" s="20" t="str">
        <f t="shared" si="0"/>
        <v>Not Significantly Different</v>
      </c>
      <c r="G44">
        <f t="shared" si="1"/>
        <v>49</v>
      </c>
      <c r="H44">
        <f t="shared" si="2"/>
        <v>4</v>
      </c>
      <c r="I44" t="str">
        <f t="shared" si="3"/>
        <v>+/-</v>
      </c>
      <c r="J44" t="str">
        <f t="shared" si="4"/>
        <v>2</v>
      </c>
      <c r="K44" s="2">
        <f t="shared" si="5"/>
        <v>1.21580547112462</v>
      </c>
      <c r="L44" s="2">
        <f t="shared" si="6"/>
        <v>1</v>
      </c>
      <c r="M44" s="2">
        <f t="shared" si="7"/>
        <v>1.3593118404254041</v>
      </c>
      <c r="N44" s="2">
        <f t="shared" si="8"/>
        <v>0.73566636459743084</v>
      </c>
      <c r="O44" t="s">
        <v>82</v>
      </c>
    </row>
    <row r="45" spans="1:15" x14ac:dyDescent="0.25">
      <c r="A45" s="16">
        <v>34</v>
      </c>
      <c r="B45" s="17" t="s">
        <v>28</v>
      </c>
      <c r="C45" s="31">
        <v>49</v>
      </c>
      <c r="D45" s="19" t="s">
        <v>241</v>
      </c>
      <c r="E45" s="20" t="str">
        <f t="shared" si="0"/>
        <v>Not Significantly Different</v>
      </c>
      <c r="G45">
        <f t="shared" si="1"/>
        <v>49</v>
      </c>
      <c r="H45">
        <f t="shared" si="2"/>
        <v>4</v>
      </c>
      <c r="I45" t="str">
        <f t="shared" si="3"/>
        <v>+/-</v>
      </c>
      <c r="J45" t="str">
        <f t="shared" si="4"/>
        <v>7</v>
      </c>
      <c r="K45" s="2">
        <f t="shared" si="5"/>
        <v>4.2553191489361701</v>
      </c>
      <c r="L45" s="2">
        <f t="shared" si="6"/>
        <v>1</v>
      </c>
      <c r="M45" s="2">
        <f t="shared" si="7"/>
        <v>4.2985214661796203</v>
      </c>
      <c r="N45" s="2">
        <f t="shared" si="8"/>
        <v>0.23263813101037414</v>
      </c>
      <c r="O45" t="s">
        <v>53</v>
      </c>
    </row>
    <row r="46" spans="1:15" x14ac:dyDescent="0.25">
      <c r="A46" s="16">
        <v>34</v>
      </c>
      <c r="B46" s="17" t="s">
        <v>73</v>
      </c>
      <c r="C46" s="31">
        <v>49</v>
      </c>
      <c r="D46" s="19" t="s">
        <v>248</v>
      </c>
      <c r="E46" s="20" t="str">
        <f t="shared" si="0"/>
        <v>Not Significantly Different</v>
      </c>
      <c r="G46">
        <f t="shared" si="1"/>
        <v>49</v>
      </c>
      <c r="H46">
        <f t="shared" si="2"/>
        <v>4</v>
      </c>
      <c r="I46" t="str">
        <f t="shared" si="3"/>
        <v>+/-</v>
      </c>
      <c r="J46" t="str">
        <f t="shared" si="4"/>
        <v>3</v>
      </c>
      <c r="K46" s="2">
        <f t="shared" si="5"/>
        <v>1.8237082066869301</v>
      </c>
      <c r="L46" s="2">
        <f t="shared" si="6"/>
        <v>1</v>
      </c>
      <c r="M46" s="2">
        <f t="shared" si="7"/>
        <v>1.9223572402239388</v>
      </c>
      <c r="N46" s="2">
        <f t="shared" si="8"/>
        <v>0.52019467509769834</v>
      </c>
      <c r="O46" t="s">
        <v>65</v>
      </c>
    </row>
    <row r="47" spans="1:15" x14ac:dyDescent="0.25">
      <c r="A47" s="16">
        <v>34</v>
      </c>
      <c r="B47" s="17" t="s">
        <v>84</v>
      </c>
      <c r="C47" s="31">
        <v>49</v>
      </c>
      <c r="D47" s="19" t="s">
        <v>248</v>
      </c>
      <c r="E47" s="20" t="str">
        <f t="shared" si="0"/>
        <v>Not Significantly Different</v>
      </c>
      <c r="G47">
        <f t="shared" si="1"/>
        <v>49</v>
      </c>
      <c r="H47">
        <f t="shared" si="2"/>
        <v>4</v>
      </c>
      <c r="I47" t="str">
        <f t="shared" si="3"/>
        <v>+/-</v>
      </c>
      <c r="J47" t="str">
        <f t="shared" si="4"/>
        <v>3</v>
      </c>
      <c r="K47" s="2">
        <f t="shared" si="5"/>
        <v>1.8237082066869301</v>
      </c>
      <c r="L47" s="2">
        <f t="shared" si="6"/>
        <v>1</v>
      </c>
      <c r="M47" s="2">
        <f t="shared" si="7"/>
        <v>1.9223572402239388</v>
      </c>
      <c r="N47" s="2">
        <f t="shared" si="8"/>
        <v>0.52019467509769834</v>
      </c>
      <c r="O47" t="s">
        <v>81</v>
      </c>
    </row>
    <row r="48" spans="1:15" x14ac:dyDescent="0.25">
      <c r="A48" s="16">
        <v>38</v>
      </c>
      <c r="B48" s="17" t="s">
        <v>31</v>
      </c>
      <c r="C48" s="31">
        <v>48</v>
      </c>
      <c r="D48" s="19" t="s">
        <v>249</v>
      </c>
      <c r="E48" s="20" t="str">
        <f t="shared" si="0"/>
        <v>Not Significantly Different</v>
      </c>
      <c r="G48">
        <f t="shared" si="1"/>
        <v>48</v>
      </c>
      <c r="H48">
        <f t="shared" si="2"/>
        <v>4</v>
      </c>
      <c r="I48" t="str">
        <f t="shared" si="3"/>
        <v>+/-</v>
      </c>
      <c r="J48" t="str">
        <f t="shared" si="4"/>
        <v>8</v>
      </c>
      <c r="K48" s="2">
        <f t="shared" si="5"/>
        <v>4.86322188449848</v>
      </c>
      <c r="L48" s="2">
        <f t="shared" si="6"/>
        <v>2</v>
      </c>
      <c r="M48" s="2">
        <f t="shared" si="7"/>
        <v>4.9010685399991178</v>
      </c>
      <c r="N48" s="2">
        <f t="shared" si="8"/>
        <v>0.40807427679849584</v>
      </c>
      <c r="O48" t="s">
        <v>60</v>
      </c>
    </row>
    <row r="49" spans="1:15" x14ac:dyDescent="0.25">
      <c r="A49" s="16">
        <v>39</v>
      </c>
      <c r="B49" s="17" t="s">
        <v>40</v>
      </c>
      <c r="C49" s="31">
        <v>47</v>
      </c>
      <c r="D49" s="19" t="s">
        <v>239</v>
      </c>
      <c r="E49" s="20" t="str">
        <f t="shared" si="0"/>
        <v>Significantly Different</v>
      </c>
      <c r="G49">
        <f t="shared" si="1"/>
        <v>47</v>
      </c>
      <c r="H49">
        <f t="shared" si="2"/>
        <v>4</v>
      </c>
      <c r="I49" t="str">
        <f t="shared" si="3"/>
        <v>+/-</v>
      </c>
      <c r="J49" t="str">
        <f t="shared" si="4"/>
        <v>1</v>
      </c>
      <c r="K49" s="2">
        <f t="shared" si="5"/>
        <v>0.60790273556231</v>
      </c>
      <c r="L49" s="2">
        <f t="shared" si="6"/>
        <v>3</v>
      </c>
      <c r="M49" s="2">
        <f t="shared" si="7"/>
        <v>0.85970429323592401</v>
      </c>
      <c r="N49" s="2">
        <f t="shared" si="8"/>
        <v>3.4895719651556121</v>
      </c>
      <c r="O49" t="s">
        <v>67</v>
      </c>
    </row>
    <row r="50" spans="1:15" x14ac:dyDescent="0.25">
      <c r="A50" s="16">
        <v>39</v>
      </c>
      <c r="B50" s="17" t="s">
        <v>76</v>
      </c>
      <c r="C50" s="31">
        <v>47</v>
      </c>
      <c r="D50" s="19" t="s">
        <v>248</v>
      </c>
      <c r="E50" s="20" t="str">
        <f t="shared" si="0"/>
        <v>Not Significantly Different</v>
      </c>
      <c r="G50">
        <f t="shared" si="1"/>
        <v>47</v>
      </c>
      <c r="H50">
        <f t="shared" si="2"/>
        <v>4</v>
      </c>
      <c r="I50" t="str">
        <f t="shared" si="3"/>
        <v>+/-</v>
      </c>
      <c r="J50" t="str">
        <f t="shared" si="4"/>
        <v>3</v>
      </c>
      <c r="K50" s="2">
        <f t="shared" si="5"/>
        <v>1.8237082066869301</v>
      </c>
      <c r="L50" s="2">
        <f t="shared" si="6"/>
        <v>3</v>
      </c>
      <c r="M50" s="2">
        <f t="shared" si="7"/>
        <v>1.9223572402239388</v>
      </c>
      <c r="N50" s="2">
        <f t="shared" si="8"/>
        <v>1.5605840252930951</v>
      </c>
      <c r="O50" t="s">
        <v>69</v>
      </c>
    </row>
    <row r="51" spans="1:15" x14ac:dyDescent="0.25">
      <c r="A51" s="16">
        <v>39</v>
      </c>
      <c r="B51" s="17" t="s">
        <v>80</v>
      </c>
      <c r="C51" s="31">
        <v>47</v>
      </c>
      <c r="D51" s="19" t="s">
        <v>247</v>
      </c>
      <c r="E51" s="20" t="str">
        <f t="shared" si="0"/>
        <v>Significantly Different</v>
      </c>
      <c r="G51">
        <f t="shared" si="1"/>
        <v>47</v>
      </c>
      <c r="H51">
        <f t="shared" si="2"/>
        <v>4</v>
      </c>
      <c r="I51" t="str">
        <f t="shared" si="3"/>
        <v>+/-</v>
      </c>
      <c r="J51" t="str">
        <f t="shared" si="4"/>
        <v>2</v>
      </c>
      <c r="K51" s="2">
        <f t="shared" si="5"/>
        <v>1.21580547112462</v>
      </c>
      <c r="L51" s="2">
        <f t="shared" si="6"/>
        <v>3</v>
      </c>
      <c r="M51" s="2">
        <f t="shared" si="7"/>
        <v>1.3593118404254041</v>
      </c>
      <c r="N51" s="2">
        <f t="shared" si="8"/>
        <v>2.2069990937922923</v>
      </c>
      <c r="O51" t="s">
        <v>85</v>
      </c>
    </row>
    <row r="52" spans="1:15" x14ac:dyDescent="0.25">
      <c r="A52" s="16">
        <v>42</v>
      </c>
      <c r="B52" s="17" t="s">
        <v>42</v>
      </c>
      <c r="C52" s="31">
        <v>46</v>
      </c>
      <c r="D52" s="19" t="s">
        <v>248</v>
      </c>
      <c r="E52" s="20" t="str">
        <f t="shared" si="0"/>
        <v>Significantly Different</v>
      </c>
      <c r="G52">
        <f t="shared" si="1"/>
        <v>46</v>
      </c>
      <c r="H52">
        <f t="shared" si="2"/>
        <v>4</v>
      </c>
      <c r="I52" t="str">
        <f t="shared" si="3"/>
        <v>+/-</v>
      </c>
      <c r="J52" t="str">
        <f t="shared" si="4"/>
        <v>3</v>
      </c>
      <c r="K52" s="2">
        <f t="shared" si="5"/>
        <v>1.8237082066869301</v>
      </c>
      <c r="L52" s="2">
        <f t="shared" si="6"/>
        <v>4</v>
      </c>
      <c r="M52" s="2">
        <f t="shared" si="7"/>
        <v>1.9223572402239388</v>
      </c>
      <c r="N52" s="2">
        <f t="shared" si="8"/>
        <v>2.0807787003907934</v>
      </c>
      <c r="O52" t="s">
        <v>56</v>
      </c>
    </row>
    <row r="53" spans="1:15" x14ac:dyDescent="0.25">
      <c r="A53" s="16">
        <v>42</v>
      </c>
      <c r="B53" s="17" t="s">
        <v>49</v>
      </c>
      <c r="C53" s="31">
        <v>46</v>
      </c>
      <c r="D53" s="19" t="s">
        <v>248</v>
      </c>
      <c r="E53" s="20" t="str">
        <f t="shared" si="0"/>
        <v>Significantly Different</v>
      </c>
      <c r="G53">
        <f t="shared" si="1"/>
        <v>46</v>
      </c>
      <c r="H53">
        <f t="shared" si="2"/>
        <v>4</v>
      </c>
      <c r="I53" t="str">
        <f t="shared" si="3"/>
        <v>+/-</v>
      </c>
      <c r="J53" t="str">
        <f t="shared" si="4"/>
        <v>3</v>
      </c>
      <c r="K53" s="2">
        <f t="shared" si="5"/>
        <v>1.8237082066869301</v>
      </c>
      <c r="L53" s="2">
        <f t="shared" si="6"/>
        <v>4</v>
      </c>
      <c r="M53" s="2">
        <f t="shared" si="7"/>
        <v>1.9223572402239388</v>
      </c>
      <c r="N53" s="2">
        <f t="shared" si="8"/>
        <v>2.0807787003907934</v>
      </c>
      <c r="O53" t="s">
        <v>73</v>
      </c>
    </row>
    <row r="54" spans="1:15" x14ac:dyDescent="0.25">
      <c r="A54" s="16">
        <v>44</v>
      </c>
      <c r="B54" s="17" t="s">
        <v>50</v>
      </c>
      <c r="C54" s="31">
        <v>44</v>
      </c>
      <c r="D54" s="19" t="s">
        <v>247</v>
      </c>
      <c r="E54" s="20" t="str">
        <f t="shared" si="0"/>
        <v>Significantly Different</v>
      </c>
      <c r="G54">
        <f t="shared" si="1"/>
        <v>44</v>
      </c>
      <c r="H54">
        <f t="shared" si="2"/>
        <v>4</v>
      </c>
      <c r="I54" t="str">
        <f t="shared" si="3"/>
        <v>+/-</v>
      </c>
      <c r="J54" t="str">
        <f t="shared" si="4"/>
        <v>2</v>
      </c>
      <c r="K54" s="2">
        <f t="shared" si="5"/>
        <v>1.21580547112462</v>
      </c>
      <c r="L54" s="2">
        <f t="shared" si="6"/>
        <v>6</v>
      </c>
      <c r="M54" s="2">
        <f t="shared" si="7"/>
        <v>1.3593118404254041</v>
      </c>
      <c r="N54" s="2">
        <f t="shared" si="8"/>
        <v>4.4139981875845846</v>
      </c>
      <c r="O54" t="s">
        <v>79</v>
      </c>
    </row>
    <row r="55" spans="1:15" x14ac:dyDescent="0.25">
      <c r="A55" s="16">
        <v>45</v>
      </c>
      <c r="B55" s="17" t="s">
        <v>60</v>
      </c>
      <c r="C55" s="31">
        <v>43</v>
      </c>
      <c r="D55" s="19" t="s">
        <v>244</v>
      </c>
      <c r="E55" s="20" t="str">
        <f t="shared" si="0"/>
        <v>Significantly Different</v>
      </c>
      <c r="G55">
        <f t="shared" si="1"/>
        <v>43</v>
      </c>
      <c r="H55">
        <f t="shared" si="2"/>
        <v>4</v>
      </c>
      <c r="I55" t="str">
        <f t="shared" si="3"/>
        <v>+/-</v>
      </c>
      <c r="J55" t="str">
        <f t="shared" si="4"/>
        <v>4</v>
      </c>
      <c r="K55" s="2">
        <f t="shared" si="5"/>
        <v>2.43161094224924</v>
      </c>
      <c r="L55" s="2">
        <f t="shared" si="6"/>
        <v>7</v>
      </c>
      <c r="M55" s="2">
        <f t="shared" si="7"/>
        <v>2.5064471888253257</v>
      </c>
      <c r="N55" s="2">
        <f t="shared" si="8"/>
        <v>2.7927977222933742</v>
      </c>
      <c r="O55" t="s">
        <v>47</v>
      </c>
    </row>
    <row r="56" spans="1:15" x14ac:dyDescent="0.25">
      <c r="A56" s="16">
        <v>46</v>
      </c>
      <c r="B56" s="17" t="s">
        <v>68</v>
      </c>
      <c r="C56" s="31">
        <v>42</v>
      </c>
      <c r="D56" s="19" t="s">
        <v>248</v>
      </c>
      <c r="E56" s="20" t="str">
        <f t="shared" si="0"/>
        <v>Significantly Different</v>
      </c>
      <c r="G56">
        <f t="shared" si="1"/>
        <v>42</v>
      </c>
      <c r="H56">
        <f t="shared" si="2"/>
        <v>4</v>
      </c>
      <c r="I56" t="str">
        <f t="shared" si="3"/>
        <v>+/-</v>
      </c>
      <c r="J56" t="str">
        <f t="shared" si="4"/>
        <v>3</v>
      </c>
      <c r="K56" s="2">
        <f t="shared" si="5"/>
        <v>1.8237082066869301</v>
      </c>
      <c r="L56" s="2">
        <f t="shared" si="6"/>
        <v>8</v>
      </c>
      <c r="M56" s="2">
        <f t="shared" si="7"/>
        <v>1.9223572402239388</v>
      </c>
      <c r="N56" s="2">
        <f t="shared" si="8"/>
        <v>4.1615574007815868</v>
      </c>
      <c r="O56" t="s">
        <v>31</v>
      </c>
    </row>
    <row r="57" spans="1:15" x14ac:dyDescent="0.25">
      <c r="A57" s="16">
        <v>47</v>
      </c>
      <c r="B57" s="17" t="s">
        <v>46</v>
      </c>
      <c r="C57" s="31">
        <v>40</v>
      </c>
      <c r="D57" s="19" t="s">
        <v>241</v>
      </c>
      <c r="E57" s="20" t="str">
        <f t="shared" si="0"/>
        <v>Significantly Different</v>
      </c>
      <c r="G57">
        <f t="shared" si="1"/>
        <v>40</v>
      </c>
      <c r="H57">
        <f t="shared" si="2"/>
        <v>4</v>
      </c>
      <c r="I57" t="str">
        <f t="shared" si="3"/>
        <v>+/-</v>
      </c>
      <c r="J57" t="str">
        <f t="shared" si="4"/>
        <v>7</v>
      </c>
      <c r="K57" s="2">
        <f t="shared" si="5"/>
        <v>4.2553191489361701</v>
      </c>
      <c r="L57" s="2">
        <f t="shared" si="6"/>
        <v>10</v>
      </c>
      <c r="M57" s="2">
        <f t="shared" si="7"/>
        <v>4.2985214661796203</v>
      </c>
      <c r="N57" s="2">
        <f t="shared" si="8"/>
        <v>2.3263813101037414</v>
      </c>
      <c r="O57" t="s">
        <v>84</v>
      </c>
    </row>
    <row r="58" spans="1:15" x14ac:dyDescent="0.25">
      <c r="A58" s="16">
        <v>47</v>
      </c>
      <c r="B58" s="17" t="s">
        <v>35</v>
      </c>
      <c r="C58" s="31">
        <v>40</v>
      </c>
      <c r="D58" s="19" t="s">
        <v>246</v>
      </c>
      <c r="E58" s="20" t="str">
        <f t="shared" si="0"/>
        <v>Significantly Different</v>
      </c>
      <c r="G58">
        <f t="shared" si="1"/>
        <v>40</v>
      </c>
      <c r="H58">
        <f t="shared" si="2"/>
        <v>4</v>
      </c>
      <c r="I58" t="str">
        <f t="shared" si="3"/>
        <v>+/-</v>
      </c>
      <c r="J58" t="str">
        <f t="shared" si="4"/>
        <v>6</v>
      </c>
      <c r="K58" s="2">
        <f t="shared" si="5"/>
        <v>3.6474164133738602</v>
      </c>
      <c r="L58" s="2">
        <f t="shared" si="6"/>
        <v>10</v>
      </c>
      <c r="M58" s="2">
        <f t="shared" si="7"/>
        <v>3.6977279819442068</v>
      </c>
      <c r="N58" s="2">
        <f t="shared" si="8"/>
        <v>2.7043633411731274</v>
      </c>
      <c r="O58" t="s">
        <v>75</v>
      </c>
    </row>
    <row r="59" spans="1:15" x14ac:dyDescent="0.25">
      <c r="A59" s="16">
        <v>49</v>
      </c>
      <c r="B59" s="17" t="s">
        <v>48</v>
      </c>
      <c r="C59" s="31">
        <v>39</v>
      </c>
      <c r="D59" s="19" t="s">
        <v>249</v>
      </c>
      <c r="E59" s="20" t="str">
        <f t="shared" si="0"/>
        <v>Significantly Different</v>
      </c>
      <c r="G59">
        <f t="shared" si="1"/>
        <v>39</v>
      </c>
      <c r="H59">
        <f t="shared" si="2"/>
        <v>4</v>
      </c>
      <c r="I59" t="str">
        <f t="shared" si="3"/>
        <v>+/-</v>
      </c>
      <c r="J59" t="str">
        <f t="shared" si="4"/>
        <v>8</v>
      </c>
      <c r="K59" s="2">
        <f t="shared" si="5"/>
        <v>4.86322188449848</v>
      </c>
      <c r="L59" s="2">
        <f t="shared" si="6"/>
        <v>11</v>
      </c>
      <c r="M59" s="2">
        <f t="shared" si="7"/>
        <v>4.9010685399991178</v>
      </c>
      <c r="N59" s="2">
        <f t="shared" si="8"/>
        <v>2.2444085223917272</v>
      </c>
      <c r="O59" t="s">
        <v>33</v>
      </c>
    </row>
    <row r="60" spans="1:15" x14ac:dyDescent="0.25">
      <c r="A60" s="16">
        <v>50</v>
      </c>
      <c r="B60" s="17" t="s">
        <v>44</v>
      </c>
      <c r="C60" s="31">
        <v>38</v>
      </c>
      <c r="D60" s="19" t="s">
        <v>244</v>
      </c>
      <c r="E60" s="20" t="str">
        <f t="shared" si="0"/>
        <v>Significantly Different</v>
      </c>
      <c r="G60">
        <f t="shared" si="1"/>
        <v>38</v>
      </c>
      <c r="H60">
        <f t="shared" si="2"/>
        <v>4</v>
      </c>
      <c r="I60" t="str">
        <f t="shared" si="3"/>
        <v>+/-</v>
      </c>
      <c r="J60" t="str">
        <f t="shared" si="4"/>
        <v>4</v>
      </c>
      <c r="K60" s="2">
        <f t="shared" si="5"/>
        <v>2.43161094224924</v>
      </c>
      <c r="L60" s="2">
        <f t="shared" si="6"/>
        <v>12</v>
      </c>
      <c r="M60" s="2">
        <f t="shared" si="7"/>
        <v>2.5064471888253257</v>
      </c>
      <c r="N60" s="2">
        <f t="shared" si="8"/>
        <v>4.7876532382172128</v>
      </c>
      <c r="O60" t="s">
        <v>55</v>
      </c>
    </row>
    <row r="61" spans="1:15" x14ac:dyDescent="0.25">
      <c r="A61" s="16">
        <v>51</v>
      </c>
      <c r="B61" s="17" t="s">
        <v>69</v>
      </c>
      <c r="C61" s="31">
        <v>32</v>
      </c>
      <c r="D61" s="19" t="s">
        <v>241</v>
      </c>
      <c r="E61" s="20" t="str">
        <f t="shared" si="0"/>
        <v>Significantly Different</v>
      </c>
      <c r="G61">
        <f t="shared" si="1"/>
        <v>32</v>
      </c>
      <c r="H61">
        <f t="shared" si="2"/>
        <v>4</v>
      </c>
      <c r="I61" t="str">
        <f t="shared" si="3"/>
        <v>+/-</v>
      </c>
      <c r="J61" t="str">
        <f t="shared" si="4"/>
        <v>7</v>
      </c>
      <c r="K61" s="2">
        <f t="shared" si="5"/>
        <v>4.2553191489361701</v>
      </c>
      <c r="L61" s="2">
        <f t="shared" si="6"/>
        <v>18</v>
      </c>
      <c r="M61" s="2">
        <f t="shared" si="7"/>
        <v>4.2985214661796203</v>
      </c>
      <c r="N61" s="2">
        <f t="shared" si="8"/>
        <v>4.1874863581867343</v>
      </c>
      <c r="O61" t="s">
        <v>38</v>
      </c>
    </row>
    <row r="62" spans="1:15" ht="15.75" thickBot="1" x14ac:dyDescent="0.3">
      <c r="A62" s="22"/>
      <c r="B62" s="23" t="s">
        <v>86</v>
      </c>
      <c r="C62" s="32">
        <v>28</v>
      </c>
      <c r="D62" s="25" t="s">
        <v>244</v>
      </c>
      <c r="E62" s="26" t="str">
        <f t="shared" si="0"/>
        <v>Significantly Different</v>
      </c>
      <c r="G62">
        <f t="shared" si="1"/>
        <v>28</v>
      </c>
      <c r="H62">
        <f t="shared" si="2"/>
        <v>4</v>
      </c>
      <c r="I62" t="str">
        <f t="shared" si="3"/>
        <v>+/-</v>
      </c>
      <c r="J62" t="str">
        <f t="shared" si="4"/>
        <v>4</v>
      </c>
      <c r="K62" s="2">
        <f t="shared" si="5"/>
        <v>2.43161094224924</v>
      </c>
      <c r="L62" s="2">
        <f t="shared" si="6"/>
        <v>22</v>
      </c>
      <c r="M62" s="2">
        <f t="shared" si="7"/>
        <v>2.5064471888253257</v>
      </c>
      <c r="N62" s="2">
        <f t="shared" si="8"/>
        <v>8.77736427006489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99" priority="5" operator="equal">
      <formula>"State Selected"</formula>
    </cfRule>
    <cfRule type="cellIs" dxfId="298" priority="6" operator="equal">
      <formula>"Not Significantly Different"</formula>
    </cfRule>
  </conditionalFormatting>
  <conditionalFormatting sqref="E10:E62">
    <cfRule type="cellIs" dxfId="297" priority="1" operator="equal">
      <formula>"OTHER ERROR"</formula>
    </cfRule>
    <cfRule type="cellIs" dxfId="296" priority="2" operator="equal">
      <formula>"Statistical Test not applicable"</formula>
    </cfRule>
    <cfRule type="cellIs" dxfId="295" priority="3" operator="equal">
      <formula>"Geography Selected"</formula>
    </cfRule>
    <cfRule type="cellIs" dxfId="29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558F136-5BB2-452C-B797-08FF69760D65}">
      <formula1>$O$10:$O$62</formula1>
    </dataValidation>
  </dataValidation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C94C-2BF0-44ED-BAD8-1A5698882582}">
  <sheetPr codeName="Sheet9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250</v>
      </c>
    </row>
    <row r="2" spans="1:16" x14ac:dyDescent="0.25">
      <c r="A2" s="3" t="s">
        <v>2</v>
      </c>
      <c r="B2" t="s">
        <v>251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1775</v>
      </c>
      <c r="C6" t="s">
        <v>9</v>
      </c>
      <c r="H6" s="8" t="s">
        <v>10</v>
      </c>
      <c r="I6">
        <f>VLOOKUP($B$4,$B$9:$K$62,6,FALSE)</f>
        <v>1775</v>
      </c>
      <c r="K6" s="10"/>
    </row>
    <row r="7" spans="1:16" ht="15.75" thickBot="1" x14ac:dyDescent="0.3">
      <c r="A7" s="4" t="s">
        <v>11</v>
      </c>
      <c r="B7" s="11" t="str">
        <f>VLOOKUP($B$4,$B$10:$D$62,3,FALSE)</f>
        <v>+/-15</v>
      </c>
      <c r="C7" t="s">
        <v>12</v>
      </c>
      <c r="H7" s="8" t="s">
        <v>13</v>
      </c>
      <c r="I7" s="12">
        <f>VLOOKUP($B$4,$B$9:$K$62,10,FALSE)</f>
        <v>9.1185410334346511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1775</v>
      </c>
      <c r="D10" s="19" t="s">
        <v>252</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1775</v>
      </c>
      <c r="H10">
        <f>LEN(TRIM(D10))</f>
        <v>5</v>
      </c>
      <c r="I10" t="str">
        <f>IF(H10&gt;=3,MID(TRIM(D10),1,3),"NO")</f>
        <v>+/-</v>
      </c>
      <c r="J10" t="str">
        <f>IF(TRIM(I10)="+/-",MID(TRIM(D10),4,H10-3),D10)</f>
        <v>15</v>
      </c>
      <c r="K10" s="2">
        <f>IF(TRIM(J10)="*****",0,IF(ISERROR(VALUE(J10)),"NA",VALUE(J10/$I$4)))</f>
        <v>9.1185410334346511</v>
      </c>
      <c r="L10" s="2">
        <f>IF(AND(ISNUMBER(G10),ISNUMBER($I$6)),$I$6-G10,"N/A")</f>
        <v>0</v>
      </c>
      <c r="M10" s="2">
        <f>IF(AND(ISNUMBER(K10),ISNUMBER($I$7)),SQRT(K10^2+($I$7)^2),"N/A")</f>
        <v>12.895564398538861</v>
      </c>
      <c r="N10" s="2">
        <f>IF(AND(ISNUMBER(L10),ISNUMBER(M10),M10&lt;&gt;0),L10/M10,"NA")</f>
        <v>0</v>
      </c>
      <c r="O10" t="s">
        <v>5</v>
      </c>
    </row>
    <row r="11" spans="1:16" x14ac:dyDescent="0.25">
      <c r="A11" s="16">
        <v>1</v>
      </c>
      <c r="B11" s="17" t="s">
        <v>53</v>
      </c>
      <c r="C11" s="34">
        <v>2396</v>
      </c>
      <c r="D11" s="21" t="s">
        <v>253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2396</v>
      </c>
      <c r="H11">
        <f t="shared" ref="H11:H62" si="2">LEN(TRIM(D11))</f>
        <v>6</v>
      </c>
      <c r="I11" t="str">
        <f t="shared" ref="I11:I62" si="3">IF(H11&gt;=3,MID(TRIM(D11),1,3),"NO")</f>
        <v>+/-</v>
      </c>
      <c r="J11" t="str">
        <f t="shared" ref="J11:J62" si="4">IF(TRIM(I11)="+/-",MID(TRIM(D11),4,H11-3),D11)</f>
        <v>342</v>
      </c>
      <c r="K11" s="2">
        <f t="shared" ref="K11:K62" si="5">IF(TRIM(J11)="*****",0,IF(ISERROR(VALUE(J11)),"NA",VALUE(J11/$I$4)))</f>
        <v>207.90273556231003</v>
      </c>
      <c r="L11" s="2">
        <f t="shared" ref="L11:L62" si="6">IF(AND(ISNUMBER(G11),ISNUMBER($I$6)),$I$6-G11,"N/A")</f>
        <v>-621</v>
      </c>
      <c r="M11" s="2">
        <f t="shared" ref="M11:M62" si="7">IF(AND(ISNUMBER(K11),ISNUMBER($I$7)),SQRT(K11^2+($I$7)^2),"N/A")</f>
        <v>208.10260749176172</v>
      </c>
      <c r="N11" s="2">
        <f>IF(AND(ISNUMBER(L11),ISNUMBER(M11),M11&lt;&gt;0),L11/M11,"NA")</f>
        <v>-2.9841048484920303</v>
      </c>
      <c r="O11" t="s">
        <v>30</v>
      </c>
    </row>
    <row r="12" spans="1:16" x14ac:dyDescent="0.25">
      <c r="A12" s="16">
        <v>2</v>
      </c>
      <c r="B12" s="17" t="s">
        <v>43</v>
      </c>
      <c r="C12" s="34">
        <v>2366</v>
      </c>
      <c r="D12" s="19" t="s">
        <v>254</v>
      </c>
      <c r="E12" s="20" t="str">
        <f t="shared" si="0"/>
        <v>Significantly Different</v>
      </c>
      <c r="G12">
        <f t="shared" si="1"/>
        <v>2366</v>
      </c>
      <c r="H12">
        <f t="shared" si="2"/>
        <v>6</v>
      </c>
      <c r="I12" t="str">
        <f t="shared" si="3"/>
        <v>+/-</v>
      </c>
      <c r="J12" t="str">
        <f t="shared" si="4"/>
        <v>244</v>
      </c>
      <c r="K12" s="2">
        <f t="shared" si="5"/>
        <v>148.32826747720364</v>
      </c>
      <c r="L12" s="2">
        <f t="shared" si="6"/>
        <v>-591</v>
      </c>
      <c r="M12" s="2">
        <f t="shared" si="7"/>
        <v>148.6082861867645</v>
      </c>
      <c r="N12" s="2">
        <f t="shared" ref="N12:N62" si="8">IF(AND(ISNUMBER(L12),ISNUMBER(M12),M12&lt;&gt;0),L12/M12,"NA")</f>
        <v>-3.9768980261117917</v>
      </c>
      <c r="O12" t="s">
        <v>32</v>
      </c>
    </row>
    <row r="13" spans="1:16" x14ac:dyDescent="0.25">
      <c r="A13" s="16">
        <v>3</v>
      </c>
      <c r="B13" s="17" t="s">
        <v>56</v>
      </c>
      <c r="C13" s="34">
        <v>2303</v>
      </c>
      <c r="D13" s="19" t="s">
        <v>255</v>
      </c>
      <c r="E13" s="20" t="str">
        <f t="shared" si="0"/>
        <v>Significantly Different</v>
      </c>
      <c r="G13">
        <f t="shared" si="1"/>
        <v>2303</v>
      </c>
      <c r="H13">
        <f t="shared" si="2"/>
        <v>6</v>
      </c>
      <c r="I13" t="str">
        <f t="shared" si="3"/>
        <v>+/-</v>
      </c>
      <c r="J13" t="str">
        <f t="shared" si="4"/>
        <v>319</v>
      </c>
      <c r="K13" s="2">
        <f t="shared" si="5"/>
        <v>193.92097264437689</v>
      </c>
      <c r="L13" s="2">
        <f t="shared" si="6"/>
        <v>-528</v>
      </c>
      <c r="M13" s="2">
        <f t="shared" si="7"/>
        <v>194.13524003106599</v>
      </c>
      <c r="N13" s="2">
        <f t="shared" si="8"/>
        <v>-2.7197535074801884</v>
      </c>
      <c r="O13" t="s">
        <v>34</v>
      </c>
    </row>
    <row r="14" spans="1:16" x14ac:dyDescent="0.25">
      <c r="A14" s="16">
        <v>4</v>
      </c>
      <c r="B14" s="17" t="s">
        <v>59</v>
      </c>
      <c r="C14" s="34">
        <v>2174</v>
      </c>
      <c r="D14" s="19" t="s">
        <v>256</v>
      </c>
      <c r="E14" s="20" t="str">
        <f t="shared" si="0"/>
        <v>Significantly Different</v>
      </c>
      <c r="G14">
        <f t="shared" si="1"/>
        <v>2174</v>
      </c>
      <c r="H14">
        <f t="shared" si="2"/>
        <v>6</v>
      </c>
      <c r="I14" t="str">
        <f t="shared" si="3"/>
        <v>+/-</v>
      </c>
      <c r="J14" t="str">
        <f t="shared" si="4"/>
        <v>157</v>
      </c>
      <c r="K14" s="2">
        <f t="shared" si="5"/>
        <v>95.440729483282681</v>
      </c>
      <c r="L14" s="2">
        <f t="shared" si="6"/>
        <v>-399</v>
      </c>
      <c r="M14" s="2">
        <f t="shared" si="7"/>
        <v>95.875339033974612</v>
      </c>
      <c r="N14" s="2">
        <f t="shared" si="8"/>
        <v>-4.1616541231589226</v>
      </c>
      <c r="O14" t="s">
        <v>37</v>
      </c>
    </row>
    <row r="15" spans="1:16" x14ac:dyDescent="0.25">
      <c r="A15" s="16">
        <v>5</v>
      </c>
      <c r="B15" s="17" t="s">
        <v>51</v>
      </c>
      <c r="C15" s="34">
        <v>2121</v>
      </c>
      <c r="D15" s="19" t="s">
        <v>257</v>
      </c>
      <c r="E15" s="20" t="str">
        <f t="shared" si="0"/>
        <v>Significantly Different</v>
      </c>
      <c r="G15">
        <f t="shared" si="1"/>
        <v>2121</v>
      </c>
      <c r="H15">
        <f t="shared" si="2"/>
        <v>6</v>
      </c>
      <c r="I15" t="str">
        <f t="shared" si="3"/>
        <v>+/-</v>
      </c>
      <c r="J15" t="str">
        <f t="shared" si="4"/>
        <v>189</v>
      </c>
      <c r="K15" s="2">
        <f t="shared" si="5"/>
        <v>114.8936170212766</v>
      </c>
      <c r="L15" s="2">
        <f t="shared" si="6"/>
        <v>-346</v>
      </c>
      <c r="M15" s="2">
        <f t="shared" si="7"/>
        <v>115.25489587349516</v>
      </c>
      <c r="N15" s="2">
        <f t="shared" si="8"/>
        <v>-3.0020416692734062</v>
      </c>
      <c r="O15" t="s">
        <v>40</v>
      </c>
    </row>
    <row r="16" spans="1:16" x14ac:dyDescent="0.25">
      <c r="A16" s="16">
        <v>6</v>
      </c>
      <c r="B16" s="17" t="s">
        <v>81</v>
      </c>
      <c r="C16" s="34">
        <v>2111</v>
      </c>
      <c r="D16" s="19" t="s">
        <v>258</v>
      </c>
      <c r="E16" s="20" t="str">
        <f t="shared" si="0"/>
        <v>Significantly Different</v>
      </c>
      <c r="G16">
        <f t="shared" si="1"/>
        <v>2111</v>
      </c>
      <c r="H16">
        <f t="shared" si="2"/>
        <v>6</v>
      </c>
      <c r="I16" t="str">
        <f t="shared" si="3"/>
        <v>+/-</v>
      </c>
      <c r="J16" t="str">
        <f t="shared" si="4"/>
        <v>148</v>
      </c>
      <c r="K16" s="2">
        <f t="shared" si="5"/>
        <v>89.969604863221889</v>
      </c>
      <c r="L16" s="2">
        <f t="shared" si="6"/>
        <v>-336</v>
      </c>
      <c r="M16" s="2">
        <f t="shared" si="7"/>
        <v>90.430512493420665</v>
      </c>
      <c r="N16" s="2">
        <f t="shared" si="8"/>
        <v>-3.7155600552904744</v>
      </c>
      <c r="O16" t="s">
        <v>42</v>
      </c>
    </row>
    <row r="17" spans="1:15" x14ac:dyDescent="0.25">
      <c r="A17" s="16">
        <v>7</v>
      </c>
      <c r="B17" s="17" t="s">
        <v>32</v>
      </c>
      <c r="C17" s="34">
        <v>2093</v>
      </c>
      <c r="D17" s="19" t="s">
        <v>259</v>
      </c>
      <c r="E17" s="20" t="str">
        <f t="shared" si="0"/>
        <v>Not Significantly Different</v>
      </c>
      <c r="G17">
        <f t="shared" si="1"/>
        <v>2093</v>
      </c>
      <c r="H17">
        <f t="shared" si="2"/>
        <v>6</v>
      </c>
      <c r="I17" t="str">
        <f t="shared" si="3"/>
        <v>+/-</v>
      </c>
      <c r="J17" t="str">
        <f t="shared" si="4"/>
        <v>349</v>
      </c>
      <c r="K17" s="2">
        <f t="shared" si="5"/>
        <v>212.15805471124619</v>
      </c>
      <c r="L17" s="2">
        <f t="shared" si="6"/>
        <v>-318</v>
      </c>
      <c r="M17" s="2">
        <f t="shared" si="7"/>
        <v>212.35392148354256</v>
      </c>
      <c r="N17" s="2">
        <f t="shared" si="8"/>
        <v>-1.4975000121419704</v>
      </c>
      <c r="O17" t="s">
        <v>44</v>
      </c>
    </row>
    <row r="18" spans="1:15" x14ac:dyDescent="0.25">
      <c r="A18" s="16">
        <v>8</v>
      </c>
      <c r="B18" s="17" t="s">
        <v>33</v>
      </c>
      <c r="C18" s="34">
        <v>2058</v>
      </c>
      <c r="D18" s="19" t="s">
        <v>260</v>
      </c>
      <c r="E18" s="20" t="str">
        <f t="shared" si="0"/>
        <v>Significantly Different</v>
      </c>
      <c r="G18">
        <f t="shared" si="1"/>
        <v>2058</v>
      </c>
      <c r="H18">
        <f t="shared" si="2"/>
        <v>6</v>
      </c>
      <c r="I18" t="str">
        <f t="shared" si="3"/>
        <v>+/-</v>
      </c>
      <c r="J18" t="str">
        <f t="shared" si="4"/>
        <v>223</v>
      </c>
      <c r="K18" s="2">
        <f t="shared" si="5"/>
        <v>135.56231003039514</v>
      </c>
      <c r="L18" s="2">
        <f t="shared" si="6"/>
        <v>-283</v>
      </c>
      <c r="M18" s="2">
        <f t="shared" si="7"/>
        <v>135.86864130974226</v>
      </c>
      <c r="N18" s="2">
        <f t="shared" si="8"/>
        <v>-2.0828941635976155</v>
      </c>
      <c r="O18" t="s">
        <v>46</v>
      </c>
    </row>
    <row r="19" spans="1:15" x14ac:dyDescent="0.25">
      <c r="A19" s="16">
        <v>9</v>
      </c>
      <c r="B19" s="17" t="s">
        <v>54</v>
      </c>
      <c r="C19" s="34">
        <v>2033</v>
      </c>
      <c r="D19" s="19" t="s">
        <v>261</v>
      </c>
      <c r="E19" s="20" t="str">
        <f t="shared" si="0"/>
        <v>Significantly Different</v>
      </c>
      <c r="G19">
        <f t="shared" si="1"/>
        <v>2033</v>
      </c>
      <c r="H19">
        <f t="shared" si="2"/>
        <v>6</v>
      </c>
      <c r="I19" t="str">
        <f t="shared" si="3"/>
        <v>+/-</v>
      </c>
      <c r="J19" t="str">
        <f t="shared" si="4"/>
        <v>221</v>
      </c>
      <c r="K19" s="2">
        <f t="shared" si="5"/>
        <v>134.34650455927053</v>
      </c>
      <c r="L19" s="2">
        <f t="shared" si="6"/>
        <v>-258</v>
      </c>
      <c r="M19" s="2">
        <f t="shared" si="7"/>
        <v>134.6556017322433</v>
      </c>
      <c r="N19" s="2">
        <f t="shared" si="8"/>
        <v>-1.9159990128967792</v>
      </c>
      <c r="O19" t="s">
        <v>48</v>
      </c>
    </row>
    <row r="20" spans="1:15" x14ac:dyDescent="0.25">
      <c r="A20" s="16">
        <v>10</v>
      </c>
      <c r="B20" s="17" t="s">
        <v>65</v>
      </c>
      <c r="C20" s="34">
        <v>2015</v>
      </c>
      <c r="D20" s="21" t="s">
        <v>262</v>
      </c>
      <c r="E20" s="20" t="str">
        <f t="shared" si="0"/>
        <v>Significantly Different</v>
      </c>
      <c r="G20">
        <f t="shared" si="1"/>
        <v>2015</v>
      </c>
      <c r="H20">
        <f t="shared" si="2"/>
        <v>5</v>
      </c>
      <c r="I20" t="str">
        <f t="shared" si="3"/>
        <v>+/-</v>
      </c>
      <c r="J20" t="str">
        <f t="shared" si="4"/>
        <v>81</v>
      </c>
      <c r="K20" s="2">
        <f t="shared" si="5"/>
        <v>49.240121580547111</v>
      </c>
      <c r="L20" s="2">
        <f t="shared" si="6"/>
        <v>-240</v>
      </c>
      <c r="M20" s="2">
        <f t="shared" si="7"/>
        <v>50.077313864119077</v>
      </c>
      <c r="N20" s="2">
        <f t="shared" si="8"/>
        <v>-4.792589327998332</v>
      </c>
      <c r="O20" t="s">
        <v>50</v>
      </c>
    </row>
    <row r="21" spans="1:15" x14ac:dyDescent="0.25">
      <c r="A21" s="16">
        <v>11</v>
      </c>
      <c r="B21" s="17" t="s">
        <v>77</v>
      </c>
      <c r="C21" s="34">
        <v>1991</v>
      </c>
      <c r="D21" s="19" t="s">
        <v>263</v>
      </c>
      <c r="E21" s="20" t="str">
        <f t="shared" si="0"/>
        <v>Significantly Different</v>
      </c>
      <c r="G21">
        <f t="shared" si="1"/>
        <v>1991</v>
      </c>
      <c r="H21">
        <f t="shared" si="2"/>
        <v>6</v>
      </c>
      <c r="I21" t="str">
        <f t="shared" si="3"/>
        <v>+/-</v>
      </c>
      <c r="J21" t="str">
        <f t="shared" si="4"/>
        <v>199</v>
      </c>
      <c r="K21" s="2">
        <f t="shared" si="5"/>
        <v>120.97264437689969</v>
      </c>
      <c r="L21" s="2">
        <f t="shared" si="6"/>
        <v>-216</v>
      </c>
      <c r="M21" s="2">
        <f t="shared" si="7"/>
        <v>121.31582121932107</v>
      </c>
      <c r="N21" s="2">
        <f t="shared" si="8"/>
        <v>-1.7804767575162677</v>
      </c>
      <c r="O21" t="s">
        <v>52</v>
      </c>
    </row>
    <row r="22" spans="1:15" x14ac:dyDescent="0.25">
      <c r="A22" s="16">
        <v>12</v>
      </c>
      <c r="B22" s="17" t="s">
        <v>38</v>
      </c>
      <c r="C22" s="34">
        <v>1944</v>
      </c>
      <c r="D22" s="19" t="s">
        <v>264</v>
      </c>
      <c r="E22" s="20" t="str">
        <f t="shared" si="0"/>
        <v>Not Significantly Different</v>
      </c>
      <c r="G22">
        <f t="shared" si="1"/>
        <v>1944</v>
      </c>
      <c r="H22">
        <f t="shared" si="2"/>
        <v>6</v>
      </c>
      <c r="I22" t="str">
        <f t="shared" si="3"/>
        <v>+/-</v>
      </c>
      <c r="J22" t="str">
        <f t="shared" si="4"/>
        <v>415</v>
      </c>
      <c r="K22" s="2">
        <f t="shared" si="5"/>
        <v>252.27963525835867</v>
      </c>
      <c r="L22" s="2">
        <f t="shared" si="6"/>
        <v>-169</v>
      </c>
      <c r="M22" s="2">
        <f t="shared" si="7"/>
        <v>252.44437438110782</v>
      </c>
      <c r="N22" s="2">
        <f t="shared" si="8"/>
        <v>-0.66945441115223936</v>
      </c>
      <c r="O22" t="s">
        <v>54</v>
      </c>
    </row>
    <row r="23" spans="1:15" x14ac:dyDescent="0.25">
      <c r="A23" s="16">
        <v>13</v>
      </c>
      <c r="B23" s="17" t="s">
        <v>79</v>
      </c>
      <c r="C23" s="34">
        <v>1925</v>
      </c>
      <c r="D23" s="19" t="s">
        <v>265</v>
      </c>
      <c r="E23" s="20" t="str">
        <f t="shared" si="0"/>
        <v>Significantly Different</v>
      </c>
      <c r="G23">
        <f t="shared" si="1"/>
        <v>1925</v>
      </c>
      <c r="H23">
        <f t="shared" si="2"/>
        <v>5</v>
      </c>
      <c r="I23" t="str">
        <f t="shared" si="3"/>
        <v>+/-</v>
      </c>
      <c r="J23" t="str">
        <f t="shared" si="4"/>
        <v>61</v>
      </c>
      <c r="K23" s="2">
        <f t="shared" si="5"/>
        <v>37.08206686930091</v>
      </c>
      <c r="L23" s="2">
        <f t="shared" si="6"/>
        <v>-150</v>
      </c>
      <c r="M23" s="2">
        <f t="shared" si="7"/>
        <v>38.186744740521362</v>
      </c>
      <c r="N23" s="2">
        <f t="shared" si="8"/>
        <v>-3.9280645946453108</v>
      </c>
      <c r="O23" t="s">
        <v>43</v>
      </c>
    </row>
    <row r="24" spans="1:15" x14ac:dyDescent="0.25">
      <c r="A24" s="16">
        <v>14</v>
      </c>
      <c r="B24" s="17" t="s">
        <v>47</v>
      </c>
      <c r="C24" s="34">
        <v>1922</v>
      </c>
      <c r="D24" s="19" t="s">
        <v>266</v>
      </c>
      <c r="E24" s="20" t="str">
        <f t="shared" si="0"/>
        <v>Significantly Different</v>
      </c>
      <c r="G24">
        <f t="shared" si="1"/>
        <v>1922</v>
      </c>
      <c r="H24">
        <f t="shared" si="2"/>
        <v>6</v>
      </c>
      <c r="I24" t="str">
        <f t="shared" si="3"/>
        <v>+/-</v>
      </c>
      <c r="J24" t="str">
        <f t="shared" si="4"/>
        <v>143</v>
      </c>
      <c r="K24" s="2">
        <f t="shared" si="5"/>
        <v>86.930091185410333</v>
      </c>
      <c r="L24" s="2">
        <f t="shared" si="6"/>
        <v>-147</v>
      </c>
      <c r="M24" s="2">
        <f t="shared" si="7"/>
        <v>87.40702800165549</v>
      </c>
      <c r="N24" s="2">
        <f t="shared" si="8"/>
        <v>-1.6817869610807019</v>
      </c>
      <c r="O24" t="s">
        <v>57</v>
      </c>
    </row>
    <row r="25" spans="1:15" x14ac:dyDescent="0.25">
      <c r="A25" s="16">
        <v>15</v>
      </c>
      <c r="B25" s="17" t="s">
        <v>41</v>
      </c>
      <c r="C25" s="34">
        <v>1919</v>
      </c>
      <c r="D25" s="19" t="s">
        <v>267</v>
      </c>
      <c r="E25" s="20" t="str">
        <f t="shared" si="0"/>
        <v>Significantly Different</v>
      </c>
      <c r="G25">
        <f t="shared" si="1"/>
        <v>1919</v>
      </c>
      <c r="H25">
        <f t="shared" si="2"/>
        <v>6</v>
      </c>
      <c r="I25" t="str">
        <f t="shared" si="3"/>
        <v>+/-</v>
      </c>
      <c r="J25" t="str">
        <f t="shared" si="4"/>
        <v>136</v>
      </c>
      <c r="K25" s="2">
        <f t="shared" si="5"/>
        <v>82.674772036474167</v>
      </c>
      <c r="L25" s="2">
        <f t="shared" si="6"/>
        <v>-144</v>
      </c>
      <c r="M25" s="2">
        <f t="shared" si="7"/>
        <v>83.176112687846881</v>
      </c>
      <c r="N25" s="2">
        <f t="shared" si="8"/>
        <v>-1.7312662896427988</v>
      </c>
      <c r="O25" t="s">
        <v>58</v>
      </c>
    </row>
    <row r="26" spans="1:15" x14ac:dyDescent="0.25">
      <c r="A26" s="16">
        <v>15</v>
      </c>
      <c r="B26" s="17" t="s">
        <v>62</v>
      </c>
      <c r="C26" s="34">
        <v>1919</v>
      </c>
      <c r="D26" s="19" t="s">
        <v>268</v>
      </c>
      <c r="E26" s="20" t="str">
        <f t="shared" si="0"/>
        <v>Significantly Different</v>
      </c>
      <c r="G26">
        <f t="shared" si="1"/>
        <v>1919</v>
      </c>
      <c r="H26">
        <f t="shared" si="2"/>
        <v>5</v>
      </c>
      <c r="I26" t="str">
        <f t="shared" si="3"/>
        <v>+/-</v>
      </c>
      <c r="J26" t="str">
        <f t="shared" si="4"/>
        <v>96</v>
      </c>
      <c r="K26" s="2">
        <f t="shared" si="5"/>
        <v>58.358662613981764</v>
      </c>
      <c r="L26" s="2">
        <f t="shared" si="6"/>
        <v>-144</v>
      </c>
      <c r="M26" s="2">
        <f t="shared" si="7"/>
        <v>59.066752853623029</v>
      </c>
      <c r="N26" s="2">
        <f t="shared" si="8"/>
        <v>-2.4379196932808429</v>
      </c>
      <c r="O26" t="s">
        <v>41</v>
      </c>
    </row>
    <row r="27" spans="1:15" x14ac:dyDescent="0.25">
      <c r="A27" s="16">
        <v>17</v>
      </c>
      <c r="B27" s="17" t="s">
        <v>64</v>
      </c>
      <c r="C27" s="34">
        <v>1906</v>
      </c>
      <c r="D27" s="19" t="s">
        <v>269</v>
      </c>
      <c r="E27" s="20" t="str">
        <f t="shared" si="0"/>
        <v>Significantly Different</v>
      </c>
      <c r="G27">
        <f t="shared" si="1"/>
        <v>1906</v>
      </c>
      <c r="H27">
        <f t="shared" si="2"/>
        <v>6</v>
      </c>
      <c r="I27" t="str">
        <f t="shared" si="3"/>
        <v>+/-</v>
      </c>
      <c r="J27" t="str">
        <f t="shared" si="4"/>
        <v>116</v>
      </c>
      <c r="K27" s="2">
        <f t="shared" si="5"/>
        <v>70.516717325227958</v>
      </c>
      <c r="L27" s="2">
        <f t="shared" si="6"/>
        <v>-131</v>
      </c>
      <c r="M27" s="2">
        <f t="shared" si="7"/>
        <v>71.103834023943719</v>
      </c>
      <c r="N27" s="2">
        <f t="shared" si="8"/>
        <v>-1.8423760377799974</v>
      </c>
      <c r="O27" t="s">
        <v>59</v>
      </c>
    </row>
    <row r="28" spans="1:15" x14ac:dyDescent="0.25">
      <c r="A28" s="16">
        <v>17</v>
      </c>
      <c r="B28" s="17" t="s">
        <v>85</v>
      </c>
      <c r="C28" s="34">
        <v>1906</v>
      </c>
      <c r="D28" s="19" t="s">
        <v>270</v>
      </c>
      <c r="E28" s="20" t="str">
        <f t="shared" si="0"/>
        <v>Not Significantly Different</v>
      </c>
      <c r="G28">
        <f t="shared" si="1"/>
        <v>1906</v>
      </c>
      <c r="H28">
        <f t="shared" si="2"/>
        <v>6</v>
      </c>
      <c r="I28" t="str">
        <f t="shared" si="3"/>
        <v>+/-</v>
      </c>
      <c r="J28" t="str">
        <f t="shared" si="4"/>
        <v>150</v>
      </c>
      <c r="K28" s="2">
        <f t="shared" si="5"/>
        <v>91.1854103343465</v>
      </c>
      <c r="L28" s="2">
        <f t="shared" si="6"/>
        <v>-131</v>
      </c>
      <c r="M28" s="2">
        <f t="shared" si="7"/>
        <v>91.640203232105378</v>
      </c>
      <c r="N28" s="2">
        <f t="shared" si="8"/>
        <v>-1.4295035953620108</v>
      </c>
      <c r="O28" t="s">
        <v>49</v>
      </c>
    </row>
    <row r="29" spans="1:15" x14ac:dyDescent="0.25">
      <c r="A29" s="16">
        <v>19</v>
      </c>
      <c r="B29" s="17" t="s">
        <v>55</v>
      </c>
      <c r="C29" s="34">
        <v>1897</v>
      </c>
      <c r="D29" s="19" t="s">
        <v>271</v>
      </c>
      <c r="E29" s="20" t="str">
        <f t="shared" si="0"/>
        <v>Significantly Different</v>
      </c>
      <c r="G29">
        <f t="shared" si="1"/>
        <v>1897</v>
      </c>
      <c r="H29">
        <f t="shared" si="2"/>
        <v>6</v>
      </c>
      <c r="I29" t="str">
        <f t="shared" si="3"/>
        <v>+/-</v>
      </c>
      <c r="J29" t="str">
        <f t="shared" si="4"/>
        <v>121</v>
      </c>
      <c r="K29" s="2">
        <f t="shared" si="5"/>
        <v>73.556231003039514</v>
      </c>
      <c r="L29" s="2">
        <f t="shared" si="6"/>
        <v>-122</v>
      </c>
      <c r="M29" s="2">
        <f t="shared" si="7"/>
        <v>74.119274888189125</v>
      </c>
      <c r="N29" s="2">
        <f t="shared" si="8"/>
        <v>-1.6459955953972865</v>
      </c>
      <c r="O29" t="s">
        <v>63</v>
      </c>
    </row>
    <row r="30" spans="1:15" x14ac:dyDescent="0.25">
      <c r="A30" s="16">
        <v>20</v>
      </c>
      <c r="B30" s="17" t="s">
        <v>34</v>
      </c>
      <c r="C30" s="34">
        <v>1887</v>
      </c>
      <c r="D30" s="19" t="s">
        <v>272</v>
      </c>
      <c r="E30" s="20" t="str">
        <f t="shared" si="0"/>
        <v>Not Significantly Different</v>
      </c>
      <c r="G30">
        <f t="shared" si="1"/>
        <v>1887</v>
      </c>
      <c r="H30">
        <f t="shared" si="2"/>
        <v>6</v>
      </c>
      <c r="I30" t="str">
        <f t="shared" si="3"/>
        <v>+/-</v>
      </c>
      <c r="J30" t="str">
        <f t="shared" si="4"/>
        <v>149</v>
      </c>
      <c r="K30" s="2">
        <f t="shared" si="5"/>
        <v>90.577507598784194</v>
      </c>
      <c r="L30" s="2">
        <f t="shared" si="6"/>
        <v>-112</v>
      </c>
      <c r="M30" s="2">
        <f t="shared" si="7"/>
        <v>91.035337498063029</v>
      </c>
      <c r="N30" s="2">
        <f t="shared" si="8"/>
        <v>-1.2302914788708619</v>
      </c>
      <c r="O30" t="s">
        <v>28</v>
      </c>
    </row>
    <row r="31" spans="1:15" x14ac:dyDescent="0.25">
      <c r="A31" s="16">
        <v>21</v>
      </c>
      <c r="B31" s="17" t="s">
        <v>45</v>
      </c>
      <c r="C31" s="34">
        <v>1876</v>
      </c>
      <c r="D31" s="19" t="s">
        <v>273</v>
      </c>
      <c r="E31" s="20" t="str">
        <f t="shared" si="0"/>
        <v>Not Significantly Different</v>
      </c>
      <c r="G31">
        <f t="shared" si="1"/>
        <v>1876</v>
      </c>
      <c r="H31">
        <f t="shared" si="2"/>
        <v>6</v>
      </c>
      <c r="I31" t="str">
        <f t="shared" si="3"/>
        <v>+/-</v>
      </c>
      <c r="J31" t="str">
        <f t="shared" si="4"/>
        <v>286</v>
      </c>
      <c r="K31" s="2">
        <f t="shared" si="5"/>
        <v>173.86018237082067</v>
      </c>
      <c r="L31" s="2">
        <f t="shared" si="6"/>
        <v>-101</v>
      </c>
      <c r="M31" s="2">
        <f t="shared" si="7"/>
        <v>174.09914073479354</v>
      </c>
      <c r="N31" s="2">
        <f t="shared" si="8"/>
        <v>-0.58012922736852568</v>
      </c>
      <c r="O31" t="s">
        <v>66</v>
      </c>
    </row>
    <row r="32" spans="1:15" x14ac:dyDescent="0.25">
      <c r="A32" s="16">
        <v>22</v>
      </c>
      <c r="B32" s="17" t="s">
        <v>58</v>
      </c>
      <c r="C32" s="34">
        <v>1864</v>
      </c>
      <c r="D32" s="19" t="s">
        <v>274</v>
      </c>
      <c r="E32" s="20" t="str">
        <f t="shared" si="0"/>
        <v>Not Significantly Different</v>
      </c>
      <c r="G32">
        <f t="shared" si="1"/>
        <v>1864</v>
      </c>
      <c r="H32">
        <f t="shared" si="2"/>
        <v>6</v>
      </c>
      <c r="I32" t="str">
        <f t="shared" si="3"/>
        <v>+/-</v>
      </c>
      <c r="J32" t="str">
        <f t="shared" si="4"/>
        <v>105</v>
      </c>
      <c r="K32" s="2">
        <f t="shared" si="5"/>
        <v>63.829787234042556</v>
      </c>
      <c r="L32" s="2">
        <f t="shared" si="6"/>
        <v>-89</v>
      </c>
      <c r="M32" s="2">
        <f t="shared" si="7"/>
        <v>64.477821992694302</v>
      </c>
      <c r="N32" s="2">
        <f t="shared" si="8"/>
        <v>-1.38031957732822</v>
      </c>
      <c r="O32" t="s">
        <v>68</v>
      </c>
    </row>
    <row r="33" spans="1:15" x14ac:dyDescent="0.25">
      <c r="A33" s="16">
        <v>23</v>
      </c>
      <c r="B33" s="17" t="s">
        <v>82</v>
      </c>
      <c r="C33" s="34">
        <v>1860</v>
      </c>
      <c r="D33" s="19" t="s">
        <v>275</v>
      </c>
      <c r="E33" s="20" t="str">
        <f t="shared" si="0"/>
        <v>Not Significantly Different</v>
      </c>
      <c r="G33">
        <f t="shared" si="1"/>
        <v>1860</v>
      </c>
      <c r="H33">
        <f t="shared" si="2"/>
        <v>6</v>
      </c>
      <c r="I33" t="str">
        <f t="shared" si="3"/>
        <v>+/-</v>
      </c>
      <c r="J33" t="str">
        <f t="shared" si="4"/>
        <v>102</v>
      </c>
      <c r="K33" s="2">
        <f t="shared" si="5"/>
        <v>62.006079027355625</v>
      </c>
      <c r="L33" s="2">
        <f t="shared" si="6"/>
        <v>-85</v>
      </c>
      <c r="M33" s="2">
        <f t="shared" si="7"/>
        <v>62.672973656314589</v>
      </c>
      <c r="N33" s="2">
        <f t="shared" si="8"/>
        <v>-1.3562464813959862</v>
      </c>
      <c r="O33" t="s">
        <v>71</v>
      </c>
    </row>
    <row r="34" spans="1:15" x14ac:dyDescent="0.25">
      <c r="A34" s="16">
        <v>23</v>
      </c>
      <c r="B34" s="17" t="s">
        <v>75</v>
      </c>
      <c r="C34" s="34">
        <v>1860</v>
      </c>
      <c r="D34" s="19" t="s">
        <v>276</v>
      </c>
      <c r="E34" s="20" t="str">
        <f t="shared" si="0"/>
        <v>Not Significantly Different</v>
      </c>
      <c r="G34">
        <f t="shared" si="1"/>
        <v>1860</v>
      </c>
      <c r="H34">
        <f t="shared" si="2"/>
        <v>6</v>
      </c>
      <c r="I34" t="str">
        <f t="shared" si="3"/>
        <v>+/-</v>
      </c>
      <c r="J34" t="str">
        <f t="shared" si="4"/>
        <v>126</v>
      </c>
      <c r="K34" s="2">
        <f t="shared" si="5"/>
        <v>76.59574468085107</v>
      </c>
      <c r="L34" s="2">
        <f t="shared" si="6"/>
        <v>-85</v>
      </c>
      <c r="M34" s="2">
        <f t="shared" si="7"/>
        <v>77.136605407501278</v>
      </c>
      <c r="N34" s="2">
        <f t="shared" si="8"/>
        <v>-1.1019411542802224</v>
      </c>
      <c r="O34" t="s">
        <v>62</v>
      </c>
    </row>
    <row r="35" spans="1:15" x14ac:dyDescent="0.25">
      <c r="A35" s="16">
        <v>25</v>
      </c>
      <c r="B35" s="17" t="s">
        <v>72</v>
      </c>
      <c r="C35" s="34">
        <v>1857</v>
      </c>
      <c r="D35" s="19" t="s">
        <v>277</v>
      </c>
      <c r="E35" s="20" t="str">
        <f t="shared" si="0"/>
        <v>Not Significantly Different</v>
      </c>
      <c r="G35">
        <f t="shared" si="1"/>
        <v>1857</v>
      </c>
      <c r="H35">
        <f t="shared" si="2"/>
        <v>6</v>
      </c>
      <c r="I35" t="str">
        <f t="shared" si="3"/>
        <v>+/-</v>
      </c>
      <c r="J35" t="str">
        <f t="shared" si="4"/>
        <v>185</v>
      </c>
      <c r="K35" s="2">
        <f t="shared" si="5"/>
        <v>112.46200607902736</v>
      </c>
      <c r="L35" s="2">
        <f t="shared" si="6"/>
        <v>-82</v>
      </c>
      <c r="M35" s="2">
        <f t="shared" si="7"/>
        <v>112.83107108371178</v>
      </c>
      <c r="N35" s="2">
        <f t="shared" si="8"/>
        <v>-0.72675016919020874</v>
      </c>
      <c r="O35" t="s">
        <v>72</v>
      </c>
    </row>
    <row r="36" spans="1:15" x14ac:dyDescent="0.25">
      <c r="A36" s="16">
        <v>26</v>
      </c>
      <c r="B36" s="17" t="s">
        <v>52</v>
      </c>
      <c r="C36" s="34">
        <v>1851</v>
      </c>
      <c r="D36" s="19" t="s">
        <v>278</v>
      </c>
      <c r="E36" s="20" t="str">
        <f t="shared" si="0"/>
        <v>Not Significantly Different</v>
      </c>
      <c r="G36">
        <f t="shared" si="1"/>
        <v>1851</v>
      </c>
      <c r="H36">
        <f t="shared" si="2"/>
        <v>6</v>
      </c>
      <c r="I36" t="str">
        <f t="shared" si="3"/>
        <v>+/-</v>
      </c>
      <c r="J36" t="str">
        <f t="shared" si="4"/>
        <v>108</v>
      </c>
      <c r="K36" s="2">
        <f t="shared" si="5"/>
        <v>65.653495440729486</v>
      </c>
      <c r="L36" s="2">
        <f t="shared" si="6"/>
        <v>-76</v>
      </c>
      <c r="M36" s="2">
        <f t="shared" si="7"/>
        <v>66.283702779524305</v>
      </c>
      <c r="N36" s="2">
        <f t="shared" si="8"/>
        <v>-1.146586518450764</v>
      </c>
      <c r="O36" t="s">
        <v>64</v>
      </c>
    </row>
    <row r="37" spans="1:15" x14ac:dyDescent="0.25">
      <c r="A37" s="16">
        <v>27</v>
      </c>
      <c r="B37" s="17" t="s">
        <v>67</v>
      </c>
      <c r="C37" s="34">
        <v>1838</v>
      </c>
      <c r="D37" s="19" t="s">
        <v>279</v>
      </c>
      <c r="E37" s="20" t="str">
        <f t="shared" si="0"/>
        <v>Not Significantly Different</v>
      </c>
      <c r="G37">
        <f t="shared" si="1"/>
        <v>1838</v>
      </c>
      <c r="H37">
        <f t="shared" si="2"/>
        <v>5</v>
      </c>
      <c r="I37" t="str">
        <f t="shared" si="3"/>
        <v>+/-</v>
      </c>
      <c r="J37" t="str">
        <f t="shared" si="4"/>
        <v>79</v>
      </c>
      <c r="K37" s="2">
        <f t="shared" si="5"/>
        <v>48.024316109422493</v>
      </c>
      <c r="L37" s="2">
        <f t="shared" si="6"/>
        <v>-63</v>
      </c>
      <c r="M37" s="2">
        <f t="shared" si="7"/>
        <v>48.88233554522705</v>
      </c>
      <c r="N37" s="2">
        <f t="shared" si="8"/>
        <v>-1.2888091229133469</v>
      </c>
      <c r="O37" t="s">
        <v>45</v>
      </c>
    </row>
    <row r="38" spans="1:15" x14ac:dyDescent="0.25">
      <c r="A38" s="16">
        <v>28</v>
      </c>
      <c r="B38" s="17" t="s">
        <v>30</v>
      </c>
      <c r="C38" s="34">
        <v>1835</v>
      </c>
      <c r="D38" s="19" t="s">
        <v>280</v>
      </c>
      <c r="E38" s="20" t="str">
        <f t="shared" si="0"/>
        <v>Not Significantly Different</v>
      </c>
      <c r="G38">
        <f t="shared" si="1"/>
        <v>1835</v>
      </c>
      <c r="H38">
        <f t="shared" si="2"/>
        <v>6</v>
      </c>
      <c r="I38" t="str">
        <f t="shared" si="3"/>
        <v>+/-</v>
      </c>
      <c r="J38" t="str">
        <f t="shared" si="4"/>
        <v>125</v>
      </c>
      <c r="K38" s="2">
        <f t="shared" si="5"/>
        <v>75.98784194528875</v>
      </c>
      <c r="L38" s="2">
        <f t="shared" si="6"/>
        <v>-60</v>
      </c>
      <c r="M38" s="2">
        <f t="shared" si="7"/>
        <v>76.532998857229003</v>
      </c>
      <c r="N38" s="2">
        <f t="shared" si="8"/>
        <v>-0.78397555166927368</v>
      </c>
      <c r="O38" t="s">
        <v>51</v>
      </c>
    </row>
    <row r="39" spans="1:15" x14ac:dyDescent="0.25">
      <c r="A39" s="16">
        <v>29</v>
      </c>
      <c r="B39" s="17" t="s">
        <v>63</v>
      </c>
      <c r="C39" s="34">
        <v>1833</v>
      </c>
      <c r="D39" s="19" t="s">
        <v>281</v>
      </c>
      <c r="E39" s="20" t="str">
        <f t="shared" si="0"/>
        <v>Not Significantly Different</v>
      </c>
      <c r="G39">
        <f t="shared" si="1"/>
        <v>1833</v>
      </c>
      <c r="H39">
        <f t="shared" si="2"/>
        <v>6</v>
      </c>
      <c r="I39" t="str">
        <f t="shared" si="3"/>
        <v>+/-</v>
      </c>
      <c r="J39" t="str">
        <f t="shared" si="4"/>
        <v>161</v>
      </c>
      <c r="K39" s="2">
        <f t="shared" si="5"/>
        <v>97.872340425531917</v>
      </c>
      <c r="L39" s="2">
        <f t="shared" si="6"/>
        <v>-58</v>
      </c>
      <c r="M39" s="2">
        <f t="shared" si="7"/>
        <v>98.296199371845717</v>
      </c>
      <c r="N39" s="2">
        <f t="shared" si="8"/>
        <v>-0.59005333238359703</v>
      </c>
      <c r="O39" t="s">
        <v>74</v>
      </c>
    </row>
    <row r="40" spans="1:15" x14ac:dyDescent="0.25">
      <c r="A40" s="16">
        <v>30</v>
      </c>
      <c r="B40" s="17" t="s">
        <v>71</v>
      </c>
      <c r="C40" s="34">
        <v>1821</v>
      </c>
      <c r="D40" s="19" t="s">
        <v>262</v>
      </c>
      <c r="E40" s="20" t="str">
        <f t="shared" si="0"/>
        <v>Not Significantly Different</v>
      </c>
      <c r="G40">
        <f t="shared" si="1"/>
        <v>1821</v>
      </c>
      <c r="H40">
        <f t="shared" si="2"/>
        <v>5</v>
      </c>
      <c r="I40" t="str">
        <f t="shared" si="3"/>
        <v>+/-</v>
      </c>
      <c r="J40" t="str">
        <f t="shared" si="4"/>
        <v>81</v>
      </c>
      <c r="K40" s="2">
        <f t="shared" si="5"/>
        <v>49.240121580547111</v>
      </c>
      <c r="L40" s="2">
        <f t="shared" si="6"/>
        <v>-46</v>
      </c>
      <c r="M40" s="2">
        <f t="shared" si="7"/>
        <v>50.077313864119077</v>
      </c>
      <c r="N40" s="2">
        <f t="shared" si="8"/>
        <v>-0.91857962119968029</v>
      </c>
      <c r="O40" t="s">
        <v>35</v>
      </c>
    </row>
    <row r="41" spans="1:15" x14ac:dyDescent="0.25">
      <c r="A41" s="16">
        <v>31</v>
      </c>
      <c r="B41" s="17" t="s">
        <v>66</v>
      </c>
      <c r="C41" s="34">
        <v>1814</v>
      </c>
      <c r="D41" s="19" t="s">
        <v>276</v>
      </c>
      <c r="E41" s="20" t="str">
        <f t="shared" si="0"/>
        <v>Not Significantly Different</v>
      </c>
      <c r="G41">
        <f t="shared" si="1"/>
        <v>1814</v>
      </c>
      <c r="H41">
        <f t="shared" si="2"/>
        <v>6</v>
      </c>
      <c r="I41" t="str">
        <f t="shared" si="3"/>
        <v>+/-</v>
      </c>
      <c r="J41" t="str">
        <f t="shared" si="4"/>
        <v>126</v>
      </c>
      <c r="K41" s="2">
        <f t="shared" si="5"/>
        <v>76.59574468085107</v>
      </c>
      <c r="L41" s="2">
        <f t="shared" si="6"/>
        <v>-39</v>
      </c>
      <c r="M41" s="2">
        <f t="shared" si="7"/>
        <v>77.136605407501278</v>
      </c>
      <c r="N41" s="2">
        <f t="shared" si="8"/>
        <v>-0.5055965296109256</v>
      </c>
      <c r="O41" t="s">
        <v>76</v>
      </c>
    </row>
    <row r="42" spans="1:15" x14ac:dyDescent="0.25">
      <c r="A42" s="16">
        <v>32</v>
      </c>
      <c r="B42" s="17" t="s">
        <v>37</v>
      </c>
      <c r="C42" s="34">
        <v>1813</v>
      </c>
      <c r="D42" s="19" t="s">
        <v>282</v>
      </c>
      <c r="E42" s="20" t="str">
        <f t="shared" si="0"/>
        <v>Not Significantly Different</v>
      </c>
      <c r="G42">
        <f t="shared" si="1"/>
        <v>1813</v>
      </c>
      <c r="H42">
        <f t="shared" si="2"/>
        <v>6</v>
      </c>
      <c r="I42" t="str">
        <f t="shared" si="3"/>
        <v>+/-</v>
      </c>
      <c r="J42" t="str">
        <f t="shared" si="4"/>
        <v>195</v>
      </c>
      <c r="K42" s="2">
        <f t="shared" si="5"/>
        <v>118.54103343465046</v>
      </c>
      <c r="L42" s="2">
        <f t="shared" si="6"/>
        <v>-38</v>
      </c>
      <c r="M42" s="2">
        <f t="shared" si="7"/>
        <v>118.89122927421245</v>
      </c>
      <c r="N42" s="2">
        <f t="shared" si="8"/>
        <v>-0.31961987635232747</v>
      </c>
      <c r="O42" t="s">
        <v>77</v>
      </c>
    </row>
    <row r="43" spans="1:15" x14ac:dyDescent="0.25">
      <c r="A43" s="16">
        <v>32</v>
      </c>
      <c r="B43" s="17" t="s">
        <v>74</v>
      </c>
      <c r="C43" s="34">
        <v>1813</v>
      </c>
      <c r="D43" s="19" t="s">
        <v>283</v>
      </c>
      <c r="E43" s="20" t="str">
        <f t="shared" si="0"/>
        <v>Not Significantly Different</v>
      </c>
      <c r="G43">
        <f t="shared" si="1"/>
        <v>1813</v>
      </c>
      <c r="H43">
        <f t="shared" si="2"/>
        <v>6</v>
      </c>
      <c r="I43" t="str">
        <f t="shared" si="3"/>
        <v>+/-</v>
      </c>
      <c r="J43" t="str">
        <f t="shared" si="4"/>
        <v>184</v>
      </c>
      <c r="K43" s="2">
        <f t="shared" si="5"/>
        <v>111.85410334346504</v>
      </c>
      <c r="L43" s="2">
        <f t="shared" si="6"/>
        <v>-38</v>
      </c>
      <c r="M43" s="2">
        <f t="shared" si="7"/>
        <v>112.22516752203576</v>
      </c>
      <c r="N43" s="2">
        <f t="shared" si="8"/>
        <v>-0.33860497461532935</v>
      </c>
      <c r="O43" t="s">
        <v>80</v>
      </c>
    </row>
    <row r="44" spans="1:15" x14ac:dyDescent="0.25">
      <c r="A44" s="16">
        <v>34</v>
      </c>
      <c r="B44" s="17" t="s">
        <v>28</v>
      </c>
      <c r="C44" s="34">
        <v>1770</v>
      </c>
      <c r="D44" s="19" t="s">
        <v>284</v>
      </c>
      <c r="E44" s="20" t="str">
        <f t="shared" si="0"/>
        <v>Not Significantly Different</v>
      </c>
      <c r="G44">
        <f t="shared" si="1"/>
        <v>1770</v>
      </c>
      <c r="H44">
        <f t="shared" si="2"/>
        <v>6</v>
      </c>
      <c r="I44" t="str">
        <f t="shared" si="3"/>
        <v>+/-</v>
      </c>
      <c r="J44" t="str">
        <f t="shared" si="4"/>
        <v>259</v>
      </c>
      <c r="K44" s="2">
        <f t="shared" si="5"/>
        <v>157.44680851063831</v>
      </c>
      <c r="L44" s="2">
        <f t="shared" si="6"/>
        <v>5</v>
      </c>
      <c r="M44" s="2">
        <f t="shared" si="7"/>
        <v>157.71063788078482</v>
      </c>
      <c r="N44" s="2">
        <f t="shared" si="8"/>
        <v>3.170363183604364E-2</v>
      </c>
      <c r="O44" t="s">
        <v>82</v>
      </c>
    </row>
    <row r="45" spans="1:15" x14ac:dyDescent="0.25">
      <c r="A45" s="16">
        <v>35</v>
      </c>
      <c r="B45" s="17" t="s">
        <v>31</v>
      </c>
      <c r="C45" s="34">
        <v>1760</v>
      </c>
      <c r="D45" s="19" t="s">
        <v>285</v>
      </c>
      <c r="E45" s="20" t="str">
        <f t="shared" si="0"/>
        <v>Not Significantly Different</v>
      </c>
      <c r="G45">
        <f t="shared" si="1"/>
        <v>1760</v>
      </c>
      <c r="H45">
        <f t="shared" si="2"/>
        <v>6</v>
      </c>
      <c r="I45" t="str">
        <f t="shared" si="3"/>
        <v>+/-</v>
      </c>
      <c r="J45" t="str">
        <f t="shared" si="4"/>
        <v>312</v>
      </c>
      <c r="K45" s="2">
        <f t="shared" si="5"/>
        <v>189.66565349544072</v>
      </c>
      <c r="L45" s="2">
        <f t="shared" si="6"/>
        <v>15</v>
      </c>
      <c r="M45" s="2">
        <f t="shared" si="7"/>
        <v>189.8847226778158</v>
      </c>
      <c r="N45" s="2">
        <f t="shared" si="8"/>
        <v>7.8995296664550713E-2</v>
      </c>
      <c r="O45" t="s">
        <v>53</v>
      </c>
    </row>
    <row r="46" spans="1:15" x14ac:dyDescent="0.25">
      <c r="A46" s="16">
        <v>36</v>
      </c>
      <c r="B46" s="17" t="s">
        <v>57</v>
      </c>
      <c r="C46" s="34">
        <v>1743</v>
      </c>
      <c r="D46" s="19" t="s">
        <v>286</v>
      </c>
      <c r="E46" s="20" t="str">
        <f t="shared" si="0"/>
        <v>Not Significantly Different</v>
      </c>
      <c r="G46">
        <f t="shared" si="1"/>
        <v>1743</v>
      </c>
      <c r="H46">
        <f t="shared" si="2"/>
        <v>5</v>
      </c>
      <c r="I46" t="str">
        <f t="shared" si="3"/>
        <v>+/-</v>
      </c>
      <c r="J46" t="str">
        <f t="shared" si="4"/>
        <v>74</v>
      </c>
      <c r="K46" s="2">
        <f t="shared" si="5"/>
        <v>44.984802431610944</v>
      </c>
      <c r="L46" s="2">
        <f t="shared" si="6"/>
        <v>32</v>
      </c>
      <c r="M46" s="2">
        <f t="shared" si="7"/>
        <v>45.899675820091602</v>
      </c>
      <c r="N46" s="2">
        <f t="shared" si="8"/>
        <v>0.69717267994282184</v>
      </c>
      <c r="O46" t="s">
        <v>65</v>
      </c>
    </row>
    <row r="47" spans="1:15" x14ac:dyDescent="0.25">
      <c r="A47" s="16">
        <v>37</v>
      </c>
      <c r="B47" s="17" t="s">
        <v>73</v>
      </c>
      <c r="C47" s="34">
        <v>1713</v>
      </c>
      <c r="D47" s="19" t="s">
        <v>287</v>
      </c>
      <c r="E47" s="20" t="str">
        <f t="shared" si="0"/>
        <v>Not Significantly Different</v>
      </c>
      <c r="G47">
        <f t="shared" si="1"/>
        <v>1713</v>
      </c>
      <c r="H47">
        <f t="shared" si="2"/>
        <v>5</v>
      </c>
      <c r="I47" t="str">
        <f t="shared" si="3"/>
        <v>+/-</v>
      </c>
      <c r="J47" t="str">
        <f t="shared" si="4"/>
        <v>99</v>
      </c>
      <c r="K47" s="2">
        <f t="shared" si="5"/>
        <v>60.182370820668694</v>
      </c>
      <c r="L47" s="2">
        <f t="shared" si="6"/>
        <v>62</v>
      </c>
      <c r="M47" s="2">
        <f t="shared" si="7"/>
        <v>60.869249610742749</v>
      </c>
      <c r="N47" s="2">
        <f t="shared" si="8"/>
        <v>1.0185767098574137</v>
      </c>
      <c r="O47" t="s">
        <v>81</v>
      </c>
    </row>
    <row r="48" spans="1:15" x14ac:dyDescent="0.25">
      <c r="A48" s="16">
        <v>38</v>
      </c>
      <c r="B48" s="17" t="s">
        <v>84</v>
      </c>
      <c r="C48" s="34">
        <v>1710</v>
      </c>
      <c r="D48" s="19" t="s">
        <v>288</v>
      </c>
      <c r="E48" s="20" t="str">
        <f t="shared" si="0"/>
        <v>Not Significantly Different</v>
      </c>
      <c r="G48">
        <f t="shared" si="1"/>
        <v>1710</v>
      </c>
      <c r="H48">
        <f t="shared" si="2"/>
        <v>5</v>
      </c>
      <c r="I48" t="str">
        <f t="shared" si="3"/>
        <v>+/-</v>
      </c>
      <c r="J48" t="str">
        <f t="shared" si="4"/>
        <v>95</v>
      </c>
      <c r="K48" s="2">
        <f t="shared" si="5"/>
        <v>57.750759878419451</v>
      </c>
      <c r="L48" s="2">
        <f t="shared" si="6"/>
        <v>65</v>
      </c>
      <c r="M48" s="2">
        <f t="shared" si="7"/>
        <v>58.466212953408338</v>
      </c>
      <c r="N48" s="2">
        <f t="shared" si="8"/>
        <v>1.1117532112401127</v>
      </c>
      <c r="O48" t="s">
        <v>60</v>
      </c>
    </row>
    <row r="49" spans="1:15" x14ac:dyDescent="0.25">
      <c r="A49" s="16">
        <v>39</v>
      </c>
      <c r="B49" s="17" t="s">
        <v>76</v>
      </c>
      <c r="C49" s="34">
        <v>1690</v>
      </c>
      <c r="D49" s="19" t="s">
        <v>289</v>
      </c>
      <c r="E49" s="20" t="str">
        <f t="shared" si="0"/>
        <v>Not Significantly Different</v>
      </c>
      <c r="G49">
        <f t="shared" si="1"/>
        <v>1690</v>
      </c>
      <c r="H49">
        <f t="shared" si="2"/>
        <v>5</v>
      </c>
      <c r="I49" t="str">
        <f t="shared" si="3"/>
        <v>+/-</v>
      </c>
      <c r="J49" t="str">
        <f t="shared" si="4"/>
        <v>94</v>
      </c>
      <c r="K49" s="2">
        <f t="shared" si="5"/>
        <v>57.142857142857139</v>
      </c>
      <c r="L49" s="2">
        <f t="shared" si="6"/>
        <v>85</v>
      </c>
      <c r="M49" s="2">
        <f t="shared" si="7"/>
        <v>57.865826815378789</v>
      </c>
      <c r="N49" s="2">
        <f t="shared" si="8"/>
        <v>1.4689153284060543</v>
      </c>
      <c r="O49" t="s">
        <v>67</v>
      </c>
    </row>
    <row r="50" spans="1:15" x14ac:dyDescent="0.25">
      <c r="A50" s="16">
        <v>40</v>
      </c>
      <c r="B50" s="17" t="s">
        <v>49</v>
      </c>
      <c r="C50" s="34">
        <v>1669</v>
      </c>
      <c r="D50" s="19" t="s">
        <v>290</v>
      </c>
      <c r="E50" s="20" t="str">
        <f t="shared" si="0"/>
        <v>Not Significantly Different</v>
      </c>
      <c r="G50">
        <f t="shared" si="1"/>
        <v>1669</v>
      </c>
      <c r="H50">
        <f t="shared" si="2"/>
        <v>6</v>
      </c>
      <c r="I50" t="str">
        <f t="shared" si="3"/>
        <v>+/-</v>
      </c>
      <c r="J50" t="str">
        <f t="shared" si="4"/>
        <v>122</v>
      </c>
      <c r="K50" s="2">
        <f t="shared" si="5"/>
        <v>74.164133738601819</v>
      </c>
      <c r="L50" s="2">
        <f t="shared" si="6"/>
        <v>106</v>
      </c>
      <c r="M50" s="2">
        <f t="shared" si="7"/>
        <v>74.722597142870029</v>
      </c>
      <c r="N50" s="2">
        <f t="shared" si="8"/>
        <v>1.4185802428323977</v>
      </c>
      <c r="O50" t="s">
        <v>69</v>
      </c>
    </row>
    <row r="51" spans="1:15" x14ac:dyDescent="0.25">
      <c r="A51" s="16">
        <v>41</v>
      </c>
      <c r="B51" s="17" t="s">
        <v>40</v>
      </c>
      <c r="C51" s="34">
        <v>1631</v>
      </c>
      <c r="D51" s="19" t="s">
        <v>291</v>
      </c>
      <c r="E51" s="20" t="str">
        <f t="shared" si="0"/>
        <v>Significantly Different</v>
      </c>
      <c r="G51">
        <f t="shared" si="1"/>
        <v>1631</v>
      </c>
      <c r="H51">
        <f t="shared" si="2"/>
        <v>5</v>
      </c>
      <c r="I51" t="str">
        <f t="shared" si="3"/>
        <v>+/-</v>
      </c>
      <c r="J51" t="str">
        <f t="shared" si="4"/>
        <v>39</v>
      </c>
      <c r="K51" s="2">
        <f t="shared" si="5"/>
        <v>23.70820668693009</v>
      </c>
      <c r="L51" s="2">
        <f t="shared" si="6"/>
        <v>144</v>
      </c>
      <c r="M51" s="2">
        <f t="shared" si="7"/>
        <v>25.401316007022707</v>
      </c>
      <c r="N51" s="2">
        <f t="shared" si="8"/>
        <v>5.6689976204456611</v>
      </c>
      <c r="O51" t="s">
        <v>85</v>
      </c>
    </row>
    <row r="52" spans="1:15" x14ac:dyDescent="0.25">
      <c r="A52" s="16">
        <v>42</v>
      </c>
      <c r="B52" s="17" t="s">
        <v>80</v>
      </c>
      <c r="C52" s="34">
        <v>1625</v>
      </c>
      <c r="D52" s="19" t="s">
        <v>292</v>
      </c>
      <c r="E52" s="20" t="str">
        <f t="shared" si="0"/>
        <v>Significantly Different</v>
      </c>
      <c r="G52">
        <f t="shared" si="1"/>
        <v>1625</v>
      </c>
      <c r="H52">
        <f t="shared" si="2"/>
        <v>5</v>
      </c>
      <c r="I52" t="str">
        <f t="shared" si="3"/>
        <v>+/-</v>
      </c>
      <c r="J52" t="str">
        <f t="shared" si="4"/>
        <v>64</v>
      </c>
      <c r="K52" s="2">
        <f t="shared" si="5"/>
        <v>38.90577507598784</v>
      </c>
      <c r="L52" s="2">
        <f t="shared" si="6"/>
        <v>150</v>
      </c>
      <c r="M52" s="2">
        <f t="shared" si="7"/>
        <v>39.960069129592206</v>
      </c>
      <c r="N52" s="2">
        <f t="shared" si="8"/>
        <v>3.7537472598844515</v>
      </c>
      <c r="O52" t="s">
        <v>56</v>
      </c>
    </row>
    <row r="53" spans="1:15" x14ac:dyDescent="0.25">
      <c r="A53" s="16">
        <v>43</v>
      </c>
      <c r="B53" s="17" t="s">
        <v>42</v>
      </c>
      <c r="C53" s="34">
        <v>1569</v>
      </c>
      <c r="D53" s="19" t="s">
        <v>293</v>
      </c>
      <c r="E53" s="20" t="str">
        <f t="shared" si="0"/>
        <v>Significantly Different</v>
      </c>
      <c r="G53">
        <f t="shared" si="1"/>
        <v>1569</v>
      </c>
      <c r="H53">
        <f t="shared" si="2"/>
        <v>6</v>
      </c>
      <c r="I53" t="str">
        <f t="shared" si="3"/>
        <v>+/-</v>
      </c>
      <c r="J53" t="str">
        <f t="shared" si="4"/>
        <v>119</v>
      </c>
      <c r="K53" s="2">
        <f t="shared" si="5"/>
        <v>72.340425531914889</v>
      </c>
      <c r="L53" s="2">
        <f t="shared" si="6"/>
        <v>206</v>
      </c>
      <c r="M53" s="2">
        <f t="shared" si="7"/>
        <v>72.912858651385733</v>
      </c>
      <c r="N53" s="2">
        <f t="shared" si="8"/>
        <v>2.8252904057010926</v>
      </c>
      <c r="O53" t="s">
        <v>73</v>
      </c>
    </row>
    <row r="54" spans="1:15" x14ac:dyDescent="0.25">
      <c r="A54" s="16">
        <v>44</v>
      </c>
      <c r="B54" s="17" t="s">
        <v>50</v>
      </c>
      <c r="C54" s="34">
        <v>1550</v>
      </c>
      <c r="D54" s="19" t="s">
        <v>294</v>
      </c>
      <c r="E54" s="20" t="str">
        <f t="shared" si="0"/>
        <v>Significantly Different</v>
      </c>
      <c r="G54">
        <f t="shared" si="1"/>
        <v>1550</v>
      </c>
      <c r="H54">
        <f t="shared" si="2"/>
        <v>5</v>
      </c>
      <c r="I54" t="str">
        <f t="shared" si="3"/>
        <v>+/-</v>
      </c>
      <c r="J54" t="str">
        <f t="shared" si="4"/>
        <v>68</v>
      </c>
      <c r="K54" s="2">
        <f t="shared" si="5"/>
        <v>41.337386018237083</v>
      </c>
      <c r="L54" s="2">
        <f t="shared" si="6"/>
        <v>225</v>
      </c>
      <c r="M54" s="2">
        <f t="shared" si="7"/>
        <v>42.33116196608799</v>
      </c>
      <c r="N54" s="2">
        <f t="shared" si="8"/>
        <v>5.3152332596079042</v>
      </c>
      <c r="O54" t="s">
        <v>79</v>
      </c>
    </row>
    <row r="55" spans="1:15" x14ac:dyDescent="0.25">
      <c r="A55" s="16">
        <v>45</v>
      </c>
      <c r="B55" s="17" t="s">
        <v>60</v>
      </c>
      <c r="C55" s="34">
        <v>1472</v>
      </c>
      <c r="D55" s="19" t="s">
        <v>295</v>
      </c>
      <c r="E55" s="20" t="str">
        <f t="shared" si="0"/>
        <v>Significantly Different</v>
      </c>
      <c r="G55">
        <f t="shared" si="1"/>
        <v>1472</v>
      </c>
      <c r="H55">
        <f t="shared" si="2"/>
        <v>6</v>
      </c>
      <c r="I55" t="str">
        <f t="shared" si="3"/>
        <v>+/-</v>
      </c>
      <c r="J55" t="str">
        <f t="shared" si="4"/>
        <v>146</v>
      </c>
      <c r="K55" s="2">
        <f t="shared" si="5"/>
        <v>88.753799392097264</v>
      </c>
      <c r="L55" s="2">
        <f t="shared" si="6"/>
        <v>303</v>
      </c>
      <c r="M55" s="2">
        <f t="shared" si="7"/>
        <v>89.220987985513119</v>
      </c>
      <c r="N55" s="2">
        <f t="shared" si="8"/>
        <v>3.3960619226632902</v>
      </c>
      <c r="O55" t="s">
        <v>47</v>
      </c>
    </row>
    <row r="56" spans="1:15" x14ac:dyDescent="0.25">
      <c r="A56" s="16">
        <v>46</v>
      </c>
      <c r="B56" s="17" t="s">
        <v>68</v>
      </c>
      <c r="C56" s="34">
        <v>1465</v>
      </c>
      <c r="D56" s="19" t="s">
        <v>296</v>
      </c>
      <c r="E56" s="20" t="str">
        <f t="shared" si="0"/>
        <v>Significantly Different</v>
      </c>
      <c r="G56">
        <f t="shared" si="1"/>
        <v>1465</v>
      </c>
      <c r="H56">
        <f t="shared" si="2"/>
        <v>5</v>
      </c>
      <c r="I56" t="str">
        <f t="shared" si="3"/>
        <v>+/-</v>
      </c>
      <c r="J56" t="str">
        <f t="shared" si="4"/>
        <v>92</v>
      </c>
      <c r="K56" s="2">
        <f t="shared" si="5"/>
        <v>55.927051671732521</v>
      </c>
      <c r="L56" s="2">
        <f t="shared" si="6"/>
        <v>310</v>
      </c>
      <c r="M56" s="2">
        <f t="shared" si="7"/>
        <v>56.665535374432586</v>
      </c>
      <c r="N56" s="2">
        <f t="shared" si="8"/>
        <v>5.4706974521919296</v>
      </c>
      <c r="O56" t="s">
        <v>31</v>
      </c>
    </row>
    <row r="57" spans="1:15" x14ac:dyDescent="0.25">
      <c r="A57" s="16">
        <v>47</v>
      </c>
      <c r="B57" s="17" t="s">
        <v>35</v>
      </c>
      <c r="C57" s="34">
        <v>1458</v>
      </c>
      <c r="D57" s="19" t="s">
        <v>260</v>
      </c>
      <c r="E57" s="20" t="str">
        <f t="shared" si="0"/>
        <v>Significantly Different</v>
      </c>
      <c r="G57">
        <f t="shared" si="1"/>
        <v>1458</v>
      </c>
      <c r="H57">
        <f t="shared" si="2"/>
        <v>6</v>
      </c>
      <c r="I57" t="str">
        <f t="shared" si="3"/>
        <v>+/-</v>
      </c>
      <c r="J57" t="str">
        <f t="shared" si="4"/>
        <v>223</v>
      </c>
      <c r="K57" s="2">
        <f t="shared" si="5"/>
        <v>135.56231003039514</v>
      </c>
      <c r="L57" s="2">
        <f t="shared" si="6"/>
        <v>317</v>
      </c>
      <c r="M57" s="2">
        <f t="shared" si="7"/>
        <v>135.86864130974226</v>
      </c>
      <c r="N57" s="2">
        <f t="shared" si="8"/>
        <v>2.333135865231251</v>
      </c>
      <c r="O57" t="s">
        <v>84</v>
      </c>
    </row>
    <row r="58" spans="1:15" x14ac:dyDescent="0.25">
      <c r="A58" s="16">
        <v>48</v>
      </c>
      <c r="B58" s="17" t="s">
        <v>46</v>
      </c>
      <c r="C58" s="34">
        <v>1408</v>
      </c>
      <c r="D58" s="19" t="s">
        <v>297</v>
      </c>
      <c r="E58" s="20" t="str">
        <f t="shared" si="0"/>
        <v>Significantly Different</v>
      </c>
      <c r="G58">
        <f t="shared" si="1"/>
        <v>1408</v>
      </c>
      <c r="H58">
        <f t="shared" si="2"/>
        <v>6</v>
      </c>
      <c r="I58" t="str">
        <f t="shared" si="3"/>
        <v>+/-</v>
      </c>
      <c r="J58" t="str">
        <f t="shared" si="4"/>
        <v>254</v>
      </c>
      <c r="K58" s="2">
        <f t="shared" si="5"/>
        <v>154.40729483282675</v>
      </c>
      <c r="L58" s="2">
        <f t="shared" si="6"/>
        <v>367</v>
      </c>
      <c r="M58" s="2">
        <f t="shared" si="7"/>
        <v>154.67630874885111</v>
      </c>
      <c r="N58" s="2">
        <f t="shared" si="8"/>
        <v>2.3726969111727394</v>
      </c>
      <c r="O58" t="s">
        <v>75</v>
      </c>
    </row>
    <row r="59" spans="1:15" x14ac:dyDescent="0.25">
      <c r="A59" s="16">
        <v>49</v>
      </c>
      <c r="B59" s="17" t="s">
        <v>44</v>
      </c>
      <c r="C59" s="34">
        <v>1394</v>
      </c>
      <c r="D59" s="19" t="s">
        <v>298</v>
      </c>
      <c r="E59" s="20" t="str">
        <f t="shared" si="0"/>
        <v>Significantly Different</v>
      </c>
      <c r="G59">
        <f t="shared" si="1"/>
        <v>1394</v>
      </c>
      <c r="H59">
        <f t="shared" si="2"/>
        <v>6</v>
      </c>
      <c r="I59" t="str">
        <f t="shared" si="3"/>
        <v>+/-</v>
      </c>
      <c r="J59" t="str">
        <f t="shared" si="4"/>
        <v>131</v>
      </c>
      <c r="K59" s="2">
        <f t="shared" si="5"/>
        <v>79.635258358662611</v>
      </c>
      <c r="L59" s="2">
        <f t="shared" si="6"/>
        <v>381</v>
      </c>
      <c r="M59" s="2">
        <f t="shared" si="7"/>
        <v>80.155612182986758</v>
      </c>
      <c r="N59" s="2">
        <f t="shared" si="8"/>
        <v>4.7532541967269548</v>
      </c>
      <c r="O59" t="s">
        <v>33</v>
      </c>
    </row>
    <row r="60" spans="1:15" x14ac:dyDescent="0.25">
      <c r="A60" s="16">
        <v>50</v>
      </c>
      <c r="B60" s="17" t="s">
        <v>48</v>
      </c>
      <c r="C60" s="34">
        <v>1233</v>
      </c>
      <c r="D60" s="19" t="s">
        <v>299</v>
      </c>
      <c r="E60" s="20" t="str">
        <f t="shared" si="0"/>
        <v>Significantly Different</v>
      </c>
      <c r="G60">
        <f t="shared" si="1"/>
        <v>1233</v>
      </c>
      <c r="H60">
        <f t="shared" si="2"/>
        <v>6</v>
      </c>
      <c r="I60" t="str">
        <f t="shared" si="3"/>
        <v>+/-</v>
      </c>
      <c r="J60" t="str">
        <f t="shared" si="4"/>
        <v>256</v>
      </c>
      <c r="K60" s="2">
        <f t="shared" si="5"/>
        <v>155.62310030395136</v>
      </c>
      <c r="L60" s="2">
        <f t="shared" si="6"/>
        <v>542</v>
      </c>
      <c r="M60" s="2">
        <f t="shared" si="7"/>
        <v>155.8900161613698</v>
      </c>
      <c r="N60" s="2">
        <f t="shared" si="8"/>
        <v>3.4768102111102985</v>
      </c>
      <c r="O60" t="s">
        <v>55</v>
      </c>
    </row>
    <row r="61" spans="1:15" x14ac:dyDescent="0.25">
      <c r="A61" s="16">
        <v>51</v>
      </c>
      <c r="B61" s="17" t="s">
        <v>69</v>
      </c>
      <c r="C61" s="34">
        <v>1128</v>
      </c>
      <c r="D61" s="19" t="s">
        <v>300</v>
      </c>
      <c r="E61" s="20" t="str">
        <f t="shared" si="0"/>
        <v>Significantly Different</v>
      </c>
      <c r="G61">
        <f t="shared" si="1"/>
        <v>1128</v>
      </c>
      <c r="H61">
        <f t="shared" si="2"/>
        <v>6</v>
      </c>
      <c r="I61" t="str">
        <f t="shared" si="3"/>
        <v>+/-</v>
      </c>
      <c r="J61" t="str">
        <f t="shared" si="4"/>
        <v>247</v>
      </c>
      <c r="K61" s="2">
        <f t="shared" si="5"/>
        <v>150.15197568389058</v>
      </c>
      <c r="L61" s="2">
        <f t="shared" si="6"/>
        <v>647</v>
      </c>
      <c r="M61" s="2">
        <f t="shared" si="7"/>
        <v>150.42859964898329</v>
      </c>
      <c r="N61" s="2">
        <f t="shared" si="8"/>
        <v>4.3010438275018066</v>
      </c>
      <c r="O61" t="s">
        <v>38</v>
      </c>
    </row>
    <row r="62" spans="1:15" ht="15.75" thickBot="1" x14ac:dyDescent="0.3">
      <c r="A62" s="22"/>
      <c r="B62" s="23" t="s">
        <v>86</v>
      </c>
      <c r="C62" s="35">
        <v>1029</v>
      </c>
      <c r="D62" s="25" t="s">
        <v>301</v>
      </c>
      <c r="E62" s="26" t="str">
        <f t="shared" si="0"/>
        <v>Significantly Different</v>
      </c>
      <c r="G62">
        <f t="shared" si="1"/>
        <v>1029</v>
      </c>
      <c r="H62">
        <f t="shared" si="2"/>
        <v>6</v>
      </c>
      <c r="I62" t="str">
        <f t="shared" si="3"/>
        <v>+/-</v>
      </c>
      <c r="J62" t="str">
        <f t="shared" si="4"/>
        <v>134</v>
      </c>
      <c r="K62" s="2">
        <f t="shared" si="5"/>
        <v>81.458966565349542</v>
      </c>
      <c r="L62" s="2">
        <f t="shared" si="6"/>
        <v>746</v>
      </c>
      <c r="M62" s="2">
        <f t="shared" si="7"/>
        <v>81.9677438049454</v>
      </c>
      <c r="N62" s="2">
        <f t="shared" si="8"/>
        <v>9.1011410753871598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93" priority="5" operator="equal">
      <formula>"State Selected"</formula>
    </cfRule>
    <cfRule type="cellIs" dxfId="292" priority="6" operator="equal">
      <formula>"Not Significantly Different"</formula>
    </cfRule>
  </conditionalFormatting>
  <conditionalFormatting sqref="E10:E62">
    <cfRule type="cellIs" dxfId="291" priority="1" operator="equal">
      <formula>"OTHER ERROR"</formula>
    </cfRule>
    <cfRule type="cellIs" dxfId="290" priority="2" operator="equal">
      <formula>"Statistical Test not applicable"</formula>
    </cfRule>
    <cfRule type="cellIs" dxfId="289" priority="3" operator="equal">
      <formula>"Geography Selected"</formula>
    </cfRule>
    <cfRule type="cellIs" dxfId="28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3B8AF0F-45C9-4F72-89A5-11CF4C771C40}">
      <formula1>$O$10:$O$62</formula1>
    </dataValidation>
  </dataValidation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6463-B50D-4435-92A3-BB05C5D57166}">
  <sheetPr codeName="Sheet9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302</v>
      </c>
    </row>
    <row r="2" spans="1:16" x14ac:dyDescent="0.25">
      <c r="A2" s="3" t="s">
        <v>2</v>
      </c>
      <c r="B2" t="s">
        <v>303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88.6</v>
      </c>
      <c r="C6" t="s">
        <v>9</v>
      </c>
      <c r="H6" s="8" t="s">
        <v>10</v>
      </c>
      <c r="I6">
        <f>VLOOKUP($B$4,$B$9:$K$62,6,FALSE)</f>
        <v>88.6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88.6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88.6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38</v>
      </c>
      <c r="C11" s="18">
        <v>94.5</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94.5</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-5.9000000000000057</v>
      </c>
      <c r="M11" s="2">
        <f t="shared" ref="M11:M62" si="7">IF(AND(ISNUMBER(K11),ISNUMBER($I$7)),SQRT(K11^2+($I$7)^2),"N/A")</f>
        <v>0.42985214661796195</v>
      </c>
      <c r="N11" s="2">
        <f>IF(AND(ISNUMBER(L11),ISNUMBER(M11),M11&lt;&gt;0),L11/M11,"NA")</f>
        <v>-13.725649729612089</v>
      </c>
      <c r="O11" t="s">
        <v>30</v>
      </c>
    </row>
    <row r="12" spans="1:16" x14ac:dyDescent="0.25">
      <c r="A12" s="16">
        <v>2</v>
      </c>
      <c r="B12" s="17" t="s">
        <v>45</v>
      </c>
      <c r="C12" s="18">
        <v>94.2</v>
      </c>
      <c r="D12" s="19" t="s">
        <v>61</v>
      </c>
      <c r="E12" s="20" t="str">
        <f t="shared" si="0"/>
        <v>Significantly Different</v>
      </c>
      <c r="G12">
        <f t="shared" si="1"/>
        <v>94.2</v>
      </c>
      <c r="H12">
        <f t="shared" si="2"/>
        <v>6</v>
      </c>
      <c r="I12" t="str">
        <f t="shared" si="3"/>
        <v>+/-</v>
      </c>
      <c r="J12" t="str">
        <f t="shared" si="4"/>
        <v>0.4</v>
      </c>
      <c r="K12" s="2">
        <f t="shared" si="5"/>
        <v>0.24316109422492402</v>
      </c>
      <c r="L12" s="2">
        <f t="shared" si="6"/>
        <v>-5.6000000000000085</v>
      </c>
      <c r="M12" s="2">
        <f t="shared" si="7"/>
        <v>0.25064471888253259</v>
      </c>
      <c r="N12" s="2">
        <f t="shared" ref="N12:N62" si="8">IF(AND(ISNUMBER(L12),ISNUMBER(M12),M12&lt;&gt;0),L12/M12,"NA")</f>
        <v>-22.342381778347026</v>
      </c>
      <c r="O12" t="s">
        <v>32</v>
      </c>
    </row>
    <row r="13" spans="1:16" x14ac:dyDescent="0.25">
      <c r="A13" s="16">
        <v>3</v>
      </c>
      <c r="B13" s="17" t="s">
        <v>32</v>
      </c>
      <c r="C13" s="18">
        <v>93.6</v>
      </c>
      <c r="D13" s="19" t="s">
        <v>83</v>
      </c>
      <c r="E13" s="20" t="str">
        <f t="shared" si="0"/>
        <v>Significantly Different</v>
      </c>
      <c r="G13">
        <f t="shared" si="1"/>
        <v>93.6</v>
      </c>
      <c r="H13">
        <f t="shared" si="2"/>
        <v>6</v>
      </c>
      <c r="I13" t="str">
        <f t="shared" si="3"/>
        <v>+/-</v>
      </c>
      <c r="J13" t="str">
        <f t="shared" si="4"/>
        <v>0.6</v>
      </c>
      <c r="K13" s="2">
        <f t="shared" si="5"/>
        <v>0.36474164133738601</v>
      </c>
      <c r="L13" s="2">
        <f t="shared" si="6"/>
        <v>-5</v>
      </c>
      <c r="M13" s="2">
        <f t="shared" si="7"/>
        <v>0.36977279819442066</v>
      </c>
      <c r="N13" s="2">
        <f t="shared" si="8"/>
        <v>-13.521816705865637</v>
      </c>
      <c r="O13" t="s">
        <v>34</v>
      </c>
    </row>
    <row r="14" spans="1:16" x14ac:dyDescent="0.25">
      <c r="A14" s="16">
        <v>3</v>
      </c>
      <c r="B14" s="17" t="s">
        <v>62</v>
      </c>
      <c r="C14" s="18">
        <v>93.6</v>
      </c>
      <c r="D14" s="19" t="s">
        <v>29</v>
      </c>
      <c r="E14" s="20" t="str">
        <f t="shared" si="0"/>
        <v>Significantly Different</v>
      </c>
      <c r="G14">
        <f t="shared" si="1"/>
        <v>93.6</v>
      </c>
      <c r="H14">
        <f t="shared" si="2"/>
        <v>6</v>
      </c>
      <c r="I14" t="str">
        <f t="shared" si="3"/>
        <v>+/-</v>
      </c>
      <c r="J14" t="str">
        <f t="shared" si="4"/>
        <v>0.2</v>
      </c>
      <c r="K14" s="2">
        <f t="shared" si="5"/>
        <v>0.12158054711246201</v>
      </c>
      <c r="L14" s="2">
        <f t="shared" si="6"/>
        <v>-5</v>
      </c>
      <c r="M14" s="2">
        <f t="shared" si="7"/>
        <v>0.1359311840425404</v>
      </c>
      <c r="N14" s="2">
        <f t="shared" si="8"/>
        <v>-36.78331822987154</v>
      </c>
      <c r="O14" t="s">
        <v>37</v>
      </c>
    </row>
    <row r="15" spans="1:16" x14ac:dyDescent="0.25">
      <c r="A15" s="16">
        <v>5</v>
      </c>
      <c r="B15" s="17" t="s">
        <v>53</v>
      </c>
      <c r="C15" s="18">
        <v>93.5</v>
      </c>
      <c r="D15" s="19" t="s">
        <v>83</v>
      </c>
      <c r="E15" s="20" t="str">
        <f t="shared" si="0"/>
        <v>Significantly Different</v>
      </c>
      <c r="G15">
        <f t="shared" si="1"/>
        <v>93.5</v>
      </c>
      <c r="H15">
        <f t="shared" si="2"/>
        <v>6</v>
      </c>
      <c r="I15" t="str">
        <f t="shared" si="3"/>
        <v>+/-</v>
      </c>
      <c r="J15" t="str">
        <f t="shared" si="4"/>
        <v>0.6</v>
      </c>
      <c r="K15" s="2">
        <f t="shared" si="5"/>
        <v>0.36474164133738601</v>
      </c>
      <c r="L15" s="2">
        <f t="shared" si="6"/>
        <v>-4.9000000000000057</v>
      </c>
      <c r="M15" s="2">
        <f t="shared" si="7"/>
        <v>0.36977279819442066</v>
      </c>
      <c r="N15" s="2">
        <f t="shared" si="8"/>
        <v>-13.25138037174834</v>
      </c>
      <c r="O15" t="s">
        <v>40</v>
      </c>
    </row>
    <row r="16" spans="1:16" x14ac:dyDescent="0.25">
      <c r="A16" s="16">
        <v>6</v>
      </c>
      <c r="B16" s="17" t="s">
        <v>35</v>
      </c>
      <c r="C16" s="18">
        <v>93.3</v>
      </c>
      <c r="D16" s="19" t="s">
        <v>61</v>
      </c>
      <c r="E16" s="20" t="str">
        <f t="shared" si="0"/>
        <v>Significantly Different</v>
      </c>
      <c r="G16">
        <f t="shared" si="1"/>
        <v>93.3</v>
      </c>
      <c r="H16">
        <f t="shared" si="2"/>
        <v>6</v>
      </c>
      <c r="I16" t="str">
        <f t="shared" si="3"/>
        <v>+/-</v>
      </c>
      <c r="J16" t="str">
        <f t="shared" si="4"/>
        <v>0.4</v>
      </c>
      <c r="K16" s="2">
        <f t="shared" si="5"/>
        <v>0.24316109422492402</v>
      </c>
      <c r="L16" s="2">
        <f t="shared" si="6"/>
        <v>-4.7000000000000028</v>
      </c>
      <c r="M16" s="2">
        <f t="shared" si="7"/>
        <v>0.25064471888253259</v>
      </c>
      <c r="N16" s="2">
        <f t="shared" si="8"/>
        <v>-18.751641849684091</v>
      </c>
      <c r="O16" t="s">
        <v>42</v>
      </c>
    </row>
    <row r="17" spans="1:15" x14ac:dyDescent="0.25">
      <c r="A17" s="16">
        <v>7</v>
      </c>
      <c r="B17" s="17" t="s">
        <v>28</v>
      </c>
      <c r="C17" s="18">
        <v>93.2</v>
      </c>
      <c r="D17" s="19" t="s">
        <v>61</v>
      </c>
      <c r="E17" s="20" t="str">
        <f t="shared" si="0"/>
        <v>Significantly Different</v>
      </c>
      <c r="G17">
        <f t="shared" si="1"/>
        <v>93.2</v>
      </c>
      <c r="H17">
        <f t="shared" si="2"/>
        <v>6</v>
      </c>
      <c r="I17" t="str">
        <f t="shared" si="3"/>
        <v>+/-</v>
      </c>
      <c r="J17" t="str">
        <f t="shared" si="4"/>
        <v>0.4</v>
      </c>
      <c r="K17" s="2">
        <f t="shared" si="5"/>
        <v>0.24316109422492402</v>
      </c>
      <c r="L17" s="2">
        <f t="shared" si="6"/>
        <v>-4.6000000000000085</v>
      </c>
      <c r="M17" s="2">
        <f t="shared" si="7"/>
        <v>0.25064471888253259</v>
      </c>
      <c r="N17" s="2">
        <f t="shared" si="8"/>
        <v>-18.352670746499349</v>
      </c>
      <c r="O17" t="s">
        <v>44</v>
      </c>
    </row>
    <row r="18" spans="1:15" x14ac:dyDescent="0.25">
      <c r="A18" s="16">
        <v>8</v>
      </c>
      <c r="B18" s="17" t="s">
        <v>31</v>
      </c>
      <c r="C18" s="18">
        <v>93.1</v>
      </c>
      <c r="D18" s="19" t="s">
        <v>83</v>
      </c>
      <c r="E18" s="20" t="str">
        <f t="shared" si="0"/>
        <v>Significantly Different</v>
      </c>
      <c r="G18">
        <f t="shared" si="1"/>
        <v>93.1</v>
      </c>
      <c r="H18">
        <f t="shared" si="2"/>
        <v>6</v>
      </c>
      <c r="I18" t="str">
        <f t="shared" si="3"/>
        <v>+/-</v>
      </c>
      <c r="J18" t="str">
        <f t="shared" si="4"/>
        <v>0.6</v>
      </c>
      <c r="K18" s="2">
        <f t="shared" si="5"/>
        <v>0.36474164133738601</v>
      </c>
      <c r="L18" s="2">
        <f t="shared" si="6"/>
        <v>-4.5</v>
      </c>
      <c r="M18" s="2">
        <f t="shared" si="7"/>
        <v>0.36977279819442066</v>
      </c>
      <c r="N18" s="2">
        <f t="shared" si="8"/>
        <v>-12.169635035279073</v>
      </c>
      <c r="O18" t="s">
        <v>46</v>
      </c>
    </row>
    <row r="19" spans="1:15" x14ac:dyDescent="0.25">
      <c r="A19" s="16">
        <v>9</v>
      </c>
      <c r="B19" s="17" t="s">
        <v>47</v>
      </c>
      <c r="C19" s="18">
        <v>93</v>
      </c>
      <c r="D19" s="19" t="s">
        <v>36</v>
      </c>
      <c r="E19" s="20" t="str">
        <f t="shared" si="0"/>
        <v>Significantly Different</v>
      </c>
      <c r="G19">
        <f t="shared" si="1"/>
        <v>93</v>
      </c>
      <c r="H19">
        <f t="shared" si="2"/>
        <v>6</v>
      </c>
      <c r="I19" t="str">
        <f t="shared" si="3"/>
        <v>+/-</v>
      </c>
      <c r="J19" t="str">
        <f t="shared" si="4"/>
        <v>0.3</v>
      </c>
      <c r="K19" s="2">
        <f t="shared" si="5"/>
        <v>0.18237082066869301</v>
      </c>
      <c r="L19" s="2">
        <f t="shared" si="6"/>
        <v>-4.4000000000000057</v>
      </c>
      <c r="M19" s="2">
        <f t="shared" si="7"/>
        <v>0.19223572402239389</v>
      </c>
      <c r="N19" s="2">
        <f t="shared" si="8"/>
        <v>-22.88856570429876</v>
      </c>
      <c r="O19" t="s">
        <v>48</v>
      </c>
    </row>
    <row r="20" spans="1:15" x14ac:dyDescent="0.25">
      <c r="A20" s="16">
        <v>10</v>
      </c>
      <c r="B20" s="17" t="s">
        <v>55</v>
      </c>
      <c r="C20" s="18">
        <v>92.8</v>
      </c>
      <c r="D20" s="21" t="s">
        <v>29</v>
      </c>
      <c r="E20" s="20" t="str">
        <f t="shared" si="0"/>
        <v>Significantly Different</v>
      </c>
      <c r="G20">
        <f t="shared" si="1"/>
        <v>92.8</v>
      </c>
      <c r="H20">
        <f t="shared" si="2"/>
        <v>6</v>
      </c>
      <c r="I20" t="str">
        <f t="shared" si="3"/>
        <v>+/-</v>
      </c>
      <c r="J20" t="str">
        <f t="shared" si="4"/>
        <v>0.2</v>
      </c>
      <c r="K20" s="2">
        <f t="shared" si="5"/>
        <v>0.12158054711246201</v>
      </c>
      <c r="L20" s="2">
        <f t="shared" si="6"/>
        <v>-4.2000000000000028</v>
      </c>
      <c r="M20" s="2">
        <f t="shared" si="7"/>
        <v>0.1359311840425404</v>
      </c>
      <c r="N20" s="2">
        <f t="shared" si="8"/>
        <v>-30.897987313092116</v>
      </c>
      <c r="O20" t="s">
        <v>50</v>
      </c>
    </row>
    <row r="21" spans="1:15" x14ac:dyDescent="0.25">
      <c r="A21" s="16">
        <v>11</v>
      </c>
      <c r="B21" s="17" t="s">
        <v>41</v>
      </c>
      <c r="C21" s="18">
        <v>92.6</v>
      </c>
      <c r="D21" s="19" t="s">
        <v>36</v>
      </c>
      <c r="E21" s="20" t="str">
        <f t="shared" si="0"/>
        <v>Significantly Different</v>
      </c>
      <c r="G21">
        <f t="shared" si="1"/>
        <v>92.6</v>
      </c>
      <c r="H21">
        <f t="shared" si="2"/>
        <v>6</v>
      </c>
      <c r="I21" t="str">
        <f t="shared" si="3"/>
        <v>+/-</v>
      </c>
      <c r="J21" t="str">
        <f t="shared" si="4"/>
        <v>0.3</v>
      </c>
      <c r="K21" s="2">
        <f t="shared" si="5"/>
        <v>0.18237082066869301</v>
      </c>
      <c r="L21" s="2">
        <f t="shared" si="6"/>
        <v>-4</v>
      </c>
      <c r="M21" s="2">
        <f t="shared" si="7"/>
        <v>0.19223572402239389</v>
      </c>
      <c r="N21" s="2">
        <f t="shared" si="8"/>
        <v>-20.807787003907936</v>
      </c>
      <c r="O21" t="s">
        <v>52</v>
      </c>
    </row>
    <row r="22" spans="1:15" x14ac:dyDescent="0.25">
      <c r="A22" s="16">
        <v>12</v>
      </c>
      <c r="B22" s="17" t="s">
        <v>42</v>
      </c>
      <c r="C22" s="18">
        <v>92.4</v>
      </c>
      <c r="D22" s="19" t="s">
        <v>36</v>
      </c>
      <c r="E22" s="20" t="str">
        <f t="shared" si="0"/>
        <v>Significantly Different</v>
      </c>
      <c r="G22">
        <f t="shared" si="1"/>
        <v>92.4</v>
      </c>
      <c r="H22">
        <f t="shared" si="2"/>
        <v>6</v>
      </c>
      <c r="I22" t="str">
        <f t="shared" si="3"/>
        <v>+/-</v>
      </c>
      <c r="J22" t="str">
        <f t="shared" si="4"/>
        <v>0.3</v>
      </c>
      <c r="K22" s="2">
        <f t="shared" si="5"/>
        <v>0.18237082066869301</v>
      </c>
      <c r="L22" s="2">
        <f t="shared" si="6"/>
        <v>-3.8000000000000114</v>
      </c>
      <c r="M22" s="2">
        <f t="shared" si="7"/>
        <v>0.19223572402239389</v>
      </c>
      <c r="N22" s="2">
        <f t="shared" si="8"/>
        <v>-19.767397653712596</v>
      </c>
      <c r="O22" t="s">
        <v>54</v>
      </c>
    </row>
    <row r="23" spans="1:15" x14ac:dyDescent="0.25">
      <c r="A23" s="16">
        <v>12</v>
      </c>
      <c r="B23" s="17" t="s">
        <v>54</v>
      </c>
      <c r="C23" s="18">
        <v>92.4</v>
      </c>
      <c r="D23" s="19" t="s">
        <v>39</v>
      </c>
      <c r="E23" s="20" t="str">
        <f t="shared" si="0"/>
        <v>Significantly Different</v>
      </c>
      <c r="G23">
        <f t="shared" si="1"/>
        <v>92.4</v>
      </c>
      <c r="H23">
        <f t="shared" si="2"/>
        <v>6</v>
      </c>
      <c r="I23" t="str">
        <f t="shared" si="3"/>
        <v>+/-</v>
      </c>
      <c r="J23" t="str">
        <f t="shared" si="4"/>
        <v>0.5</v>
      </c>
      <c r="K23" s="2">
        <f t="shared" si="5"/>
        <v>0.303951367781155</v>
      </c>
      <c r="L23" s="2">
        <f t="shared" si="6"/>
        <v>-3.8000000000000114</v>
      </c>
      <c r="M23" s="2">
        <f t="shared" si="7"/>
        <v>0.30997079109986531</v>
      </c>
      <c r="N23" s="2">
        <f t="shared" si="8"/>
        <v>-12.259219607487921</v>
      </c>
      <c r="O23" t="s">
        <v>43</v>
      </c>
    </row>
    <row r="24" spans="1:15" x14ac:dyDescent="0.25">
      <c r="A24" s="16">
        <v>14</v>
      </c>
      <c r="B24" s="17" t="s">
        <v>56</v>
      </c>
      <c r="C24" s="18">
        <v>92.1</v>
      </c>
      <c r="D24" s="19" t="s">
        <v>78</v>
      </c>
      <c r="E24" s="20" t="str">
        <f t="shared" si="0"/>
        <v>Significantly Different</v>
      </c>
      <c r="G24">
        <f t="shared" si="1"/>
        <v>92.1</v>
      </c>
      <c r="H24">
        <f t="shared" si="2"/>
        <v>6</v>
      </c>
      <c r="I24" t="str">
        <f t="shared" si="3"/>
        <v>+/-</v>
      </c>
      <c r="J24" t="str">
        <f t="shared" si="4"/>
        <v>0.7</v>
      </c>
      <c r="K24" s="2">
        <f t="shared" si="5"/>
        <v>0.42553191489361697</v>
      </c>
      <c r="L24" s="2">
        <f t="shared" si="6"/>
        <v>-3.5</v>
      </c>
      <c r="M24" s="2">
        <f t="shared" si="7"/>
        <v>0.42985214661796195</v>
      </c>
      <c r="N24" s="2">
        <f t="shared" si="8"/>
        <v>-8.1423345853630966</v>
      </c>
      <c r="O24" t="s">
        <v>57</v>
      </c>
    </row>
    <row r="25" spans="1:15" x14ac:dyDescent="0.25">
      <c r="A25" s="16">
        <v>15</v>
      </c>
      <c r="B25" s="17" t="s">
        <v>51</v>
      </c>
      <c r="C25" s="18">
        <v>92</v>
      </c>
      <c r="D25" s="19" t="s">
        <v>61</v>
      </c>
      <c r="E25" s="20" t="str">
        <f t="shared" si="0"/>
        <v>Significantly Different</v>
      </c>
      <c r="G25">
        <f t="shared" si="1"/>
        <v>92</v>
      </c>
      <c r="H25">
        <f t="shared" si="2"/>
        <v>6</v>
      </c>
      <c r="I25" t="str">
        <f t="shared" si="3"/>
        <v>+/-</v>
      </c>
      <c r="J25" t="str">
        <f t="shared" si="4"/>
        <v>0.4</v>
      </c>
      <c r="K25" s="2">
        <f t="shared" si="5"/>
        <v>0.24316109422492402</v>
      </c>
      <c r="L25" s="2">
        <f t="shared" si="6"/>
        <v>-3.4000000000000057</v>
      </c>
      <c r="M25" s="2">
        <f t="shared" si="7"/>
        <v>0.25064471888253259</v>
      </c>
      <c r="N25" s="2">
        <f t="shared" si="8"/>
        <v>-13.565017508282123</v>
      </c>
      <c r="O25" t="s">
        <v>58</v>
      </c>
    </row>
    <row r="26" spans="1:15" x14ac:dyDescent="0.25">
      <c r="A26" s="16">
        <v>16</v>
      </c>
      <c r="B26" s="17" t="s">
        <v>48</v>
      </c>
      <c r="C26" s="18">
        <v>91.9</v>
      </c>
      <c r="D26" s="19" t="s">
        <v>70</v>
      </c>
      <c r="E26" s="20" t="str">
        <f t="shared" si="0"/>
        <v>Significantly Different</v>
      </c>
      <c r="G26">
        <f t="shared" si="1"/>
        <v>91.9</v>
      </c>
      <c r="H26">
        <f t="shared" si="2"/>
        <v>6</v>
      </c>
      <c r="I26" t="str">
        <f t="shared" si="3"/>
        <v>+/-</v>
      </c>
      <c r="J26" t="str">
        <f t="shared" si="4"/>
        <v>0.8</v>
      </c>
      <c r="K26" s="2">
        <f t="shared" si="5"/>
        <v>0.48632218844984804</v>
      </c>
      <c r="L26" s="2">
        <f t="shared" si="6"/>
        <v>-3.3000000000000114</v>
      </c>
      <c r="M26" s="2">
        <f t="shared" si="7"/>
        <v>0.49010685399991183</v>
      </c>
      <c r="N26" s="2">
        <f t="shared" si="8"/>
        <v>-6.7332255671752046</v>
      </c>
      <c r="O26" t="s">
        <v>41</v>
      </c>
    </row>
    <row r="27" spans="1:15" x14ac:dyDescent="0.25">
      <c r="A27" s="16">
        <v>17</v>
      </c>
      <c r="B27" s="17" t="s">
        <v>59</v>
      </c>
      <c r="C27" s="18">
        <v>91.8</v>
      </c>
      <c r="D27" s="19" t="s">
        <v>61</v>
      </c>
      <c r="E27" s="20" t="str">
        <f t="shared" si="0"/>
        <v>Significantly Different</v>
      </c>
      <c r="G27">
        <f t="shared" si="1"/>
        <v>91.8</v>
      </c>
      <c r="H27">
        <f t="shared" si="2"/>
        <v>6</v>
      </c>
      <c r="I27" t="str">
        <f t="shared" si="3"/>
        <v>+/-</v>
      </c>
      <c r="J27" t="str">
        <f t="shared" si="4"/>
        <v>0.4</v>
      </c>
      <c r="K27" s="2">
        <f t="shared" si="5"/>
        <v>0.24316109422492402</v>
      </c>
      <c r="L27" s="2">
        <f t="shared" si="6"/>
        <v>-3.2000000000000028</v>
      </c>
      <c r="M27" s="2">
        <f t="shared" si="7"/>
        <v>0.25064471888253259</v>
      </c>
      <c r="N27" s="2">
        <f t="shared" si="8"/>
        <v>-12.767075301912577</v>
      </c>
      <c r="O27" t="s">
        <v>59</v>
      </c>
    </row>
    <row r="28" spans="1:15" x14ac:dyDescent="0.25">
      <c r="A28" s="16">
        <v>18</v>
      </c>
      <c r="B28" s="17" t="s">
        <v>75</v>
      </c>
      <c r="C28" s="18">
        <v>91.7</v>
      </c>
      <c r="D28" s="19" t="s">
        <v>29</v>
      </c>
      <c r="E28" s="20" t="str">
        <f t="shared" si="0"/>
        <v>Significantly Different</v>
      </c>
      <c r="G28">
        <f t="shared" si="1"/>
        <v>91.7</v>
      </c>
      <c r="H28">
        <f t="shared" si="2"/>
        <v>6</v>
      </c>
      <c r="I28" t="str">
        <f t="shared" si="3"/>
        <v>+/-</v>
      </c>
      <c r="J28" t="str">
        <f t="shared" si="4"/>
        <v>0.2</v>
      </c>
      <c r="K28" s="2">
        <f t="shared" si="5"/>
        <v>0.12158054711246201</v>
      </c>
      <c r="L28" s="2">
        <f t="shared" si="6"/>
        <v>-3.1000000000000085</v>
      </c>
      <c r="M28" s="2">
        <f t="shared" si="7"/>
        <v>0.1359311840425404</v>
      </c>
      <c r="N28" s="2">
        <f t="shared" si="8"/>
        <v>-22.805657302520419</v>
      </c>
      <c r="O28" t="s">
        <v>49</v>
      </c>
    </row>
    <row r="29" spans="1:15" x14ac:dyDescent="0.25">
      <c r="A29" s="16">
        <v>19</v>
      </c>
      <c r="B29" s="17" t="s">
        <v>43</v>
      </c>
      <c r="C29" s="18">
        <v>91.5</v>
      </c>
      <c r="D29" s="19" t="s">
        <v>61</v>
      </c>
      <c r="E29" s="20" t="str">
        <f t="shared" si="0"/>
        <v>Significantly Different</v>
      </c>
      <c r="G29">
        <f t="shared" si="1"/>
        <v>91.5</v>
      </c>
      <c r="H29">
        <f t="shared" si="2"/>
        <v>6</v>
      </c>
      <c r="I29" t="str">
        <f t="shared" si="3"/>
        <v>+/-</v>
      </c>
      <c r="J29" t="str">
        <f t="shared" si="4"/>
        <v>0.4</v>
      </c>
      <c r="K29" s="2">
        <f t="shared" si="5"/>
        <v>0.24316109422492402</v>
      </c>
      <c r="L29" s="2">
        <f t="shared" si="6"/>
        <v>-2.9000000000000057</v>
      </c>
      <c r="M29" s="2">
        <f t="shared" si="7"/>
        <v>0.25064471888253259</v>
      </c>
      <c r="N29" s="2">
        <f t="shared" si="8"/>
        <v>-11.570161992358285</v>
      </c>
      <c r="O29" t="s">
        <v>63</v>
      </c>
    </row>
    <row r="30" spans="1:15" x14ac:dyDescent="0.25">
      <c r="A30" s="16">
        <v>20</v>
      </c>
      <c r="B30" s="17" t="s">
        <v>71</v>
      </c>
      <c r="C30" s="18">
        <v>91.4</v>
      </c>
      <c r="D30" s="19" t="s">
        <v>29</v>
      </c>
      <c r="E30" s="20" t="str">
        <f t="shared" si="0"/>
        <v>Significantly Different</v>
      </c>
      <c r="G30">
        <f t="shared" si="1"/>
        <v>91.4</v>
      </c>
      <c r="H30">
        <f t="shared" si="2"/>
        <v>6</v>
      </c>
      <c r="I30" t="str">
        <f t="shared" si="3"/>
        <v>+/-</v>
      </c>
      <c r="J30" t="str">
        <f t="shared" si="4"/>
        <v>0.2</v>
      </c>
      <c r="K30" s="2">
        <f t="shared" si="5"/>
        <v>0.12158054711246201</v>
      </c>
      <c r="L30" s="2">
        <f t="shared" si="6"/>
        <v>-2.8000000000000114</v>
      </c>
      <c r="M30" s="2">
        <f t="shared" si="7"/>
        <v>0.1359311840425404</v>
      </c>
      <c r="N30" s="2">
        <f t="shared" si="8"/>
        <v>-20.598658208728146</v>
      </c>
      <c r="O30" t="s">
        <v>28</v>
      </c>
    </row>
    <row r="31" spans="1:15" x14ac:dyDescent="0.25">
      <c r="A31" s="16">
        <v>20</v>
      </c>
      <c r="B31" s="17" t="s">
        <v>60</v>
      </c>
      <c r="C31" s="18">
        <v>91.4</v>
      </c>
      <c r="D31" s="19" t="s">
        <v>36</v>
      </c>
      <c r="E31" s="20" t="str">
        <f t="shared" si="0"/>
        <v>Significantly Different</v>
      </c>
      <c r="G31">
        <f t="shared" si="1"/>
        <v>91.4</v>
      </c>
      <c r="H31">
        <f t="shared" si="2"/>
        <v>6</v>
      </c>
      <c r="I31" t="str">
        <f t="shared" si="3"/>
        <v>+/-</v>
      </c>
      <c r="J31" t="str">
        <f t="shared" si="4"/>
        <v>0.3</v>
      </c>
      <c r="K31" s="2">
        <f t="shared" si="5"/>
        <v>0.18237082066869301</v>
      </c>
      <c r="L31" s="2">
        <f t="shared" si="6"/>
        <v>-2.8000000000000114</v>
      </c>
      <c r="M31" s="2">
        <f t="shared" si="7"/>
        <v>0.19223572402239389</v>
      </c>
      <c r="N31" s="2">
        <f t="shared" si="8"/>
        <v>-14.565450902735614</v>
      </c>
      <c r="O31" t="s">
        <v>66</v>
      </c>
    </row>
    <row r="32" spans="1:15" x14ac:dyDescent="0.25">
      <c r="A32" s="16">
        <v>22</v>
      </c>
      <c r="B32" s="17" t="s">
        <v>68</v>
      </c>
      <c r="C32" s="18">
        <v>91.3</v>
      </c>
      <c r="D32" s="19" t="s">
        <v>36</v>
      </c>
      <c r="E32" s="20" t="str">
        <f t="shared" si="0"/>
        <v>Significantly Different</v>
      </c>
      <c r="G32">
        <f t="shared" si="1"/>
        <v>91.3</v>
      </c>
      <c r="H32">
        <f t="shared" si="2"/>
        <v>6</v>
      </c>
      <c r="I32" t="str">
        <f t="shared" si="3"/>
        <v>+/-</v>
      </c>
      <c r="J32" t="str">
        <f t="shared" si="4"/>
        <v>0.3</v>
      </c>
      <c r="K32" s="2">
        <f t="shared" si="5"/>
        <v>0.18237082066869301</v>
      </c>
      <c r="L32" s="2">
        <f t="shared" si="6"/>
        <v>-2.7000000000000028</v>
      </c>
      <c r="M32" s="2">
        <f t="shared" si="7"/>
        <v>0.19223572402239389</v>
      </c>
      <c r="N32" s="2">
        <f t="shared" si="8"/>
        <v>-14.045256227637871</v>
      </c>
      <c r="O32" t="s">
        <v>68</v>
      </c>
    </row>
    <row r="33" spans="1:15" x14ac:dyDescent="0.25">
      <c r="A33" s="16">
        <v>23</v>
      </c>
      <c r="B33" s="17" t="s">
        <v>67</v>
      </c>
      <c r="C33" s="18">
        <v>91</v>
      </c>
      <c r="D33" s="19" t="s">
        <v>29</v>
      </c>
      <c r="E33" s="20" t="str">
        <f t="shared" si="0"/>
        <v>Significantly Different</v>
      </c>
      <c r="G33">
        <f t="shared" si="1"/>
        <v>91</v>
      </c>
      <c r="H33">
        <f t="shared" si="2"/>
        <v>6</v>
      </c>
      <c r="I33" t="str">
        <f t="shared" si="3"/>
        <v>+/-</v>
      </c>
      <c r="J33" t="str">
        <f t="shared" si="4"/>
        <v>0.2</v>
      </c>
      <c r="K33" s="2">
        <f t="shared" si="5"/>
        <v>0.12158054711246201</v>
      </c>
      <c r="L33" s="2">
        <f t="shared" si="6"/>
        <v>-2.4000000000000057</v>
      </c>
      <c r="M33" s="2">
        <f t="shared" si="7"/>
        <v>0.1359311840425404</v>
      </c>
      <c r="N33" s="2">
        <f t="shared" si="8"/>
        <v>-17.655992750338381</v>
      </c>
      <c r="O33" t="s">
        <v>71</v>
      </c>
    </row>
    <row r="34" spans="1:15" x14ac:dyDescent="0.25">
      <c r="A34" s="16">
        <v>24</v>
      </c>
      <c r="B34" s="17" t="s">
        <v>65</v>
      </c>
      <c r="C34" s="18">
        <v>90.8</v>
      </c>
      <c r="D34" s="19" t="s">
        <v>29</v>
      </c>
      <c r="E34" s="20" t="str">
        <f t="shared" si="0"/>
        <v>Significantly Different</v>
      </c>
      <c r="G34">
        <f t="shared" si="1"/>
        <v>90.8</v>
      </c>
      <c r="H34">
        <f t="shared" si="2"/>
        <v>6</v>
      </c>
      <c r="I34" t="str">
        <f t="shared" si="3"/>
        <v>+/-</v>
      </c>
      <c r="J34" t="str">
        <f t="shared" si="4"/>
        <v>0.2</v>
      </c>
      <c r="K34" s="2">
        <f t="shared" si="5"/>
        <v>0.12158054711246201</v>
      </c>
      <c r="L34" s="2">
        <f t="shared" si="6"/>
        <v>-2.2000000000000028</v>
      </c>
      <c r="M34" s="2">
        <f t="shared" si="7"/>
        <v>0.1359311840425404</v>
      </c>
      <c r="N34" s="2">
        <f t="shared" si="8"/>
        <v>-16.1846600211435</v>
      </c>
      <c r="O34" t="s">
        <v>62</v>
      </c>
    </row>
    <row r="35" spans="1:15" x14ac:dyDescent="0.25">
      <c r="A35" s="16">
        <v>25</v>
      </c>
      <c r="B35" s="17" t="s">
        <v>44</v>
      </c>
      <c r="C35" s="18">
        <v>90.7</v>
      </c>
      <c r="D35" s="19" t="s">
        <v>61</v>
      </c>
      <c r="E35" s="20" t="str">
        <f t="shared" si="0"/>
        <v>Significantly Different</v>
      </c>
      <c r="G35">
        <f t="shared" si="1"/>
        <v>90.7</v>
      </c>
      <c r="H35">
        <f t="shared" si="2"/>
        <v>6</v>
      </c>
      <c r="I35" t="str">
        <f t="shared" si="3"/>
        <v>+/-</v>
      </c>
      <c r="J35" t="str">
        <f t="shared" si="4"/>
        <v>0.4</v>
      </c>
      <c r="K35" s="2">
        <f t="shared" si="5"/>
        <v>0.24316109422492402</v>
      </c>
      <c r="L35" s="2">
        <f t="shared" si="6"/>
        <v>-2.1000000000000085</v>
      </c>
      <c r="M35" s="2">
        <f t="shared" si="7"/>
        <v>0.25064471888253259</v>
      </c>
      <c r="N35" s="2">
        <f t="shared" si="8"/>
        <v>-8.378393166880155</v>
      </c>
      <c r="O35" t="s">
        <v>72</v>
      </c>
    </row>
    <row r="36" spans="1:15" x14ac:dyDescent="0.25">
      <c r="A36" s="16">
        <v>25</v>
      </c>
      <c r="B36" s="17" t="s">
        <v>64</v>
      </c>
      <c r="C36" s="18">
        <v>90.7</v>
      </c>
      <c r="D36" s="19" t="s">
        <v>36</v>
      </c>
      <c r="E36" s="20" t="str">
        <f t="shared" si="0"/>
        <v>Significantly Different</v>
      </c>
      <c r="G36">
        <f t="shared" si="1"/>
        <v>90.7</v>
      </c>
      <c r="H36">
        <f t="shared" si="2"/>
        <v>6</v>
      </c>
      <c r="I36" t="str">
        <f t="shared" si="3"/>
        <v>+/-</v>
      </c>
      <c r="J36" t="str">
        <f t="shared" si="4"/>
        <v>0.3</v>
      </c>
      <c r="K36" s="2">
        <f t="shared" si="5"/>
        <v>0.18237082066869301</v>
      </c>
      <c r="L36" s="2">
        <f t="shared" si="6"/>
        <v>-2.1000000000000085</v>
      </c>
      <c r="M36" s="2">
        <f t="shared" si="7"/>
        <v>0.19223572402239389</v>
      </c>
      <c r="N36" s="2">
        <f t="shared" si="8"/>
        <v>-10.92408817705171</v>
      </c>
      <c r="O36" t="s">
        <v>64</v>
      </c>
    </row>
    <row r="37" spans="1:15" x14ac:dyDescent="0.25">
      <c r="A37" s="16">
        <v>27</v>
      </c>
      <c r="B37" s="17" t="s">
        <v>66</v>
      </c>
      <c r="C37" s="18">
        <v>90.4</v>
      </c>
      <c r="D37" s="19" t="s">
        <v>36</v>
      </c>
      <c r="E37" s="20" t="str">
        <f t="shared" si="0"/>
        <v>Significantly Different</v>
      </c>
      <c r="G37">
        <f t="shared" si="1"/>
        <v>90.4</v>
      </c>
      <c r="H37">
        <f t="shared" si="2"/>
        <v>6</v>
      </c>
      <c r="I37" t="str">
        <f t="shared" si="3"/>
        <v>+/-</v>
      </c>
      <c r="J37" t="str">
        <f t="shared" si="4"/>
        <v>0.3</v>
      </c>
      <c r="K37" s="2">
        <f t="shared" si="5"/>
        <v>0.18237082066869301</v>
      </c>
      <c r="L37" s="2">
        <f t="shared" si="6"/>
        <v>-1.8000000000000114</v>
      </c>
      <c r="M37" s="2">
        <f t="shared" si="7"/>
        <v>0.19223572402239389</v>
      </c>
      <c r="N37" s="2">
        <f t="shared" si="8"/>
        <v>-9.3635041517586295</v>
      </c>
      <c r="O37" t="s">
        <v>45</v>
      </c>
    </row>
    <row r="38" spans="1:15" x14ac:dyDescent="0.25">
      <c r="A38" s="16">
        <v>28</v>
      </c>
      <c r="B38" s="17" t="s">
        <v>46</v>
      </c>
      <c r="C38" s="18">
        <v>90.3</v>
      </c>
      <c r="D38" s="19" t="s">
        <v>78</v>
      </c>
      <c r="E38" s="20" t="str">
        <f t="shared" si="0"/>
        <v>Significantly Different</v>
      </c>
      <c r="G38">
        <f t="shared" si="1"/>
        <v>90.3</v>
      </c>
      <c r="H38">
        <f t="shared" si="2"/>
        <v>6</v>
      </c>
      <c r="I38" t="str">
        <f t="shared" si="3"/>
        <v>+/-</v>
      </c>
      <c r="J38" t="str">
        <f t="shared" si="4"/>
        <v>0.7</v>
      </c>
      <c r="K38" s="2">
        <f t="shared" si="5"/>
        <v>0.42553191489361697</v>
      </c>
      <c r="L38" s="2">
        <f t="shared" si="6"/>
        <v>-1.7000000000000028</v>
      </c>
      <c r="M38" s="2">
        <f t="shared" si="7"/>
        <v>0.42985214661796195</v>
      </c>
      <c r="N38" s="2">
        <f t="shared" si="8"/>
        <v>-3.9548482271763676</v>
      </c>
      <c r="O38" t="s">
        <v>51</v>
      </c>
    </row>
    <row r="39" spans="1:15" x14ac:dyDescent="0.25">
      <c r="A39" s="16">
        <v>28</v>
      </c>
      <c r="B39" s="17" t="s">
        <v>76</v>
      </c>
      <c r="C39" s="18">
        <v>90.3</v>
      </c>
      <c r="D39" s="19" t="s">
        <v>29</v>
      </c>
      <c r="E39" s="20" t="str">
        <f t="shared" si="0"/>
        <v>Significantly Different</v>
      </c>
      <c r="G39">
        <f t="shared" si="1"/>
        <v>90.3</v>
      </c>
      <c r="H39">
        <f t="shared" si="2"/>
        <v>6</v>
      </c>
      <c r="I39" t="str">
        <f t="shared" si="3"/>
        <v>+/-</v>
      </c>
      <c r="J39" t="str">
        <f t="shared" si="4"/>
        <v>0.2</v>
      </c>
      <c r="K39" s="2">
        <f t="shared" si="5"/>
        <v>0.12158054711246201</v>
      </c>
      <c r="L39" s="2">
        <f t="shared" si="6"/>
        <v>-1.7000000000000028</v>
      </c>
      <c r="M39" s="2">
        <f t="shared" si="7"/>
        <v>0.1359311840425404</v>
      </c>
      <c r="N39" s="2">
        <f t="shared" si="8"/>
        <v>-12.506328198156346</v>
      </c>
      <c r="O39" t="s">
        <v>74</v>
      </c>
    </row>
    <row r="40" spans="1:15" x14ac:dyDescent="0.25">
      <c r="A40" s="16">
        <v>30</v>
      </c>
      <c r="B40" s="17" t="s">
        <v>84</v>
      </c>
      <c r="C40" s="18">
        <v>90</v>
      </c>
      <c r="D40" s="19" t="s">
        <v>36</v>
      </c>
      <c r="E40" s="20" t="str">
        <f t="shared" si="0"/>
        <v>Significantly Different</v>
      </c>
      <c r="G40">
        <f t="shared" si="1"/>
        <v>90</v>
      </c>
      <c r="H40">
        <f t="shared" si="2"/>
        <v>6</v>
      </c>
      <c r="I40" t="str">
        <f t="shared" si="3"/>
        <v>+/-</v>
      </c>
      <c r="J40" t="str">
        <f t="shared" si="4"/>
        <v>0.3</v>
      </c>
      <c r="K40" s="2">
        <f t="shared" si="5"/>
        <v>0.18237082066869301</v>
      </c>
      <c r="L40" s="2">
        <f t="shared" si="6"/>
        <v>-1.4000000000000057</v>
      </c>
      <c r="M40" s="2">
        <f t="shared" si="7"/>
        <v>0.19223572402239389</v>
      </c>
      <c r="N40" s="2">
        <f t="shared" si="8"/>
        <v>-7.2827254513678072</v>
      </c>
      <c r="O40" t="s">
        <v>35</v>
      </c>
    </row>
    <row r="41" spans="1:15" x14ac:dyDescent="0.25">
      <c r="A41" s="16">
        <v>31</v>
      </c>
      <c r="B41" s="17" t="s">
        <v>57</v>
      </c>
      <c r="C41" s="18">
        <v>89.8</v>
      </c>
      <c r="D41" s="19" t="s">
        <v>29</v>
      </c>
      <c r="E41" s="20" t="str">
        <f t="shared" si="0"/>
        <v>Significantly Different</v>
      </c>
      <c r="G41">
        <f t="shared" si="1"/>
        <v>89.8</v>
      </c>
      <c r="H41">
        <f t="shared" si="2"/>
        <v>6</v>
      </c>
      <c r="I41" t="str">
        <f t="shared" si="3"/>
        <v>+/-</v>
      </c>
      <c r="J41" t="str">
        <f t="shared" si="4"/>
        <v>0.2</v>
      </c>
      <c r="K41" s="2">
        <f t="shared" si="5"/>
        <v>0.12158054711246201</v>
      </c>
      <c r="L41" s="2">
        <f t="shared" si="6"/>
        <v>-1.2000000000000028</v>
      </c>
      <c r="M41" s="2">
        <f t="shared" si="7"/>
        <v>0.1359311840425404</v>
      </c>
      <c r="N41" s="2">
        <f t="shared" si="8"/>
        <v>-8.8279963751691906</v>
      </c>
      <c r="O41" t="s">
        <v>76</v>
      </c>
    </row>
    <row r="42" spans="1:15" x14ac:dyDescent="0.25">
      <c r="A42" s="16">
        <v>32</v>
      </c>
      <c r="B42" s="17" t="s">
        <v>58</v>
      </c>
      <c r="C42" s="18">
        <v>89.6</v>
      </c>
      <c r="D42" s="19" t="s">
        <v>36</v>
      </c>
      <c r="E42" s="20" t="str">
        <f t="shared" si="0"/>
        <v>Significantly Different</v>
      </c>
      <c r="G42">
        <f t="shared" si="1"/>
        <v>89.6</v>
      </c>
      <c r="H42">
        <f t="shared" si="2"/>
        <v>6</v>
      </c>
      <c r="I42" t="str">
        <f t="shared" si="3"/>
        <v>+/-</v>
      </c>
      <c r="J42" t="str">
        <f t="shared" si="4"/>
        <v>0.3</v>
      </c>
      <c r="K42" s="2">
        <f t="shared" si="5"/>
        <v>0.18237082066869301</v>
      </c>
      <c r="L42" s="2">
        <f t="shared" si="6"/>
        <v>-1</v>
      </c>
      <c r="M42" s="2">
        <f t="shared" si="7"/>
        <v>0.19223572402239389</v>
      </c>
      <c r="N42" s="2">
        <f t="shared" si="8"/>
        <v>-5.2019467509769841</v>
      </c>
      <c r="O42" t="s">
        <v>77</v>
      </c>
    </row>
    <row r="43" spans="1:15" x14ac:dyDescent="0.25">
      <c r="A43" s="16">
        <v>33</v>
      </c>
      <c r="B43" s="17" t="s">
        <v>69</v>
      </c>
      <c r="C43" s="18">
        <v>89.3</v>
      </c>
      <c r="D43" s="19" t="s">
        <v>70</v>
      </c>
      <c r="E43" s="20" t="str">
        <f t="shared" si="0"/>
        <v>Not Significantly Different</v>
      </c>
      <c r="G43">
        <f t="shared" si="1"/>
        <v>89.3</v>
      </c>
      <c r="H43">
        <f t="shared" si="2"/>
        <v>6</v>
      </c>
      <c r="I43" t="str">
        <f t="shared" si="3"/>
        <v>+/-</v>
      </c>
      <c r="J43" t="str">
        <f t="shared" si="4"/>
        <v>0.8</v>
      </c>
      <c r="K43" s="2">
        <f t="shared" si="5"/>
        <v>0.48632218844984804</v>
      </c>
      <c r="L43" s="2">
        <f t="shared" si="6"/>
        <v>-0.70000000000000284</v>
      </c>
      <c r="M43" s="2">
        <f t="shared" si="7"/>
        <v>0.49010685399991183</v>
      </c>
      <c r="N43" s="2">
        <f t="shared" si="8"/>
        <v>-1.4282599687947413</v>
      </c>
      <c r="O43" t="s">
        <v>80</v>
      </c>
    </row>
    <row r="44" spans="1:15" x14ac:dyDescent="0.25">
      <c r="A44" s="16">
        <v>34</v>
      </c>
      <c r="B44" s="17" t="s">
        <v>82</v>
      </c>
      <c r="C44" s="18">
        <v>88.6</v>
      </c>
      <c r="D44" s="19" t="s">
        <v>36</v>
      </c>
      <c r="E44" s="20" t="str">
        <f t="shared" si="0"/>
        <v>Not Significantly Different</v>
      </c>
      <c r="G44">
        <f t="shared" si="1"/>
        <v>88.6</v>
      </c>
      <c r="H44">
        <f t="shared" si="2"/>
        <v>6</v>
      </c>
      <c r="I44" t="str">
        <f t="shared" si="3"/>
        <v>+/-</v>
      </c>
      <c r="J44" t="str">
        <f t="shared" si="4"/>
        <v>0.3</v>
      </c>
      <c r="K44" s="2">
        <f t="shared" si="5"/>
        <v>0.18237082066869301</v>
      </c>
      <c r="L44" s="2">
        <f t="shared" si="6"/>
        <v>0</v>
      </c>
      <c r="M44" s="2">
        <f t="shared" si="7"/>
        <v>0.19223572402239389</v>
      </c>
      <c r="N44" s="2">
        <f t="shared" si="8"/>
        <v>0</v>
      </c>
      <c r="O44" t="s">
        <v>82</v>
      </c>
    </row>
    <row r="45" spans="1:15" x14ac:dyDescent="0.25">
      <c r="A45" s="16">
        <v>35</v>
      </c>
      <c r="B45" s="17" t="s">
        <v>50</v>
      </c>
      <c r="C45" s="18">
        <v>88.4</v>
      </c>
      <c r="D45" s="19" t="s">
        <v>29</v>
      </c>
      <c r="E45" s="20" t="str">
        <f t="shared" si="0"/>
        <v>Not Significantly Different</v>
      </c>
      <c r="G45">
        <f t="shared" si="1"/>
        <v>88.4</v>
      </c>
      <c r="H45">
        <f t="shared" si="2"/>
        <v>6</v>
      </c>
      <c r="I45" t="str">
        <f t="shared" si="3"/>
        <v>+/-</v>
      </c>
      <c r="J45" t="str">
        <f t="shared" si="4"/>
        <v>0.2</v>
      </c>
      <c r="K45" s="2">
        <f t="shared" si="5"/>
        <v>0.12158054711246201</v>
      </c>
      <c r="L45" s="2">
        <f t="shared" si="6"/>
        <v>0.19999999999998863</v>
      </c>
      <c r="M45" s="2">
        <f t="shared" si="7"/>
        <v>0.1359311840425404</v>
      </c>
      <c r="N45" s="2">
        <f t="shared" si="8"/>
        <v>1.471332729194778</v>
      </c>
      <c r="O45" t="s">
        <v>53</v>
      </c>
    </row>
    <row r="46" spans="1:15" x14ac:dyDescent="0.25">
      <c r="A46" s="16">
        <v>35</v>
      </c>
      <c r="B46" s="17" t="s">
        <v>81</v>
      </c>
      <c r="C46" s="18">
        <v>88.4</v>
      </c>
      <c r="D46" s="19" t="s">
        <v>36</v>
      </c>
      <c r="E46" s="20" t="str">
        <f t="shared" si="0"/>
        <v>Not Significantly Different</v>
      </c>
      <c r="G46">
        <f t="shared" si="1"/>
        <v>88.4</v>
      </c>
      <c r="H46">
        <f t="shared" si="2"/>
        <v>6</v>
      </c>
      <c r="I46" t="str">
        <f t="shared" si="3"/>
        <v>+/-</v>
      </c>
      <c r="J46" t="str">
        <f t="shared" si="4"/>
        <v>0.3</v>
      </c>
      <c r="K46" s="2">
        <f t="shared" si="5"/>
        <v>0.18237082066869301</v>
      </c>
      <c r="L46" s="2">
        <f t="shared" si="6"/>
        <v>0.19999999999998863</v>
      </c>
      <c r="M46" s="2">
        <f t="shared" si="7"/>
        <v>0.19223572402239389</v>
      </c>
      <c r="N46" s="2">
        <f t="shared" si="8"/>
        <v>1.0403893501953376</v>
      </c>
      <c r="O46" t="s">
        <v>65</v>
      </c>
    </row>
    <row r="47" spans="1:15" x14ac:dyDescent="0.25">
      <c r="A47" s="16">
        <v>37</v>
      </c>
      <c r="B47" s="17" t="s">
        <v>85</v>
      </c>
      <c r="C47" s="18">
        <v>88.3</v>
      </c>
      <c r="D47" s="19" t="s">
        <v>36</v>
      </c>
      <c r="E47" s="20" t="str">
        <f t="shared" si="0"/>
        <v>Not Significantly Different</v>
      </c>
      <c r="G47">
        <f t="shared" si="1"/>
        <v>88.3</v>
      </c>
      <c r="H47">
        <f t="shared" si="2"/>
        <v>6</v>
      </c>
      <c r="I47" t="str">
        <f t="shared" si="3"/>
        <v>+/-</v>
      </c>
      <c r="J47" t="str">
        <f t="shared" si="4"/>
        <v>0.3</v>
      </c>
      <c r="K47" s="2">
        <f t="shared" si="5"/>
        <v>0.18237082066869301</v>
      </c>
      <c r="L47" s="2">
        <f t="shared" si="6"/>
        <v>0.29999999999999716</v>
      </c>
      <c r="M47" s="2">
        <f t="shared" si="7"/>
        <v>0.19223572402239389</v>
      </c>
      <c r="N47" s="2">
        <f t="shared" si="8"/>
        <v>1.5605840252930803</v>
      </c>
      <c r="O47" t="s">
        <v>81</v>
      </c>
    </row>
    <row r="48" spans="1:15" x14ac:dyDescent="0.25">
      <c r="A48" s="16">
        <v>38</v>
      </c>
      <c r="B48" s="17" t="s">
        <v>73</v>
      </c>
      <c r="C48" s="18">
        <v>88</v>
      </c>
      <c r="D48" s="19" t="s">
        <v>36</v>
      </c>
      <c r="E48" s="20" t="str">
        <f t="shared" si="0"/>
        <v>Significantly Different</v>
      </c>
      <c r="G48">
        <f t="shared" si="1"/>
        <v>88</v>
      </c>
      <c r="H48">
        <f t="shared" si="2"/>
        <v>6</v>
      </c>
      <c r="I48" t="str">
        <f t="shared" si="3"/>
        <v>+/-</v>
      </c>
      <c r="J48" t="str">
        <f t="shared" si="4"/>
        <v>0.3</v>
      </c>
      <c r="K48" s="2">
        <f t="shared" si="5"/>
        <v>0.18237082066869301</v>
      </c>
      <c r="L48" s="2">
        <f t="shared" si="6"/>
        <v>0.59999999999999432</v>
      </c>
      <c r="M48" s="2">
        <f t="shared" si="7"/>
        <v>0.19223572402239389</v>
      </c>
      <c r="N48" s="2">
        <f t="shared" si="8"/>
        <v>3.1211680505861605</v>
      </c>
      <c r="O48" t="s">
        <v>60</v>
      </c>
    </row>
    <row r="49" spans="1:15" x14ac:dyDescent="0.25">
      <c r="A49" s="16">
        <v>39</v>
      </c>
      <c r="B49" s="17" t="s">
        <v>52</v>
      </c>
      <c r="C49" s="18">
        <v>87.9</v>
      </c>
      <c r="D49" s="19" t="s">
        <v>29</v>
      </c>
      <c r="E49" s="20" t="str">
        <f t="shared" si="0"/>
        <v>Significantly Different</v>
      </c>
      <c r="G49">
        <f t="shared" si="1"/>
        <v>87.9</v>
      </c>
      <c r="H49">
        <f t="shared" si="2"/>
        <v>6</v>
      </c>
      <c r="I49" t="str">
        <f t="shared" si="3"/>
        <v>+/-</v>
      </c>
      <c r="J49" t="str">
        <f t="shared" si="4"/>
        <v>0.2</v>
      </c>
      <c r="K49" s="2">
        <f t="shared" si="5"/>
        <v>0.12158054711246201</v>
      </c>
      <c r="L49" s="2">
        <f t="shared" si="6"/>
        <v>0.69999999999998863</v>
      </c>
      <c r="M49" s="2">
        <f t="shared" si="7"/>
        <v>0.1359311840425404</v>
      </c>
      <c r="N49" s="2">
        <f t="shared" si="8"/>
        <v>5.1496645521819326</v>
      </c>
      <c r="O49" t="s">
        <v>67</v>
      </c>
    </row>
    <row r="50" spans="1:15" x14ac:dyDescent="0.25">
      <c r="A50" s="16">
        <v>40</v>
      </c>
      <c r="B50" s="17" t="s">
        <v>34</v>
      </c>
      <c r="C50" s="18">
        <v>87.6</v>
      </c>
      <c r="D50" s="19" t="s">
        <v>36</v>
      </c>
      <c r="E50" s="20" t="str">
        <f t="shared" si="0"/>
        <v>Significantly Different</v>
      </c>
      <c r="G50">
        <f t="shared" si="1"/>
        <v>87.6</v>
      </c>
      <c r="H50">
        <f t="shared" si="2"/>
        <v>6</v>
      </c>
      <c r="I50" t="str">
        <f t="shared" si="3"/>
        <v>+/-</v>
      </c>
      <c r="J50" t="str">
        <f t="shared" si="4"/>
        <v>0.3</v>
      </c>
      <c r="K50" s="2">
        <f t="shared" si="5"/>
        <v>0.18237082066869301</v>
      </c>
      <c r="L50" s="2">
        <f t="shared" si="6"/>
        <v>1</v>
      </c>
      <c r="M50" s="2">
        <f t="shared" si="7"/>
        <v>0.19223572402239389</v>
      </c>
      <c r="N50" s="2">
        <f t="shared" si="8"/>
        <v>5.2019467509769841</v>
      </c>
      <c r="O50" t="s">
        <v>69</v>
      </c>
    </row>
    <row r="51" spans="1:15" x14ac:dyDescent="0.25">
      <c r="A51" s="16">
        <v>40</v>
      </c>
      <c r="B51" s="17" t="s">
        <v>80</v>
      </c>
      <c r="C51" s="18">
        <v>87.6</v>
      </c>
      <c r="D51" s="19" t="s">
        <v>29</v>
      </c>
      <c r="E51" s="20" t="str">
        <f t="shared" si="0"/>
        <v>Significantly Different</v>
      </c>
      <c r="G51">
        <f t="shared" si="1"/>
        <v>87.6</v>
      </c>
      <c r="H51">
        <f t="shared" si="2"/>
        <v>6</v>
      </c>
      <c r="I51" t="str">
        <f t="shared" si="3"/>
        <v>+/-</v>
      </c>
      <c r="J51" t="str">
        <f t="shared" si="4"/>
        <v>0.2</v>
      </c>
      <c r="K51" s="2">
        <f t="shared" si="5"/>
        <v>0.12158054711246201</v>
      </c>
      <c r="L51" s="2">
        <f t="shared" si="6"/>
        <v>1</v>
      </c>
      <c r="M51" s="2">
        <f t="shared" si="7"/>
        <v>0.1359311840425404</v>
      </c>
      <c r="N51" s="2">
        <f t="shared" si="8"/>
        <v>7.3566636459743089</v>
      </c>
      <c r="O51" t="s">
        <v>85</v>
      </c>
    </row>
    <row r="52" spans="1:15" x14ac:dyDescent="0.25">
      <c r="A52" s="16">
        <v>42</v>
      </c>
      <c r="B52" s="17" t="s">
        <v>37</v>
      </c>
      <c r="C52" s="18">
        <v>87.5</v>
      </c>
      <c r="D52" s="19" t="s">
        <v>61</v>
      </c>
      <c r="E52" s="20" t="str">
        <f t="shared" si="0"/>
        <v>Significantly Different</v>
      </c>
      <c r="G52">
        <f t="shared" si="1"/>
        <v>87.5</v>
      </c>
      <c r="H52">
        <f t="shared" si="2"/>
        <v>6</v>
      </c>
      <c r="I52" t="str">
        <f t="shared" si="3"/>
        <v>+/-</v>
      </c>
      <c r="J52" t="str">
        <f t="shared" si="4"/>
        <v>0.4</v>
      </c>
      <c r="K52" s="2">
        <f t="shared" si="5"/>
        <v>0.24316109422492402</v>
      </c>
      <c r="L52" s="2">
        <f t="shared" si="6"/>
        <v>1.0999999999999943</v>
      </c>
      <c r="M52" s="2">
        <f t="shared" si="7"/>
        <v>0.25064471888253259</v>
      </c>
      <c r="N52" s="2">
        <f t="shared" si="8"/>
        <v>4.3886821350324219</v>
      </c>
      <c r="O52" t="s">
        <v>56</v>
      </c>
    </row>
    <row r="53" spans="1:15" x14ac:dyDescent="0.25">
      <c r="A53" s="16">
        <v>43</v>
      </c>
      <c r="B53" s="17" t="s">
        <v>49</v>
      </c>
      <c r="C53" s="18">
        <v>87.2</v>
      </c>
      <c r="D53" s="19" t="s">
        <v>61</v>
      </c>
      <c r="E53" s="20" t="str">
        <f t="shared" si="0"/>
        <v>Significantly Different</v>
      </c>
      <c r="G53">
        <f t="shared" si="1"/>
        <v>87.2</v>
      </c>
      <c r="H53">
        <f t="shared" si="2"/>
        <v>6</v>
      </c>
      <c r="I53" t="str">
        <f t="shared" si="3"/>
        <v>+/-</v>
      </c>
      <c r="J53" t="str">
        <f t="shared" si="4"/>
        <v>0.4</v>
      </c>
      <c r="K53" s="2">
        <f t="shared" si="5"/>
        <v>0.24316109422492402</v>
      </c>
      <c r="L53" s="2">
        <f t="shared" si="6"/>
        <v>1.3999999999999915</v>
      </c>
      <c r="M53" s="2">
        <f t="shared" si="7"/>
        <v>0.25064471888253259</v>
      </c>
      <c r="N53" s="2">
        <f t="shared" si="8"/>
        <v>5.5855954445867138</v>
      </c>
      <c r="O53" t="s">
        <v>73</v>
      </c>
    </row>
    <row r="54" spans="1:15" x14ac:dyDescent="0.25">
      <c r="A54" s="16">
        <v>44</v>
      </c>
      <c r="B54" s="17" t="s">
        <v>30</v>
      </c>
      <c r="C54" s="18">
        <v>87.1</v>
      </c>
      <c r="D54" s="19" t="s">
        <v>61</v>
      </c>
      <c r="E54" s="20" t="str">
        <f t="shared" si="0"/>
        <v>Significantly Different</v>
      </c>
      <c r="G54">
        <f t="shared" si="1"/>
        <v>87.1</v>
      </c>
      <c r="H54">
        <f t="shared" si="2"/>
        <v>6</v>
      </c>
      <c r="I54" t="str">
        <f t="shared" si="3"/>
        <v>+/-</v>
      </c>
      <c r="J54" t="str">
        <f t="shared" si="4"/>
        <v>0.4</v>
      </c>
      <c r="K54" s="2">
        <f t="shared" si="5"/>
        <v>0.24316109422492402</v>
      </c>
      <c r="L54" s="2">
        <f t="shared" si="6"/>
        <v>1.5</v>
      </c>
      <c r="M54" s="2">
        <f t="shared" si="7"/>
        <v>0.25064471888253259</v>
      </c>
      <c r="N54" s="2">
        <f t="shared" si="8"/>
        <v>5.9845665477715153</v>
      </c>
      <c r="O54" t="s">
        <v>79</v>
      </c>
    </row>
    <row r="55" spans="1:15" x14ac:dyDescent="0.25">
      <c r="A55" s="16">
        <v>44</v>
      </c>
      <c r="B55" s="17" t="s">
        <v>33</v>
      </c>
      <c r="C55" s="18">
        <v>87.1</v>
      </c>
      <c r="D55" s="19" t="s">
        <v>78</v>
      </c>
      <c r="E55" s="20" t="str">
        <f t="shared" si="0"/>
        <v>Significantly Different</v>
      </c>
      <c r="G55">
        <f t="shared" si="1"/>
        <v>87.1</v>
      </c>
      <c r="H55">
        <f t="shared" si="2"/>
        <v>6</v>
      </c>
      <c r="I55" t="str">
        <f t="shared" si="3"/>
        <v>+/-</v>
      </c>
      <c r="J55" t="str">
        <f t="shared" si="4"/>
        <v>0.7</v>
      </c>
      <c r="K55" s="2">
        <f t="shared" si="5"/>
        <v>0.42553191489361697</v>
      </c>
      <c r="L55" s="2">
        <f t="shared" si="6"/>
        <v>1.5</v>
      </c>
      <c r="M55" s="2">
        <f t="shared" si="7"/>
        <v>0.42985214661796195</v>
      </c>
      <c r="N55" s="2">
        <f t="shared" si="8"/>
        <v>3.4895719651556125</v>
      </c>
      <c r="O55" t="s">
        <v>47</v>
      </c>
    </row>
    <row r="56" spans="1:15" x14ac:dyDescent="0.25">
      <c r="A56" s="16">
        <v>46</v>
      </c>
      <c r="B56" s="17" t="s">
        <v>74</v>
      </c>
      <c r="C56" s="18">
        <v>86.9</v>
      </c>
      <c r="D56" s="19" t="s">
        <v>39</v>
      </c>
      <c r="E56" s="20" t="str">
        <f t="shared" si="0"/>
        <v>Significantly Different</v>
      </c>
      <c r="G56">
        <f t="shared" si="1"/>
        <v>86.9</v>
      </c>
      <c r="H56">
        <f t="shared" si="2"/>
        <v>6</v>
      </c>
      <c r="I56" t="str">
        <f t="shared" si="3"/>
        <v>+/-</v>
      </c>
      <c r="J56" t="str">
        <f t="shared" si="4"/>
        <v>0.5</v>
      </c>
      <c r="K56" s="2">
        <f t="shared" si="5"/>
        <v>0.303951367781155</v>
      </c>
      <c r="L56" s="2">
        <f t="shared" si="6"/>
        <v>1.6999999999999886</v>
      </c>
      <c r="M56" s="2">
        <f t="shared" si="7"/>
        <v>0.30997079109986531</v>
      </c>
      <c r="N56" s="2">
        <f t="shared" si="8"/>
        <v>5.4843877191392805</v>
      </c>
      <c r="O56" t="s">
        <v>31</v>
      </c>
    </row>
    <row r="57" spans="1:15" x14ac:dyDescent="0.25">
      <c r="A57" s="16">
        <v>47</v>
      </c>
      <c r="B57" s="17" t="s">
        <v>63</v>
      </c>
      <c r="C57" s="18">
        <v>86</v>
      </c>
      <c r="D57" s="19" t="s">
        <v>61</v>
      </c>
      <c r="E57" s="20" t="str">
        <f t="shared" si="0"/>
        <v>Significantly Different</v>
      </c>
      <c r="G57">
        <f t="shared" si="1"/>
        <v>86</v>
      </c>
      <c r="H57">
        <f t="shared" si="2"/>
        <v>6</v>
      </c>
      <c r="I57" t="str">
        <f t="shared" si="3"/>
        <v>+/-</v>
      </c>
      <c r="J57" t="str">
        <f t="shared" si="4"/>
        <v>0.4</v>
      </c>
      <c r="K57" s="2">
        <f t="shared" si="5"/>
        <v>0.24316109422492402</v>
      </c>
      <c r="L57" s="2">
        <f t="shared" si="6"/>
        <v>2.5999999999999943</v>
      </c>
      <c r="M57" s="2">
        <f t="shared" si="7"/>
        <v>0.25064471888253259</v>
      </c>
      <c r="N57" s="2">
        <f t="shared" si="8"/>
        <v>10.373248682803936</v>
      </c>
      <c r="O57" t="s">
        <v>84</v>
      </c>
    </row>
    <row r="58" spans="1:15" x14ac:dyDescent="0.25">
      <c r="A58" s="16">
        <v>48</v>
      </c>
      <c r="B58" s="17" t="s">
        <v>77</v>
      </c>
      <c r="C58" s="18">
        <v>85.9</v>
      </c>
      <c r="D58" s="19" t="s">
        <v>39</v>
      </c>
      <c r="E58" s="20" t="str">
        <f t="shared" si="0"/>
        <v>Significantly Different</v>
      </c>
      <c r="G58">
        <f t="shared" si="1"/>
        <v>85.9</v>
      </c>
      <c r="H58">
        <f t="shared" si="2"/>
        <v>6</v>
      </c>
      <c r="I58" t="str">
        <f t="shared" si="3"/>
        <v>+/-</v>
      </c>
      <c r="J58" t="str">
        <f t="shared" si="4"/>
        <v>0.5</v>
      </c>
      <c r="K58" s="2">
        <f t="shared" si="5"/>
        <v>0.303951367781155</v>
      </c>
      <c r="L58" s="2">
        <f t="shared" si="6"/>
        <v>2.6999999999999886</v>
      </c>
      <c r="M58" s="2">
        <f t="shared" si="7"/>
        <v>0.30997079109986531</v>
      </c>
      <c r="N58" s="2">
        <f t="shared" si="8"/>
        <v>8.7104981421624075</v>
      </c>
      <c r="O58" t="s">
        <v>75</v>
      </c>
    </row>
    <row r="59" spans="1:15" x14ac:dyDescent="0.25">
      <c r="A59" s="16">
        <v>49</v>
      </c>
      <c r="B59" s="17" t="s">
        <v>72</v>
      </c>
      <c r="C59" s="18">
        <v>85.3</v>
      </c>
      <c r="D59" s="19" t="s">
        <v>61</v>
      </c>
      <c r="E59" s="20" t="str">
        <f t="shared" si="0"/>
        <v>Significantly Different</v>
      </c>
      <c r="G59">
        <f t="shared" si="1"/>
        <v>85.3</v>
      </c>
      <c r="H59">
        <f t="shared" si="2"/>
        <v>6</v>
      </c>
      <c r="I59" t="str">
        <f t="shared" si="3"/>
        <v>+/-</v>
      </c>
      <c r="J59" t="str">
        <f t="shared" si="4"/>
        <v>0.4</v>
      </c>
      <c r="K59" s="2">
        <f t="shared" si="5"/>
        <v>0.24316109422492402</v>
      </c>
      <c r="L59" s="2">
        <f t="shared" si="6"/>
        <v>3.2999999999999972</v>
      </c>
      <c r="M59" s="2">
        <f t="shared" si="7"/>
        <v>0.25064471888253259</v>
      </c>
      <c r="N59" s="2">
        <f t="shared" si="8"/>
        <v>13.166046405097322</v>
      </c>
      <c r="O59" t="s">
        <v>33</v>
      </c>
    </row>
    <row r="60" spans="1:15" x14ac:dyDescent="0.25">
      <c r="A60" s="16">
        <v>50</v>
      </c>
      <c r="B60" s="17" t="s">
        <v>79</v>
      </c>
      <c r="C60" s="18">
        <v>84.6</v>
      </c>
      <c r="D60" s="19" t="s">
        <v>29</v>
      </c>
      <c r="E60" s="20" t="str">
        <f t="shared" si="0"/>
        <v>Significantly Different</v>
      </c>
      <c r="G60">
        <f t="shared" si="1"/>
        <v>84.6</v>
      </c>
      <c r="H60">
        <f t="shared" si="2"/>
        <v>6</v>
      </c>
      <c r="I60" t="str">
        <f t="shared" si="3"/>
        <v>+/-</v>
      </c>
      <c r="J60" t="str">
        <f t="shared" si="4"/>
        <v>0.2</v>
      </c>
      <c r="K60" s="2">
        <f t="shared" si="5"/>
        <v>0.12158054711246201</v>
      </c>
      <c r="L60" s="2">
        <f t="shared" si="6"/>
        <v>4</v>
      </c>
      <c r="M60" s="2">
        <f t="shared" si="7"/>
        <v>0.1359311840425404</v>
      </c>
      <c r="N60" s="2">
        <f t="shared" si="8"/>
        <v>29.426654583897236</v>
      </c>
      <c r="O60" t="s">
        <v>55</v>
      </c>
    </row>
    <row r="61" spans="1:15" x14ac:dyDescent="0.25">
      <c r="A61" s="16">
        <v>51</v>
      </c>
      <c r="B61" s="17" t="s">
        <v>40</v>
      </c>
      <c r="C61" s="18">
        <v>84</v>
      </c>
      <c r="D61" s="19" t="s">
        <v>27</v>
      </c>
      <c r="E61" s="20" t="str">
        <f t="shared" si="0"/>
        <v>Significantly Different</v>
      </c>
      <c r="G61">
        <f t="shared" si="1"/>
        <v>84</v>
      </c>
      <c r="H61">
        <f t="shared" si="2"/>
        <v>6</v>
      </c>
      <c r="I61" t="str">
        <f t="shared" si="3"/>
        <v>+/-</v>
      </c>
      <c r="J61" t="str">
        <f t="shared" si="4"/>
        <v>0.1</v>
      </c>
      <c r="K61" s="2">
        <f t="shared" si="5"/>
        <v>6.0790273556231005E-2</v>
      </c>
      <c r="L61" s="2">
        <f t="shared" si="6"/>
        <v>4.5999999999999943</v>
      </c>
      <c r="M61" s="2">
        <f t="shared" si="7"/>
        <v>8.5970429323592404E-2</v>
      </c>
      <c r="N61" s="2">
        <f t="shared" si="8"/>
        <v>53.506770132385988</v>
      </c>
      <c r="O61" t="s">
        <v>38</v>
      </c>
    </row>
    <row r="62" spans="1:15" ht="15.75" thickBot="1" x14ac:dyDescent="0.3">
      <c r="A62" s="22"/>
      <c r="B62" s="23" t="s">
        <v>86</v>
      </c>
      <c r="C62" s="24">
        <v>78.8</v>
      </c>
      <c r="D62" s="25" t="s">
        <v>61</v>
      </c>
      <c r="E62" s="26" t="str">
        <f t="shared" si="0"/>
        <v>Significantly Different</v>
      </c>
      <c r="G62">
        <f t="shared" si="1"/>
        <v>78.8</v>
      </c>
      <c r="H62">
        <f t="shared" si="2"/>
        <v>6</v>
      </c>
      <c r="I62" t="str">
        <f t="shared" si="3"/>
        <v>+/-</v>
      </c>
      <c r="J62" t="str">
        <f t="shared" si="4"/>
        <v>0.4</v>
      </c>
      <c r="K62" s="2">
        <f t="shared" si="5"/>
        <v>0.24316109422492402</v>
      </c>
      <c r="L62" s="2">
        <f t="shared" si="6"/>
        <v>9.7999999999999972</v>
      </c>
      <c r="M62" s="2">
        <f t="shared" si="7"/>
        <v>0.25064471888253259</v>
      </c>
      <c r="N62" s="2">
        <f t="shared" si="8"/>
        <v>39.099168112107222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87" priority="5" operator="equal">
      <formula>"State Selected"</formula>
    </cfRule>
    <cfRule type="cellIs" dxfId="286" priority="6" operator="equal">
      <formula>"Not Significantly Different"</formula>
    </cfRule>
  </conditionalFormatting>
  <conditionalFormatting sqref="E10:E62">
    <cfRule type="cellIs" dxfId="285" priority="1" operator="equal">
      <formula>"OTHER ERROR"</formula>
    </cfRule>
    <cfRule type="cellIs" dxfId="284" priority="2" operator="equal">
      <formula>"Statistical Test not applicable"</formula>
    </cfRule>
    <cfRule type="cellIs" dxfId="283" priority="3" operator="equal">
      <formula>"Geography Selected"</formula>
    </cfRule>
    <cfRule type="cellIs" dxfId="28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A4A357A-CCB7-4745-A102-055C1E0071BA}">
      <formula1>$O$10:$O$62</formula1>
    </dataValidation>
  </dataValidation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6C69-4E3C-470E-BF27-4D989696E6F8}">
  <sheetPr codeName="Sheet9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304</v>
      </c>
    </row>
    <row r="2" spans="1:16" x14ac:dyDescent="0.25">
      <c r="A2" s="3" t="s">
        <v>2</v>
      </c>
      <c r="B2" t="s">
        <v>305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33.1</v>
      </c>
      <c r="C6" t="s">
        <v>9</v>
      </c>
      <c r="H6" s="8" t="s">
        <v>10</v>
      </c>
      <c r="I6">
        <f>VLOOKUP($B$4,$B$9:$K$62,6,FALSE)</f>
        <v>33.1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33.1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33.1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59.7</v>
      </c>
      <c r="D11" s="21" t="s">
        <v>128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59.7</v>
      </c>
      <c r="H11">
        <f t="shared" ref="H11:H62" si="2">LEN(TRIM(D11))</f>
        <v>6</v>
      </c>
      <c r="I11" t="str">
        <f t="shared" ref="I11:I62" si="3">IF(H11&gt;=3,MID(TRIM(D11),1,3),"NO")</f>
        <v>+/-</v>
      </c>
      <c r="J11" t="str">
        <f t="shared" ref="J11:J62" si="4">IF(TRIM(I11)="+/-",MID(TRIM(D11),4,H11-3),D11)</f>
        <v>1.1</v>
      </c>
      <c r="K11" s="2">
        <f t="shared" ref="K11:K62" si="5">IF(TRIM(J11)="*****",0,IF(ISERROR(VALUE(J11)),"NA",VALUE(J11/$I$4)))</f>
        <v>0.66869300911854113</v>
      </c>
      <c r="L11" s="2">
        <f t="shared" ref="L11:L62" si="6">IF(AND(ISNUMBER(G11),ISNUMBER($I$6)),$I$6-G11,"N/A")</f>
        <v>-26.6</v>
      </c>
      <c r="M11" s="2">
        <f t="shared" ref="M11:M62" si="7">IF(AND(ISNUMBER(K11),ISNUMBER($I$7)),SQRT(K11^2+($I$7)^2),"N/A")</f>
        <v>0.67145051776214359</v>
      </c>
      <c r="N11" s="2">
        <f>IF(AND(ISNUMBER(L11),ISNUMBER(M11),M11&lt;&gt;0),L11/M11,"NA")</f>
        <v>-39.615726395824829</v>
      </c>
      <c r="O11" t="s">
        <v>30</v>
      </c>
    </row>
    <row r="12" spans="1:16" x14ac:dyDescent="0.25">
      <c r="A12" s="16">
        <v>2</v>
      </c>
      <c r="B12" s="17" t="s">
        <v>68</v>
      </c>
      <c r="C12" s="18">
        <v>45</v>
      </c>
      <c r="D12" s="19" t="s">
        <v>39</v>
      </c>
      <c r="E12" s="20" t="str">
        <f t="shared" si="0"/>
        <v>Significantly Different</v>
      </c>
      <c r="G12">
        <f t="shared" si="1"/>
        <v>45</v>
      </c>
      <c r="H12">
        <f t="shared" si="2"/>
        <v>6</v>
      </c>
      <c r="I12" t="str">
        <f t="shared" si="3"/>
        <v>+/-</v>
      </c>
      <c r="J12" t="str">
        <f t="shared" si="4"/>
        <v>0.5</v>
      </c>
      <c r="K12" s="2">
        <f t="shared" si="5"/>
        <v>0.303951367781155</v>
      </c>
      <c r="L12" s="2">
        <f t="shared" si="6"/>
        <v>-11.899999999999999</v>
      </c>
      <c r="M12" s="2">
        <f t="shared" si="7"/>
        <v>0.30997079109986531</v>
      </c>
      <c r="N12" s="2">
        <f t="shared" ref="N12:N62" si="8">IF(AND(ISNUMBER(L12),ISNUMBER(M12),M12&lt;&gt;0),L12/M12,"NA")</f>
        <v>-38.390714033975215</v>
      </c>
      <c r="O12" t="s">
        <v>32</v>
      </c>
    </row>
    <row r="13" spans="1:16" x14ac:dyDescent="0.25">
      <c r="A13" s="16">
        <v>3</v>
      </c>
      <c r="B13" s="17" t="s">
        <v>42</v>
      </c>
      <c r="C13" s="18">
        <v>42.7</v>
      </c>
      <c r="D13" s="19" t="s">
        <v>39</v>
      </c>
      <c r="E13" s="20" t="str">
        <f t="shared" si="0"/>
        <v>Significantly Different</v>
      </c>
      <c r="G13">
        <f t="shared" si="1"/>
        <v>42.7</v>
      </c>
      <c r="H13">
        <f t="shared" si="2"/>
        <v>6</v>
      </c>
      <c r="I13" t="str">
        <f t="shared" si="3"/>
        <v>+/-</v>
      </c>
      <c r="J13" t="str">
        <f t="shared" si="4"/>
        <v>0.5</v>
      </c>
      <c r="K13" s="2">
        <f t="shared" si="5"/>
        <v>0.303951367781155</v>
      </c>
      <c r="L13" s="2">
        <f t="shared" si="6"/>
        <v>-9.6000000000000014</v>
      </c>
      <c r="M13" s="2">
        <f t="shared" si="7"/>
        <v>0.30997079109986531</v>
      </c>
      <c r="N13" s="2">
        <f t="shared" si="8"/>
        <v>-30.970660061022031</v>
      </c>
      <c r="O13" t="s">
        <v>34</v>
      </c>
    </row>
    <row r="14" spans="1:16" x14ac:dyDescent="0.25">
      <c r="A14" s="16">
        <v>4</v>
      </c>
      <c r="B14" s="17" t="s">
        <v>76</v>
      </c>
      <c r="C14" s="18">
        <v>41.2</v>
      </c>
      <c r="D14" s="19" t="s">
        <v>61</v>
      </c>
      <c r="E14" s="20" t="str">
        <f t="shared" si="0"/>
        <v>Significantly Different</v>
      </c>
      <c r="G14">
        <f t="shared" si="1"/>
        <v>41.2</v>
      </c>
      <c r="H14">
        <f t="shared" si="2"/>
        <v>6</v>
      </c>
      <c r="I14" t="str">
        <f t="shared" si="3"/>
        <v>+/-</v>
      </c>
      <c r="J14" t="str">
        <f t="shared" si="4"/>
        <v>0.4</v>
      </c>
      <c r="K14" s="2">
        <f t="shared" si="5"/>
        <v>0.24316109422492402</v>
      </c>
      <c r="L14" s="2">
        <f t="shared" si="6"/>
        <v>-8.1000000000000014</v>
      </c>
      <c r="M14" s="2">
        <f t="shared" si="7"/>
        <v>0.25064471888253259</v>
      </c>
      <c r="N14" s="2">
        <f t="shared" si="8"/>
        <v>-32.316659357966188</v>
      </c>
      <c r="O14" t="s">
        <v>37</v>
      </c>
    </row>
    <row r="15" spans="1:16" x14ac:dyDescent="0.25">
      <c r="A15" s="16">
        <v>5</v>
      </c>
      <c r="B15" s="17" t="s">
        <v>66</v>
      </c>
      <c r="C15" s="18">
        <v>40.9</v>
      </c>
      <c r="D15" s="19" t="s">
        <v>61</v>
      </c>
      <c r="E15" s="20" t="str">
        <f t="shared" si="0"/>
        <v>Significantly Different</v>
      </c>
      <c r="G15">
        <f t="shared" si="1"/>
        <v>40.9</v>
      </c>
      <c r="H15">
        <f t="shared" si="2"/>
        <v>6</v>
      </c>
      <c r="I15" t="str">
        <f t="shared" si="3"/>
        <v>+/-</v>
      </c>
      <c r="J15" t="str">
        <f t="shared" si="4"/>
        <v>0.4</v>
      </c>
      <c r="K15" s="2">
        <f t="shared" si="5"/>
        <v>0.24316109422492402</v>
      </c>
      <c r="L15" s="2">
        <f t="shared" si="6"/>
        <v>-7.7999999999999972</v>
      </c>
      <c r="M15" s="2">
        <f t="shared" si="7"/>
        <v>0.25064471888253259</v>
      </c>
      <c r="N15" s="2">
        <f t="shared" si="8"/>
        <v>-31.119746048411869</v>
      </c>
      <c r="O15" t="s">
        <v>40</v>
      </c>
    </row>
    <row r="16" spans="1:16" x14ac:dyDescent="0.25">
      <c r="A16" s="16">
        <v>6</v>
      </c>
      <c r="B16" s="17" t="s">
        <v>44</v>
      </c>
      <c r="C16" s="18">
        <v>39.799999999999997</v>
      </c>
      <c r="D16" s="19" t="s">
        <v>39</v>
      </c>
      <c r="E16" s="20" t="str">
        <f t="shared" si="0"/>
        <v>Significantly Different</v>
      </c>
      <c r="G16">
        <f t="shared" si="1"/>
        <v>39.799999999999997</v>
      </c>
      <c r="H16">
        <f t="shared" si="2"/>
        <v>6</v>
      </c>
      <c r="I16" t="str">
        <f t="shared" si="3"/>
        <v>+/-</v>
      </c>
      <c r="J16" t="str">
        <f t="shared" si="4"/>
        <v>0.5</v>
      </c>
      <c r="K16" s="2">
        <f t="shared" si="5"/>
        <v>0.303951367781155</v>
      </c>
      <c r="L16" s="2">
        <f t="shared" si="6"/>
        <v>-6.6999999999999957</v>
      </c>
      <c r="M16" s="2">
        <f t="shared" si="7"/>
        <v>0.30997079109986531</v>
      </c>
      <c r="N16" s="2">
        <f t="shared" si="8"/>
        <v>-21.61493983425494</v>
      </c>
      <c r="O16" t="s">
        <v>42</v>
      </c>
    </row>
    <row r="17" spans="1:15" x14ac:dyDescent="0.25">
      <c r="A17" s="16">
        <v>7</v>
      </c>
      <c r="B17" s="17" t="s">
        <v>84</v>
      </c>
      <c r="C17" s="18">
        <v>39.6</v>
      </c>
      <c r="D17" s="19" t="s">
        <v>61</v>
      </c>
      <c r="E17" s="20" t="str">
        <f t="shared" si="0"/>
        <v>Significantly Different</v>
      </c>
      <c r="G17">
        <f t="shared" si="1"/>
        <v>39.6</v>
      </c>
      <c r="H17">
        <f t="shared" si="2"/>
        <v>6</v>
      </c>
      <c r="I17" t="str">
        <f t="shared" si="3"/>
        <v>+/-</v>
      </c>
      <c r="J17" t="str">
        <f t="shared" si="4"/>
        <v>0.4</v>
      </c>
      <c r="K17" s="2">
        <f t="shared" si="5"/>
        <v>0.24316109422492402</v>
      </c>
      <c r="L17" s="2">
        <f t="shared" si="6"/>
        <v>-6.5</v>
      </c>
      <c r="M17" s="2">
        <f t="shared" si="7"/>
        <v>0.25064471888253259</v>
      </c>
      <c r="N17" s="2">
        <f t="shared" si="8"/>
        <v>-25.933121707009899</v>
      </c>
      <c r="O17" t="s">
        <v>44</v>
      </c>
    </row>
    <row r="18" spans="1:15" x14ac:dyDescent="0.25">
      <c r="A18" s="16">
        <v>8</v>
      </c>
      <c r="B18" s="17" t="s">
        <v>31</v>
      </c>
      <c r="C18" s="18">
        <v>38.700000000000003</v>
      </c>
      <c r="D18" s="19" t="s">
        <v>130</v>
      </c>
      <c r="E18" s="20" t="str">
        <f t="shared" si="0"/>
        <v>Significantly Different</v>
      </c>
      <c r="G18">
        <f t="shared" si="1"/>
        <v>38.700000000000003</v>
      </c>
      <c r="H18">
        <f t="shared" si="2"/>
        <v>6</v>
      </c>
      <c r="I18" t="str">
        <f t="shared" si="3"/>
        <v>+/-</v>
      </c>
      <c r="J18" t="str">
        <f t="shared" si="4"/>
        <v>1.2</v>
      </c>
      <c r="K18" s="2">
        <f t="shared" si="5"/>
        <v>0.72948328267477203</v>
      </c>
      <c r="L18" s="2">
        <f t="shared" si="6"/>
        <v>-5.6000000000000014</v>
      </c>
      <c r="M18" s="2">
        <f t="shared" si="7"/>
        <v>0.73201182849801194</v>
      </c>
      <c r="N18" s="2">
        <f t="shared" si="8"/>
        <v>-7.6501496041265273</v>
      </c>
      <c r="O18" t="s">
        <v>46</v>
      </c>
    </row>
    <row r="19" spans="1:15" x14ac:dyDescent="0.25">
      <c r="A19" s="16">
        <v>9</v>
      </c>
      <c r="B19" s="17" t="s">
        <v>80</v>
      </c>
      <c r="C19" s="18">
        <v>37.799999999999997</v>
      </c>
      <c r="D19" s="19" t="s">
        <v>36</v>
      </c>
      <c r="E19" s="20" t="str">
        <f t="shared" si="0"/>
        <v>Significantly Different</v>
      </c>
      <c r="G19">
        <f t="shared" si="1"/>
        <v>37.799999999999997</v>
      </c>
      <c r="H19">
        <f t="shared" si="2"/>
        <v>6</v>
      </c>
      <c r="I19" t="str">
        <f t="shared" si="3"/>
        <v>+/-</v>
      </c>
      <c r="J19" t="str">
        <f t="shared" si="4"/>
        <v>0.3</v>
      </c>
      <c r="K19" s="2">
        <f t="shared" si="5"/>
        <v>0.18237082066869301</v>
      </c>
      <c r="L19" s="2">
        <f t="shared" si="6"/>
        <v>-4.6999999999999957</v>
      </c>
      <c r="M19" s="2">
        <f t="shared" si="7"/>
        <v>0.19223572402239389</v>
      </c>
      <c r="N19" s="2">
        <f t="shared" si="8"/>
        <v>-24.449149729591802</v>
      </c>
      <c r="O19" t="s">
        <v>48</v>
      </c>
    </row>
    <row r="20" spans="1:15" x14ac:dyDescent="0.25">
      <c r="A20" s="16">
        <v>10</v>
      </c>
      <c r="B20" s="17" t="s">
        <v>35</v>
      </c>
      <c r="C20" s="18">
        <v>37.6</v>
      </c>
      <c r="D20" s="21" t="s">
        <v>70</v>
      </c>
      <c r="E20" s="20" t="str">
        <f t="shared" si="0"/>
        <v>Significantly Different</v>
      </c>
      <c r="G20">
        <f t="shared" si="1"/>
        <v>37.6</v>
      </c>
      <c r="H20">
        <f t="shared" si="2"/>
        <v>6</v>
      </c>
      <c r="I20" t="str">
        <f t="shared" si="3"/>
        <v>+/-</v>
      </c>
      <c r="J20" t="str">
        <f t="shared" si="4"/>
        <v>0.8</v>
      </c>
      <c r="K20" s="2">
        <f t="shared" si="5"/>
        <v>0.48632218844984804</v>
      </c>
      <c r="L20" s="2">
        <f t="shared" si="6"/>
        <v>-4.5</v>
      </c>
      <c r="M20" s="2">
        <f t="shared" si="7"/>
        <v>0.49010685399991183</v>
      </c>
      <c r="N20" s="2">
        <f t="shared" si="8"/>
        <v>-9.1816712279661559</v>
      </c>
      <c r="O20" t="s">
        <v>50</v>
      </c>
    </row>
    <row r="21" spans="1:15" x14ac:dyDescent="0.25">
      <c r="A21" s="16">
        <v>11</v>
      </c>
      <c r="B21" s="17" t="s">
        <v>62</v>
      </c>
      <c r="C21" s="18">
        <v>37.299999999999997</v>
      </c>
      <c r="D21" s="19" t="s">
        <v>36</v>
      </c>
      <c r="E21" s="20" t="str">
        <f t="shared" si="0"/>
        <v>Significantly Different</v>
      </c>
      <c r="G21">
        <f t="shared" si="1"/>
        <v>37.299999999999997</v>
      </c>
      <c r="H21">
        <f t="shared" si="2"/>
        <v>6</v>
      </c>
      <c r="I21" t="str">
        <f t="shared" si="3"/>
        <v>+/-</v>
      </c>
      <c r="J21" t="str">
        <f t="shared" si="4"/>
        <v>0.3</v>
      </c>
      <c r="K21" s="2">
        <f t="shared" si="5"/>
        <v>0.18237082066869301</v>
      </c>
      <c r="L21" s="2">
        <f t="shared" si="6"/>
        <v>-4.1999999999999957</v>
      </c>
      <c r="M21" s="2">
        <f t="shared" si="7"/>
        <v>0.19223572402239389</v>
      </c>
      <c r="N21" s="2">
        <f t="shared" si="8"/>
        <v>-21.848176354103309</v>
      </c>
      <c r="O21" t="s">
        <v>52</v>
      </c>
    </row>
    <row r="22" spans="1:15" x14ac:dyDescent="0.25">
      <c r="A22" s="16">
        <v>12</v>
      </c>
      <c r="B22" s="17" t="s">
        <v>75</v>
      </c>
      <c r="C22" s="18">
        <v>37</v>
      </c>
      <c r="D22" s="19" t="s">
        <v>36</v>
      </c>
      <c r="E22" s="20" t="str">
        <f t="shared" si="0"/>
        <v>Significantly Different</v>
      </c>
      <c r="G22">
        <f t="shared" si="1"/>
        <v>37</v>
      </c>
      <c r="H22">
        <f t="shared" si="2"/>
        <v>6</v>
      </c>
      <c r="I22" t="str">
        <f t="shared" si="3"/>
        <v>+/-</v>
      </c>
      <c r="J22" t="str">
        <f t="shared" si="4"/>
        <v>0.3</v>
      </c>
      <c r="K22" s="2">
        <f t="shared" si="5"/>
        <v>0.18237082066869301</v>
      </c>
      <c r="L22" s="2">
        <f t="shared" si="6"/>
        <v>-3.8999999999999986</v>
      </c>
      <c r="M22" s="2">
        <f t="shared" si="7"/>
        <v>0.19223572402239389</v>
      </c>
      <c r="N22" s="2">
        <f t="shared" si="8"/>
        <v>-20.287592328810231</v>
      </c>
      <c r="O22" t="s">
        <v>54</v>
      </c>
    </row>
    <row r="23" spans="1:15" x14ac:dyDescent="0.25">
      <c r="A23" s="16">
        <v>13</v>
      </c>
      <c r="B23" s="17" t="s">
        <v>57</v>
      </c>
      <c r="C23" s="18">
        <v>35.799999999999997</v>
      </c>
      <c r="D23" s="19" t="s">
        <v>36</v>
      </c>
      <c r="E23" s="20" t="str">
        <f t="shared" si="0"/>
        <v>Significantly Different</v>
      </c>
      <c r="G23">
        <f t="shared" si="1"/>
        <v>35.799999999999997</v>
      </c>
      <c r="H23">
        <f t="shared" si="2"/>
        <v>6</v>
      </c>
      <c r="I23" t="str">
        <f t="shared" si="3"/>
        <v>+/-</v>
      </c>
      <c r="J23" t="str">
        <f t="shared" si="4"/>
        <v>0.3</v>
      </c>
      <c r="K23" s="2">
        <f t="shared" si="5"/>
        <v>0.18237082066869301</v>
      </c>
      <c r="L23" s="2">
        <f t="shared" si="6"/>
        <v>-2.6999999999999957</v>
      </c>
      <c r="M23" s="2">
        <f t="shared" si="7"/>
        <v>0.19223572402239389</v>
      </c>
      <c r="N23" s="2">
        <f t="shared" si="8"/>
        <v>-14.045256227637834</v>
      </c>
      <c r="O23" t="s">
        <v>43</v>
      </c>
    </row>
    <row r="24" spans="1:15" x14ac:dyDescent="0.25">
      <c r="A24" s="16">
        <v>14</v>
      </c>
      <c r="B24" s="17" t="s">
        <v>40</v>
      </c>
      <c r="C24" s="18">
        <v>35</v>
      </c>
      <c r="D24" s="19" t="s">
        <v>27</v>
      </c>
      <c r="E24" s="20" t="str">
        <f t="shared" si="0"/>
        <v>Significantly Different</v>
      </c>
      <c r="G24">
        <f t="shared" si="1"/>
        <v>35</v>
      </c>
      <c r="H24">
        <f t="shared" si="2"/>
        <v>6</v>
      </c>
      <c r="I24" t="str">
        <f t="shared" si="3"/>
        <v>+/-</v>
      </c>
      <c r="J24" t="str">
        <f t="shared" si="4"/>
        <v>0.1</v>
      </c>
      <c r="K24" s="2">
        <f t="shared" si="5"/>
        <v>6.0790273556231005E-2</v>
      </c>
      <c r="L24" s="2">
        <f t="shared" si="6"/>
        <v>-1.8999999999999986</v>
      </c>
      <c r="M24" s="2">
        <f t="shared" si="7"/>
        <v>8.5970429323592404E-2</v>
      </c>
      <c r="N24" s="2">
        <f t="shared" si="8"/>
        <v>-22.100622445985525</v>
      </c>
      <c r="O24" t="s">
        <v>57</v>
      </c>
    </row>
    <row r="25" spans="1:15" x14ac:dyDescent="0.25">
      <c r="A25" s="16">
        <v>15</v>
      </c>
      <c r="B25" s="17" t="s">
        <v>69</v>
      </c>
      <c r="C25" s="18">
        <v>34.799999999999997</v>
      </c>
      <c r="D25" s="19" t="s">
        <v>128</v>
      </c>
      <c r="E25" s="20" t="str">
        <f t="shared" si="0"/>
        <v>Significantly Different</v>
      </c>
      <c r="G25">
        <f t="shared" si="1"/>
        <v>34.799999999999997</v>
      </c>
      <c r="H25">
        <f t="shared" si="2"/>
        <v>6</v>
      </c>
      <c r="I25" t="str">
        <f t="shared" si="3"/>
        <v>+/-</v>
      </c>
      <c r="J25" t="str">
        <f t="shared" si="4"/>
        <v>1.1</v>
      </c>
      <c r="K25" s="2">
        <f t="shared" si="5"/>
        <v>0.66869300911854113</v>
      </c>
      <c r="L25" s="2">
        <f t="shared" si="6"/>
        <v>-1.6999999999999957</v>
      </c>
      <c r="M25" s="2">
        <f t="shared" si="7"/>
        <v>0.67145051776214359</v>
      </c>
      <c r="N25" s="2">
        <f t="shared" si="8"/>
        <v>-2.5318321380790239</v>
      </c>
      <c r="O25" t="s">
        <v>58</v>
      </c>
    </row>
    <row r="26" spans="1:15" x14ac:dyDescent="0.25">
      <c r="A26" s="16">
        <v>15</v>
      </c>
      <c r="B26" s="17" t="s">
        <v>47</v>
      </c>
      <c r="C26" s="18">
        <v>34.799999999999997</v>
      </c>
      <c r="D26" s="19" t="s">
        <v>78</v>
      </c>
      <c r="E26" s="20" t="str">
        <f t="shared" si="0"/>
        <v>Significantly Different</v>
      </c>
      <c r="G26">
        <f t="shared" si="1"/>
        <v>34.799999999999997</v>
      </c>
      <c r="H26">
        <f t="shared" si="2"/>
        <v>6</v>
      </c>
      <c r="I26" t="str">
        <f t="shared" si="3"/>
        <v>+/-</v>
      </c>
      <c r="J26" t="str">
        <f t="shared" si="4"/>
        <v>0.7</v>
      </c>
      <c r="K26" s="2">
        <f t="shared" si="5"/>
        <v>0.42553191489361697</v>
      </c>
      <c r="L26" s="2">
        <f t="shared" si="6"/>
        <v>-1.6999999999999957</v>
      </c>
      <c r="M26" s="2">
        <f t="shared" si="7"/>
        <v>0.42985214661796195</v>
      </c>
      <c r="N26" s="2">
        <f t="shared" si="8"/>
        <v>-3.9548482271763512</v>
      </c>
      <c r="O26" t="s">
        <v>41</v>
      </c>
    </row>
    <row r="27" spans="1:15" x14ac:dyDescent="0.25">
      <c r="A27" s="16">
        <v>17</v>
      </c>
      <c r="B27" s="17" t="s">
        <v>60</v>
      </c>
      <c r="C27" s="18">
        <v>34.5</v>
      </c>
      <c r="D27" s="19" t="s">
        <v>39</v>
      </c>
      <c r="E27" s="20" t="str">
        <f t="shared" si="0"/>
        <v>Significantly Different</v>
      </c>
      <c r="G27">
        <f t="shared" si="1"/>
        <v>34.5</v>
      </c>
      <c r="H27">
        <f t="shared" si="2"/>
        <v>6</v>
      </c>
      <c r="I27" t="str">
        <f t="shared" si="3"/>
        <v>+/-</v>
      </c>
      <c r="J27" t="str">
        <f t="shared" si="4"/>
        <v>0.5</v>
      </c>
      <c r="K27" s="2">
        <f t="shared" si="5"/>
        <v>0.303951367781155</v>
      </c>
      <c r="L27" s="2">
        <f t="shared" si="6"/>
        <v>-1.3999999999999986</v>
      </c>
      <c r="M27" s="2">
        <f t="shared" si="7"/>
        <v>0.30997079109986531</v>
      </c>
      <c r="N27" s="2">
        <f t="shared" si="8"/>
        <v>-4.5165545922323744</v>
      </c>
      <c r="O27" t="s">
        <v>59</v>
      </c>
    </row>
    <row r="28" spans="1:15" x14ac:dyDescent="0.25">
      <c r="A28" s="16">
        <v>18</v>
      </c>
      <c r="B28" s="17" t="s">
        <v>59</v>
      </c>
      <c r="C28" s="18">
        <v>34</v>
      </c>
      <c r="D28" s="19" t="s">
        <v>39</v>
      </c>
      <c r="E28" s="20" t="str">
        <f t="shared" si="0"/>
        <v>Significantly Different</v>
      </c>
      <c r="G28">
        <f t="shared" si="1"/>
        <v>34</v>
      </c>
      <c r="H28">
        <f t="shared" si="2"/>
        <v>6</v>
      </c>
      <c r="I28" t="str">
        <f t="shared" si="3"/>
        <v>+/-</v>
      </c>
      <c r="J28" t="str">
        <f t="shared" si="4"/>
        <v>0.5</v>
      </c>
      <c r="K28" s="2">
        <f t="shared" si="5"/>
        <v>0.303951367781155</v>
      </c>
      <c r="L28" s="2">
        <f t="shared" si="6"/>
        <v>-0.89999999999999858</v>
      </c>
      <c r="M28" s="2">
        <f t="shared" si="7"/>
        <v>0.30997079109986531</v>
      </c>
      <c r="N28" s="2">
        <f t="shared" si="8"/>
        <v>-2.9034993807208105</v>
      </c>
      <c r="O28" t="s">
        <v>49</v>
      </c>
    </row>
    <row r="29" spans="1:15" x14ac:dyDescent="0.25">
      <c r="A29" s="16">
        <v>19</v>
      </c>
      <c r="B29" s="17" t="s">
        <v>54</v>
      </c>
      <c r="C29" s="18">
        <v>33.6</v>
      </c>
      <c r="D29" s="19" t="s">
        <v>70</v>
      </c>
      <c r="E29" s="20" t="str">
        <f t="shared" si="0"/>
        <v>Not Significantly Different</v>
      </c>
      <c r="G29">
        <f t="shared" si="1"/>
        <v>33.6</v>
      </c>
      <c r="H29">
        <f t="shared" si="2"/>
        <v>6</v>
      </c>
      <c r="I29" t="str">
        <f t="shared" si="3"/>
        <v>+/-</v>
      </c>
      <c r="J29" t="str">
        <f t="shared" si="4"/>
        <v>0.8</v>
      </c>
      <c r="K29" s="2">
        <f t="shared" si="5"/>
        <v>0.48632218844984804</v>
      </c>
      <c r="L29" s="2">
        <f t="shared" si="6"/>
        <v>-0.5</v>
      </c>
      <c r="M29" s="2">
        <f t="shared" si="7"/>
        <v>0.49010685399991183</v>
      </c>
      <c r="N29" s="2">
        <f t="shared" si="8"/>
        <v>-1.0201856919962395</v>
      </c>
      <c r="O29" t="s">
        <v>63</v>
      </c>
    </row>
    <row r="30" spans="1:15" x14ac:dyDescent="0.25">
      <c r="A30" s="16">
        <v>19</v>
      </c>
      <c r="B30" s="17" t="s">
        <v>45</v>
      </c>
      <c r="C30" s="18">
        <v>33.6</v>
      </c>
      <c r="D30" s="19" t="s">
        <v>114</v>
      </c>
      <c r="E30" s="20" t="str">
        <f t="shared" si="0"/>
        <v>Not Significantly Different</v>
      </c>
      <c r="G30">
        <f t="shared" si="1"/>
        <v>33.6</v>
      </c>
      <c r="H30">
        <f t="shared" si="2"/>
        <v>6</v>
      </c>
      <c r="I30" t="str">
        <f t="shared" si="3"/>
        <v>+/-</v>
      </c>
      <c r="J30" t="str">
        <f t="shared" si="4"/>
        <v>0.9</v>
      </c>
      <c r="K30" s="2">
        <f t="shared" si="5"/>
        <v>0.54711246200607899</v>
      </c>
      <c r="L30" s="2">
        <f t="shared" si="6"/>
        <v>-0.5</v>
      </c>
      <c r="M30" s="2">
        <f t="shared" si="7"/>
        <v>0.55047933970440222</v>
      </c>
      <c r="N30" s="2">
        <f t="shared" si="8"/>
        <v>-0.90829930196561282</v>
      </c>
      <c r="O30" t="s">
        <v>28</v>
      </c>
    </row>
    <row r="31" spans="1:15" x14ac:dyDescent="0.25">
      <c r="A31" s="16">
        <v>21</v>
      </c>
      <c r="B31" s="17" t="s">
        <v>46</v>
      </c>
      <c r="C31" s="18">
        <v>33.200000000000003</v>
      </c>
      <c r="D31" s="19" t="s">
        <v>124</v>
      </c>
      <c r="E31" s="20" t="str">
        <f t="shared" si="0"/>
        <v>Not Significantly Different</v>
      </c>
      <c r="G31">
        <f t="shared" si="1"/>
        <v>33.200000000000003</v>
      </c>
      <c r="H31">
        <f t="shared" si="2"/>
        <v>6</v>
      </c>
      <c r="I31" t="str">
        <f t="shared" si="3"/>
        <v>+/-</v>
      </c>
      <c r="J31" t="str">
        <f t="shared" si="4"/>
        <v>1.0</v>
      </c>
      <c r="K31" s="2">
        <f t="shared" si="5"/>
        <v>0.60790273556231</v>
      </c>
      <c r="L31" s="2">
        <f t="shared" si="6"/>
        <v>-0.10000000000000142</v>
      </c>
      <c r="M31" s="2">
        <f t="shared" si="7"/>
        <v>0.61093468821403585</v>
      </c>
      <c r="N31" s="2">
        <f t="shared" si="8"/>
        <v>-0.16368361778954554</v>
      </c>
      <c r="O31" t="s">
        <v>66</v>
      </c>
    </row>
    <row r="32" spans="1:15" x14ac:dyDescent="0.25">
      <c r="A32" s="16">
        <v>21</v>
      </c>
      <c r="B32" s="17" t="s">
        <v>28</v>
      </c>
      <c r="C32" s="18">
        <v>33.200000000000003</v>
      </c>
      <c r="D32" s="19" t="s">
        <v>78</v>
      </c>
      <c r="E32" s="20" t="str">
        <f t="shared" si="0"/>
        <v>Not Significantly Different</v>
      </c>
      <c r="G32">
        <f t="shared" si="1"/>
        <v>33.200000000000003</v>
      </c>
      <c r="H32">
        <f t="shared" si="2"/>
        <v>6</v>
      </c>
      <c r="I32" t="str">
        <f t="shared" si="3"/>
        <v>+/-</v>
      </c>
      <c r="J32" t="str">
        <f t="shared" si="4"/>
        <v>0.7</v>
      </c>
      <c r="K32" s="2">
        <f t="shared" si="5"/>
        <v>0.42553191489361697</v>
      </c>
      <c r="L32" s="2">
        <f t="shared" si="6"/>
        <v>-0.10000000000000142</v>
      </c>
      <c r="M32" s="2">
        <f t="shared" si="7"/>
        <v>0.42985214661796195</v>
      </c>
      <c r="N32" s="2">
        <f t="shared" si="8"/>
        <v>-0.23263813101037747</v>
      </c>
      <c r="O32" t="s">
        <v>68</v>
      </c>
    </row>
    <row r="33" spans="1:15" x14ac:dyDescent="0.25">
      <c r="A33" s="16">
        <v>21</v>
      </c>
      <c r="B33" s="17" t="s">
        <v>51</v>
      </c>
      <c r="C33" s="18">
        <v>33.200000000000003</v>
      </c>
      <c r="D33" s="19" t="s">
        <v>78</v>
      </c>
      <c r="E33" s="20" t="str">
        <f t="shared" si="0"/>
        <v>Not Significantly Different</v>
      </c>
      <c r="G33">
        <f t="shared" si="1"/>
        <v>33.200000000000003</v>
      </c>
      <c r="H33">
        <f t="shared" si="2"/>
        <v>6</v>
      </c>
      <c r="I33" t="str">
        <f t="shared" si="3"/>
        <v>+/-</v>
      </c>
      <c r="J33" t="str">
        <f t="shared" si="4"/>
        <v>0.7</v>
      </c>
      <c r="K33" s="2">
        <f t="shared" si="5"/>
        <v>0.42553191489361697</v>
      </c>
      <c r="L33" s="2">
        <f t="shared" si="6"/>
        <v>-0.10000000000000142</v>
      </c>
      <c r="M33" s="2">
        <f t="shared" si="7"/>
        <v>0.42985214661796195</v>
      </c>
      <c r="N33" s="2">
        <f t="shared" si="8"/>
        <v>-0.23263813101037747</v>
      </c>
      <c r="O33" t="s">
        <v>71</v>
      </c>
    </row>
    <row r="34" spans="1:15" x14ac:dyDescent="0.25">
      <c r="A34" s="16">
        <v>24</v>
      </c>
      <c r="B34" s="17" t="s">
        <v>52</v>
      </c>
      <c r="C34" s="18">
        <v>32.5</v>
      </c>
      <c r="D34" s="19" t="s">
        <v>61</v>
      </c>
      <c r="E34" s="20" t="str">
        <f t="shared" si="0"/>
        <v>Significantly Different</v>
      </c>
      <c r="G34">
        <f t="shared" si="1"/>
        <v>32.5</v>
      </c>
      <c r="H34">
        <f t="shared" si="2"/>
        <v>6</v>
      </c>
      <c r="I34" t="str">
        <f t="shared" si="3"/>
        <v>+/-</v>
      </c>
      <c r="J34" t="str">
        <f t="shared" si="4"/>
        <v>0.4</v>
      </c>
      <c r="K34" s="2">
        <f t="shared" si="5"/>
        <v>0.24316109422492402</v>
      </c>
      <c r="L34" s="2">
        <f t="shared" si="6"/>
        <v>0.60000000000000142</v>
      </c>
      <c r="M34" s="2">
        <f t="shared" si="7"/>
        <v>0.25064471888253259</v>
      </c>
      <c r="N34" s="2">
        <f t="shared" si="8"/>
        <v>2.3938266191086117</v>
      </c>
      <c r="O34" t="s">
        <v>62</v>
      </c>
    </row>
    <row r="35" spans="1:15" x14ac:dyDescent="0.25">
      <c r="A35" s="16">
        <v>25</v>
      </c>
      <c r="B35" s="17" t="s">
        <v>82</v>
      </c>
      <c r="C35" s="18">
        <v>32.299999999999997</v>
      </c>
      <c r="D35" s="19" t="s">
        <v>61</v>
      </c>
      <c r="E35" s="20" t="str">
        <f t="shared" si="0"/>
        <v>Significantly Different</v>
      </c>
      <c r="G35">
        <f t="shared" si="1"/>
        <v>32.299999999999997</v>
      </c>
      <c r="H35">
        <f t="shared" si="2"/>
        <v>6</v>
      </c>
      <c r="I35" t="str">
        <f t="shared" si="3"/>
        <v>+/-</v>
      </c>
      <c r="J35" t="str">
        <f t="shared" si="4"/>
        <v>0.4</v>
      </c>
      <c r="K35" s="2">
        <f t="shared" si="5"/>
        <v>0.24316109422492402</v>
      </c>
      <c r="L35" s="2">
        <f t="shared" si="6"/>
        <v>0.80000000000000426</v>
      </c>
      <c r="M35" s="2">
        <f t="shared" si="7"/>
        <v>0.25064471888253259</v>
      </c>
      <c r="N35" s="2">
        <f t="shared" si="8"/>
        <v>3.1917688254781584</v>
      </c>
      <c r="O35" t="s">
        <v>72</v>
      </c>
    </row>
    <row r="36" spans="1:15" x14ac:dyDescent="0.25">
      <c r="A36" s="16">
        <v>25</v>
      </c>
      <c r="B36" s="17" t="s">
        <v>67</v>
      </c>
      <c r="C36" s="18">
        <v>32.299999999999997</v>
      </c>
      <c r="D36" s="19" t="s">
        <v>36</v>
      </c>
      <c r="E36" s="20" t="str">
        <f t="shared" si="0"/>
        <v>Significantly Different</v>
      </c>
      <c r="G36">
        <f t="shared" si="1"/>
        <v>32.299999999999997</v>
      </c>
      <c r="H36">
        <f t="shared" si="2"/>
        <v>6</v>
      </c>
      <c r="I36" t="str">
        <f t="shared" si="3"/>
        <v>+/-</v>
      </c>
      <c r="J36" t="str">
        <f t="shared" si="4"/>
        <v>0.3</v>
      </c>
      <c r="K36" s="2">
        <f t="shared" si="5"/>
        <v>0.18237082066869301</v>
      </c>
      <c r="L36" s="2">
        <f t="shared" si="6"/>
        <v>0.80000000000000426</v>
      </c>
      <c r="M36" s="2">
        <f t="shared" si="7"/>
        <v>0.19223572402239389</v>
      </c>
      <c r="N36" s="2">
        <f t="shared" si="8"/>
        <v>4.161557400781609</v>
      </c>
      <c r="O36" t="s">
        <v>64</v>
      </c>
    </row>
    <row r="37" spans="1:15" x14ac:dyDescent="0.25">
      <c r="A37" s="16">
        <v>27</v>
      </c>
      <c r="B37" s="17" t="s">
        <v>55</v>
      </c>
      <c r="C37" s="18">
        <v>31.3</v>
      </c>
      <c r="D37" s="19" t="s">
        <v>61</v>
      </c>
      <c r="E37" s="20" t="str">
        <f t="shared" si="0"/>
        <v>Significantly Different</v>
      </c>
      <c r="G37">
        <f t="shared" si="1"/>
        <v>31.3</v>
      </c>
      <c r="H37">
        <f t="shared" si="2"/>
        <v>6</v>
      </c>
      <c r="I37" t="str">
        <f t="shared" si="3"/>
        <v>+/-</v>
      </c>
      <c r="J37" t="str">
        <f t="shared" si="4"/>
        <v>0.4</v>
      </c>
      <c r="K37" s="2">
        <f t="shared" si="5"/>
        <v>0.24316109422492402</v>
      </c>
      <c r="L37" s="2">
        <f t="shared" si="6"/>
        <v>1.8000000000000007</v>
      </c>
      <c r="M37" s="2">
        <f t="shared" si="7"/>
        <v>0.25064471888253259</v>
      </c>
      <c r="N37" s="2">
        <f t="shared" si="8"/>
        <v>7.1814798573258214</v>
      </c>
      <c r="O37" t="s">
        <v>45</v>
      </c>
    </row>
    <row r="38" spans="1:15" x14ac:dyDescent="0.25">
      <c r="A38" s="16">
        <v>28</v>
      </c>
      <c r="B38" s="17" t="s">
        <v>79</v>
      </c>
      <c r="C38" s="18">
        <v>30.8</v>
      </c>
      <c r="D38" s="19" t="s">
        <v>29</v>
      </c>
      <c r="E38" s="20" t="str">
        <f t="shared" si="0"/>
        <v>Significantly Different</v>
      </c>
      <c r="G38">
        <f t="shared" si="1"/>
        <v>30.8</v>
      </c>
      <c r="H38">
        <f t="shared" si="2"/>
        <v>6</v>
      </c>
      <c r="I38" t="str">
        <f t="shared" si="3"/>
        <v>+/-</v>
      </c>
      <c r="J38" t="str">
        <f t="shared" si="4"/>
        <v>0.2</v>
      </c>
      <c r="K38" s="2">
        <f t="shared" si="5"/>
        <v>0.12158054711246201</v>
      </c>
      <c r="L38" s="2">
        <f t="shared" si="6"/>
        <v>2.3000000000000007</v>
      </c>
      <c r="M38" s="2">
        <f t="shared" si="7"/>
        <v>0.1359311840425404</v>
      </c>
      <c r="N38" s="2">
        <f t="shared" si="8"/>
        <v>16.920326385740914</v>
      </c>
      <c r="O38" t="s">
        <v>51</v>
      </c>
    </row>
    <row r="39" spans="1:15" x14ac:dyDescent="0.25">
      <c r="A39" s="16">
        <v>29</v>
      </c>
      <c r="B39" s="17" t="s">
        <v>50</v>
      </c>
      <c r="C39" s="18">
        <v>30.7</v>
      </c>
      <c r="D39" s="19" t="s">
        <v>36</v>
      </c>
      <c r="E39" s="20" t="str">
        <f t="shared" si="0"/>
        <v>Significantly Different</v>
      </c>
      <c r="G39">
        <f t="shared" si="1"/>
        <v>30.7</v>
      </c>
      <c r="H39">
        <f t="shared" si="2"/>
        <v>6</v>
      </c>
      <c r="I39" t="str">
        <f t="shared" si="3"/>
        <v>+/-</v>
      </c>
      <c r="J39" t="str">
        <f t="shared" si="4"/>
        <v>0.3</v>
      </c>
      <c r="K39" s="2">
        <f t="shared" si="5"/>
        <v>0.18237082066869301</v>
      </c>
      <c r="L39" s="2">
        <f t="shared" si="6"/>
        <v>2.4000000000000021</v>
      </c>
      <c r="M39" s="2">
        <f t="shared" si="7"/>
        <v>0.19223572402239389</v>
      </c>
      <c r="N39" s="2">
        <f t="shared" si="8"/>
        <v>12.484672202344772</v>
      </c>
      <c r="O39" t="s">
        <v>74</v>
      </c>
    </row>
    <row r="40" spans="1:15" x14ac:dyDescent="0.25">
      <c r="A40" s="16">
        <v>30</v>
      </c>
      <c r="B40" s="17" t="s">
        <v>53</v>
      </c>
      <c r="C40" s="18">
        <v>30.4</v>
      </c>
      <c r="D40" s="19" t="s">
        <v>128</v>
      </c>
      <c r="E40" s="20" t="str">
        <f t="shared" si="0"/>
        <v>Significantly Different</v>
      </c>
      <c r="G40">
        <f t="shared" si="1"/>
        <v>30.4</v>
      </c>
      <c r="H40">
        <f t="shared" si="2"/>
        <v>6</v>
      </c>
      <c r="I40" t="str">
        <f t="shared" si="3"/>
        <v>+/-</v>
      </c>
      <c r="J40" t="str">
        <f t="shared" si="4"/>
        <v>1.1</v>
      </c>
      <c r="K40" s="2">
        <f t="shared" si="5"/>
        <v>0.66869300911854113</v>
      </c>
      <c r="L40" s="2">
        <f t="shared" si="6"/>
        <v>2.7000000000000028</v>
      </c>
      <c r="M40" s="2">
        <f t="shared" si="7"/>
        <v>0.67145051776214359</v>
      </c>
      <c r="N40" s="2">
        <f t="shared" si="8"/>
        <v>4.021145160478464</v>
      </c>
      <c r="O40" t="s">
        <v>35</v>
      </c>
    </row>
    <row r="41" spans="1:15" x14ac:dyDescent="0.25">
      <c r="A41" s="16">
        <v>31</v>
      </c>
      <c r="B41" s="17" t="s">
        <v>32</v>
      </c>
      <c r="C41" s="18">
        <v>30.2</v>
      </c>
      <c r="D41" s="19" t="s">
        <v>128</v>
      </c>
      <c r="E41" s="20" t="str">
        <f t="shared" si="0"/>
        <v>Significantly Different</v>
      </c>
      <c r="G41">
        <f t="shared" si="1"/>
        <v>30.2</v>
      </c>
      <c r="H41">
        <f t="shared" si="2"/>
        <v>6</v>
      </c>
      <c r="I41" t="str">
        <f t="shared" si="3"/>
        <v>+/-</v>
      </c>
      <c r="J41" t="str">
        <f t="shared" si="4"/>
        <v>1.1</v>
      </c>
      <c r="K41" s="2">
        <f t="shared" si="5"/>
        <v>0.66869300911854113</v>
      </c>
      <c r="L41" s="2">
        <f t="shared" si="6"/>
        <v>2.9000000000000021</v>
      </c>
      <c r="M41" s="2">
        <f t="shared" si="7"/>
        <v>0.67145051776214359</v>
      </c>
      <c r="N41" s="2">
        <f t="shared" si="8"/>
        <v>4.3190077649583491</v>
      </c>
      <c r="O41" t="s">
        <v>76</v>
      </c>
    </row>
    <row r="42" spans="1:15" x14ac:dyDescent="0.25">
      <c r="A42" s="16">
        <v>31</v>
      </c>
      <c r="B42" s="17" t="s">
        <v>34</v>
      </c>
      <c r="C42" s="18">
        <v>30.2</v>
      </c>
      <c r="D42" s="19" t="s">
        <v>36</v>
      </c>
      <c r="E42" s="20" t="str">
        <f t="shared" si="0"/>
        <v>Significantly Different</v>
      </c>
      <c r="G42">
        <f t="shared" si="1"/>
        <v>30.2</v>
      </c>
      <c r="H42">
        <f t="shared" si="2"/>
        <v>6</v>
      </c>
      <c r="I42" t="str">
        <f t="shared" si="3"/>
        <v>+/-</v>
      </c>
      <c r="J42" t="str">
        <f t="shared" si="4"/>
        <v>0.3</v>
      </c>
      <c r="K42" s="2">
        <f t="shared" si="5"/>
        <v>0.18237082066869301</v>
      </c>
      <c r="L42" s="2">
        <f t="shared" si="6"/>
        <v>2.9000000000000021</v>
      </c>
      <c r="M42" s="2">
        <f t="shared" si="7"/>
        <v>0.19223572402239389</v>
      </c>
      <c r="N42" s="2">
        <f t="shared" si="8"/>
        <v>15.085645577833263</v>
      </c>
      <c r="O42" t="s">
        <v>77</v>
      </c>
    </row>
    <row r="43" spans="1:15" x14ac:dyDescent="0.25">
      <c r="A43" s="16">
        <v>31</v>
      </c>
      <c r="B43" s="17" t="s">
        <v>64</v>
      </c>
      <c r="C43" s="18">
        <v>30.2</v>
      </c>
      <c r="D43" s="19" t="s">
        <v>61</v>
      </c>
      <c r="E43" s="20" t="str">
        <f t="shared" si="0"/>
        <v>Significantly Different</v>
      </c>
      <c r="G43">
        <f t="shared" si="1"/>
        <v>30.2</v>
      </c>
      <c r="H43">
        <f t="shared" si="2"/>
        <v>6</v>
      </c>
      <c r="I43" t="str">
        <f t="shared" si="3"/>
        <v>+/-</v>
      </c>
      <c r="J43" t="str">
        <f t="shared" si="4"/>
        <v>0.4</v>
      </c>
      <c r="K43" s="2">
        <f t="shared" si="5"/>
        <v>0.24316109422492402</v>
      </c>
      <c r="L43" s="2">
        <f t="shared" si="6"/>
        <v>2.9000000000000021</v>
      </c>
      <c r="M43" s="2">
        <f t="shared" si="7"/>
        <v>0.25064471888253259</v>
      </c>
      <c r="N43" s="2">
        <f t="shared" si="8"/>
        <v>11.570161992358271</v>
      </c>
      <c r="O43" t="s">
        <v>80</v>
      </c>
    </row>
    <row r="44" spans="1:15" x14ac:dyDescent="0.25">
      <c r="A44" s="16">
        <v>34</v>
      </c>
      <c r="B44" s="17" t="s">
        <v>71</v>
      </c>
      <c r="C44" s="18">
        <v>30</v>
      </c>
      <c r="D44" s="19" t="s">
        <v>36</v>
      </c>
      <c r="E44" s="20" t="str">
        <f t="shared" si="0"/>
        <v>Significantly Different</v>
      </c>
      <c r="G44">
        <f t="shared" si="1"/>
        <v>30</v>
      </c>
      <c r="H44">
        <f t="shared" si="2"/>
        <v>6</v>
      </c>
      <c r="I44" t="str">
        <f t="shared" si="3"/>
        <v>+/-</v>
      </c>
      <c r="J44" t="str">
        <f t="shared" si="4"/>
        <v>0.3</v>
      </c>
      <c r="K44" s="2">
        <f t="shared" si="5"/>
        <v>0.18237082066869301</v>
      </c>
      <c r="L44" s="2">
        <f t="shared" si="6"/>
        <v>3.1000000000000014</v>
      </c>
      <c r="M44" s="2">
        <f t="shared" si="7"/>
        <v>0.19223572402239389</v>
      </c>
      <c r="N44" s="2">
        <f t="shared" si="8"/>
        <v>16.126034928028655</v>
      </c>
      <c r="O44" t="s">
        <v>82</v>
      </c>
    </row>
    <row r="45" spans="1:15" x14ac:dyDescent="0.25">
      <c r="A45" s="16">
        <v>35</v>
      </c>
      <c r="B45" s="17" t="s">
        <v>56</v>
      </c>
      <c r="C45" s="18">
        <v>29.7</v>
      </c>
      <c r="D45" s="19" t="s">
        <v>130</v>
      </c>
      <c r="E45" s="20" t="str">
        <f t="shared" si="0"/>
        <v>Significantly Different</v>
      </c>
      <c r="G45">
        <f t="shared" si="1"/>
        <v>29.7</v>
      </c>
      <c r="H45">
        <f t="shared" si="2"/>
        <v>6</v>
      </c>
      <c r="I45" t="str">
        <f t="shared" si="3"/>
        <v>+/-</v>
      </c>
      <c r="J45" t="str">
        <f t="shared" si="4"/>
        <v>1.2</v>
      </c>
      <c r="K45" s="2">
        <f t="shared" si="5"/>
        <v>0.72948328267477203</v>
      </c>
      <c r="L45" s="2">
        <f t="shared" si="6"/>
        <v>3.4000000000000021</v>
      </c>
      <c r="M45" s="2">
        <f t="shared" si="7"/>
        <v>0.73201182849801194</v>
      </c>
      <c r="N45" s="2">
        <f t="shared" si="8"/>
        <v>4.644733688219679</v>
      </c>
      <c r="O45" t="s">
        <v>53</v>
      </c>
    </row>
    <row r="46" spans="1:15" x14ac:dyDescent="0.25">
      <c r="A46" s="16">
        <v>36</v>
      </c>
      <c r="B46" s="17" t="s">
        <v>85</v>
      </c>
      <c r="C46" s="18">
        <v>29.6</v>
      </c>
      <c r="D46" s="19" t="s">
        <v>61</v>
      </c>
      <c r="E46" s="20" t="str">
        <f t="shared" si="0"/>
        <v>Significantly Different</v>
      </c>
      <c r="G46">
        <f t="shared" si="1"/>
        <v>29.6</v>
      </c>
      <c r="H46">
        <f t="shared" si="2"/>
        <v>6</v>
      </c>
      <c r="I46" t="str">
        <f t="shared" si="3"/>
        <v>+/-</v>
      </c>
      <c r="J46" t="str">
        <f t="shared" si="4"/>
        <v>0.4</v>
      </c>
      <c r="K46" s="2">
        <f t="shared" si="5"/>
        <v>0.24316109422492402</v>
      </c>
      <c r="L46" s="2">
        <f t="shared" si="6"/>
        <v>3.5</v>
      </c>
      <c r="M46" s="2">
        <f t="shared" si="7"/>
        <v>0.25064471888253259</v>
      </c>
      <c r="N46" s="2">
        <f t="shared" si="8"/>
        <v>13.963988611466869</v>
      </c>
      <c r="O46" t="s">
        <v>65</v>
      </c>
    </row>
    <row r="47" spans="1:15" x14ac:dyDescent="0.25">
      <c r="A47" s="16">
        <v>37</v>
      </c>
      <c r="B47" s="17" t="s">
        <v>41</v>
      </c>
      <c r="C47" s="18">
        <v>29.3</v>
      </c>
      <c r="D47" s="19" t="s">
        <v>39</v>
      </c>
      <c r="E47" s="20" t="str">
        <f t="shared" si="0"/>
        <v>Significantly Different</v>
      </c>
      <c r="G47">
        <f t="shared" si="1"/>
        <v>29.3</v>
      </c>
      <c r="H47">
        <f t="shared" si="2"/>
        <v>6</v>
      </c>
      <c r="I47" t="str">
        <f t="shared" si="3"/>
        <v>+/-</v>
      </c>
      <c r="J47" t="str">
        <f t="shared" si="4"/>
        <v>0.5</v>
      </c>
      <c r="K47" s="2">
        <f t="shared" si="5"/>
        <v>0.303951367781155</v>
      </c>
      <c r="L47" s="2">
        <f t="shared" si="6"/>
        <v>3.8000000000000007</v>
      </c>
      <c r="M47" s="2">
        <f t="shared" si="7"/>
        <v>0.30997079109986531</v>
      </c>
      <c r="N47" s="2">
        <f t="shared" si="8"/>
        <v>12.259219607487887</v>
      </c>
      <c r="O47" t="s">
        <v>81</v>
      </c>
    </row>
    <row r="48" spans="1:15" x14ac:dyDescent="0.25">
      <c r="A48" s="16">
        <v>37</v>
      </c>
      <c r="B48" s="17" t="s">
        <v>65</v>
      </c>
      <c r="C48" s="18">
        <v>29.3</v>
      </c>
      <c r="D48" s="19" t="s">
        <v>29</v>
      </c>
      <c r="E48" s="20" t="str">
        <f t="shared" si="0"/>
        <v>Significantly Different</v>
      </c>
      <c r="G48">
        <f t="shared" si="1"/>
        <v>29.3</v>
      </c>
      <c r="H48">
        <f t="shared" si="2"/>
        <v>6</v>
      </c>
      <c r="I48" t="str">
        <f t="shared" si="3"/>
        <v>+/-</v>
      </c>
      <c r="J48" t="str">
        <f t="shared" si="4"/>
        <v>0.2</v>
      </c>
      <c r="K48" s="2">
        <f t="shared" si="5"/>
        <v>0.12158054711246201</v>
      </c>
      <c r="L48" s="2">
        <f t="shared" si="6"/>
        <v>3.8000000000000007</v>
      </c>
      <c r="M48" s="2">
        <f t="shared" si="7"/>
        <v>0.1359311840425404</v>
      </c>
      <c r="N48" s="2">
        <f t="shared" si="8"/>
        <v>27.955321854702376</v>
      </c>
      <c r="O48" t="s">
        <v>60</v>
      </c>
    </row>
    <row r="49" spans="1:15" x14ac:dyDescent="0.25">
      <c r="A49" s="16">
        <v>39</v>
      </c>
      <c r="B49" s="17" t="s">
        <v>38</v>
      </c>
      <c r="C49" s="18">
        <v>29.1</v>
      </c>
      <c r="D49" s="19" t="s">
        <v>129</v>
      </c>
      <c r="E49" s="20" t="str">
        <f t="shared" si="0"/>
        <v>Significantly Different</v>
      </c>
      <c r="G49">
        <f t="shared" si="1"/>
        <v>29.1</v>
      </c>
      <c r="H49">
        <f t="shared" si="2"/>
        <v>6</v>
      </c>
      <c r="I49" t="str">
        <f t="shared" si="3"/>
        <v>+/-</v>
      </c>
      <c r="J49" t="str">
        <f t="shared" si="4"/>
        <v>1.4</v>
      </c>
      <c r="K49" s="2">
        <f t="shared" si="5"/>
        <v>0.85106382978723394</v>
      </c>
      <c r="L49" s="2">
        <f t="shared" si="6"/>
        <v>4</v>
      </c>
      <c r="M49" s="2">
        <f t="shared" si="7"/>
        <v>0.85323214879137987</v>
      </c>
      <c r="N49" s="2">
        <f t="shared" si="8"/>
        <v>4.6880558892044544</v>
      </c>
      <c r="O49" t="s">
        <v>67</v>
      </c>
    </row>
    <row r="50" spans="1:15" x14ac:dyDescent="0.25">
      <c r="A50" s="16">
        <v>40</v>
      </c>
      <c r="B50" s="17" t="s">
        <v>43</v>
      </c>
      <c r="C50" s="18">
        <v>28.7</v>
      </c>
      <c r="D50" s="19" t="s">
        <v>114</v>
      </c>
      <c r="E50" s="20" t="str">
        <f t="shared" si="0"/>
        <v>Significantly Different</v>
      </c>
      <c r="G50">
        <f t="shared" si="1"/>
        <v>28.7</v>
      </c>
      <c r="H50">
        <f t="shared" si="2"/>
        <v>6</v>
      </c>
      <c r="I50" t="str">
        <f t="shared" si="3"/>
        <v>+/-</v>
      </c>
      <c r="J50" t="str">
        <f t="shared" si="4"/>
        <v>0.9</v>
      </c>
      <c r="K50" s="2">
        <f t="shared" si="5"/>
        <v>0.54711246200607899</v>
      </c>
      <c r="L50" s="2">
        <f t="shared" si="6"/>
        <v>4.4000000000000021</v>
      </c>
      <c r="M50" s="2">
        <f t="shared" si="7"/>
        <v>0.55047933970440222</v>
      </c>
      <c r="N50" s="2">
        <f t="shared" si="8"/>
        <v>7.9930338572973971</v>
      </c>
      <c r="O50" t="s">
        <v>69</v>
      </c>
    </row>
    <row r="51" spans="1:15" x14ac:dyDescent="0.25">
      <c r="A51" s="16">
        <v>40</v>
      </c>
      <c r="B51" s="17" t="s">
        <v>73</v>
      </c>
      <c r="C51" s="18">
        <v>28.7</v>
      </c>
      <c r="D51" s="19" t="s">
        <v>61</v>
      </c>
      <c r="E51" s="20" t="str">
        <f t="shared" si="0"/>
        <v>Significantly Different</v>
      </c>
      <c r="G51">
        <f t="shared" si="1"/>
        <v>28.7</v>
      </c>
      <c r="H51">
        <f t="shared" si="2"/>
        <v>6</v>
      </c>
      <c r="I51" t="str">
        <f t="shared" si="3"/>
        <v>+/-</v>
      </c>
      <c r="J51" t="str">
        <f t="shared" si="4"/>
        <v>0.4</v>
      </c>
      <c r="K51" s="2">
        <f t="shared" si="5"/>
        <v>0.24316109422492402</v>
      </c>
      <c r="L51" s="2">
        <f t="shared" si="6"/>
        <v>4.4000000000000021</v>
      </c>
      <c r="M51" s="2">
        <f t="shared" si="7"/>
        <v>0.25064471888253259</v>
      </c>
      <c r="N51" s="2">
        <f t="shared" si="8"/>
        <v>17.554728540129787</v>
      </c>
      <c r="O51" t="s">
        <v>85</v>
      </c>
    </row>
    <row r="52" spans="1:15" x14ac:dyDescent="0.25">
      <c r="A52" s="16">
        <v>42</v>
      </c>
      <c r="B52" s="17" t="s">
        <v>77</v>
      </c>
      <c r="C52" s="18">
        <v>27.7</v>
      </c>
      <c r="D52" s="19" t="s">
        <v>83</v>
      </c>
      <c r="E52" s="20" t="str">
        <f t="shared" si="0"/>
        <v>Significantly Different</v>
      </c>
      <c r="G52">
        <f t="shared" si="1"/>
        <v>27.7</v>
      </c>
      <c r="H52">
        <f t="shared" si="2"/>
        <v>6</v>
      </c>
      <c r="I52" t="str">
        <f t="shared" si="3"/>
        <v>+/-</v>
      </c>
      <c r="J52" t="str">
        <f t="shared" si="4"/>
        <v>0.6</v>
      </c>
      <c r="K52" s="2">
        <f t="shared" si="5"/>
        <v>0.36474164133738601</v>
      </c>
      <c r="L52" s="2">
        <f t="shared" si="6"/>
        <v>5.4000000000000021</v>
      </c>
      <c r="M52" s="2">
        <f t="shared" si="7"/>
        <v>0.36977279819442066</v>
      </c>
      <c r="N52" s="2">
        <f t="shared" si="8"/>
        <v>14.603562042334893</v>
      </c>
      <c r="O52" t="s">
        <v>56</v>
      </c>
    </row>
    <row r="53" spans="1:15" x14ac:dyDescent="0.25">
      <c r="A53" s="16">
        <v>43</v>
      </c>
      <c r="B53" s="17" t="s">
        <v>58</v>
      </c>
      <c r="C53" s="18">
        <v>26.9</v>
      </c>
      <c r="D53" s="19" t="s">
        <v>61</v>
      </c>
      <c r="E53" s="20" t="str">
        <f t="shared" si="0"/>
        <v>Significantly Different</v>
      </c>
      <c r="G53">
        <f t="shared" si="1"/>
        <v>26.9</v>
      </c>
      <c r="H53">
        <f t="shared" si="2"/>
        <v>6</v>
      </c>
      <c r="I53" t="str">
        <f t="shared" si="3"/>
        <v>+/-</v>
      </c>
      <c r="J53" t="str">
        <f t="shared" si="4"/>
        <v>0.4</v>
      </c>
      <c r="K53" s="2">
        <f t="shared" si="5"/>
        <v>0.24316109422492402</v>
      </c>
      <c r="L53" s="2">
        <f t="shared" si="6"/>
        <v>6.2000000000000028</v>
      </c>
      <c r="M53" s="2">
        <f t="shared" si="7"/>
        <v>0.25064471888253259</v>
      </c>
      <c r="N53" s="2">
        <f t="shared" si="8"/>
        <v>24.736208397455609</v>
      </c>
      <c r="O53" t="s">
        <v>73</v>
      </c>
    </row>
    <row r="54" spans="1:15" x14ac:dyDescent="0.25">
      <c r="A54" s="16">
        <v>44</v>
      </c>
      <c r="B54" s="17" t="s">
        <v>30</v>
      </c>
      <c r="C54" s="18">
        <v>26.3</v>
      </c>
      <c r="D54" s="19" t="s">
        <v>39</v>
      </c>
      <c r="E54" s="20" t="str">
        <f t="shared" si="0"/>
        <v>Significantly Different</v>
      </c>
      <c r="G54">
        <f t="shared" si="1"/>
        <v>26.3</v>
      </c>
      <c r="H54">
        <f t="shared" si="2"/>
        <v>6</v>
      </c>
      <c r="I54" t="str">
        <f t="shared" si="3"/>
        <v>+/-</v>
      </c>
      <c r="J54" t="str">
        <f t="shared" si="4"/>
        <v>0.5</v>
      </c>
      <c r="K54" s="2">
        <f t="shared" si="5"/>
        <v>0.303951367781155</v>
      </c>
      <c r="L54" s="2">
        <f t="shared" si="6"/>
        <v>6.8000000000000007</v>
      </c>
      <c r="M54" s="2">
        <f t="shared" si="7"/>
        <v>0.30997079109986531</v>
      </c>
      <c r="N54" s="2">
        <f t="shared" si="8"/>
        <v>21.937550876557271</v>
      </c>
      <c r="O54" t="s">
        <v>79</v>
      </c>
    </row>
    <row r="55" spans="1:15" x14ac:dyDescent="0.25">
      <c r="A55" s="16">
        <v>45</v>
      </c>
      <c r="B55" s="17" t="s">
        <v>81</v>
      </c>
      <c r="C55" s="18">
        <v>26.2</v>
      </c>
      <c r="D55" s="19" t="s">
        <v>36</v>
      </c>
      <c r="E55" s="20" t="str">
        <f t="shared" si="0"/>
        <v>Significantly Different</v>
      </c>
      <c r="G55">
        <f t="shared" si="1"/>
        <v>26.2</v>
      </c>
      <c r="H55">
        <f t="shared" si="2"/>
        <v>6</v>
      </c>
      <c r="I55" t="str">
        <f t="shared" si="3"/>
        <v>+/-</v>
      </c>
      <c r="J55" t="str">
        <f t="shared" si="4"/>
        <v>0.3</v>
      </c>
      <c r="K55" s="2">
        <f t="shared" si="5"/>
        <v>0.18237082066869301</v>
      </c>
      <c r="L55" s="2">
        <f t="shared" si="6"/>
        <v>6.9000000000000021</v>
      </c>
      <c r="M55" s="2">
        <f t="shared" si="7"/>
        <v>0.19223572402239389</v>
      </c>
      <c r="N55" s="2">
        <f t="shared" si="8"/>
        <v>35.893432581741202</v>
      </c>
      <c r="O55" t="s">
        <v>47</v>
      </c>
    </row>
    <row r="56" spans="1:15" x14ac:dyDescent="0.25">
      <c r="A56" s="16">
        <v>46</v>
      </c>
      <c r="B56" s="17" t="s">
        <v>74</v>
      </c>
      <c r="C56" s="18">
        <v>25.7</v>
      </c>
      <c r="D56" s="19" t="s">
        <v>39</v>
      </c>
      <c r="E56" s="20" t="str">
        <f t="shared" si="0"/>
        <v>Significantly Different</v>
      </c>
      <c r="G56">
        <f t="shared" si="1"/>
        <v>25.7</v>
      </c>
      <c r="H56">
        <f t="shared" si="2"/>
        <v>6</v>
      </c>
      <c r="I56" t="str">
        <f t="shared" si="3"/>
        <v>+/-</v>
      </c>
      <c r="J56" t="str">
        <f t="shared" si="4"/>
        <v>0.5</v>
      </c>
      <c r="K56" s="2">
        <f t="shared" si="5"/>
        <v>0.303951367781155</v>
      </c>
      <c r="L56" s="2">
        <f t="shared" si="6"/>
        <v>7.4000000000000021</v>
      </c>
      <c r="M56" s="2">
        <f t="shared" si="7"/>
        <v>0.30997079109986531</v>
      </c>
      <c r="N56" s="2">
        <f t="shared" si="8"/>
        <v>23.873217130371152</v>
      </c>
      <c r="O56" t="s">
        <v>31</v>
      </c>
    </row>
    <row r="57" spans="1:15" x14ac:dyDescent="0.25">
      <c r="A57" s="16">
        <v>47</v>
      </c>
      <c r="B57" s="17" t="s">
        <v>49</v>
      </c>
      <c r="C57" s="18">
        <v>25.1</v>
      </c>
      <c r="D57" s="19" t="s">
        <v>61</v>
      </c>
      <c r="E57" s="20" t="str">
        <f t="shared" si="0"/>
        <v>Significantly Different</v>
      </c>
      <c r="G57">
        <f t="shared" si="1"/>
        <v>25.1</v>
      </c>
      <c r="H57">
        <f t="shared" si="2"/>
        <v>6</v>
      </c>
      <c r="I57" t="str">
        <f t="shared" si="3"/>
        <v>+/-</v>
      </c>
      <c r="J57" t="str">
        <f t="shared" si="4"/>
        <v>0.4</v>
      </c>
      <c r="K57" s="2">
        <f t="shared" si="5"/>
        <v>0.24316109422492402</v>
      </c>
      <c r="L57" s="2">
        <f t="shared" si="6"/>
        <v>8</v>
      </c>
      <c r="M57" s="2">
        <f t="shared" si="7"/>
        <v>0.25064471888253259</v>
      </c>
      <c r="N57" s="2">
        <f t="shared" si="8"/>
        <v>31.917688254781414</v>
      </c>
      <c r="O57" t="s">
        <v>84</v>
      </c>
    </row>
    <row r="58" spans="1:15" x14ac:dyDescent="0.25">
      <c r="A58" s="16">
        <v>48</v>
      </c>
      <c r="B58" s="17" t="s">
        <v>63</v>
      </c>
      <c r="C58" s="18">
        <v>25</v>
      </c>
      <c r="D58" s="19" t="s">
        <v>39</v>
      </c>
      <c r="E58" s="20" t="str">
        <f t="shared" si="0"/>
        <v>Significantly Different</v>
      </c>
      <c r="G58">
        <f t="shared" si="1"/>
        <v>25</v>
      </c>
      <c r="H58">
        <f t="shared" si="2"/>
        <v>6</v>
      </c>
      <c r="I58" t="str">
        <f t="shared" si="3"/>
        <v>+/-</v>
      </c>
      <c r="J58" t="str">
        <f t="shared" si="4"/>
        <v>0.5</v>
      </c>
      <c r="K58" s="2">
        <f t="shared" si="5"/>
        <v>0.303951367781155</v>
      </c>
      <c r="L58" s="2">
        <f t="shared" si="6"/>
        <v>8.1000000000000014</v>
      </c>
      <c r="M58" s="2">
        <f t="shared" si="7"/>
        <v>0.30997079109986531</v>
      </c>
      <c r="N58" s="2">
        <f t="shared" si="8"/>
        <v>26.13149442648734</v>
      </c>
      <c r="O58" t="s">
        <v>75</v>
      </c>
    </row>
    <row r="59" spans="1:15" x14ac:dyDescent="0.25">
      <c r="A59" s="16">
        <v>49</v>
      </c>
      <c r="B59" s="17" t="s">
        <v>37</v>
      </c>
      <c r="C59" s="18">
        <v>23.3</v>
      </c>
      <c r="D59" s="19" t="s">
        <v>83</v>
      </c>
      <c r="E59" s="20" t="str">
        <f t="shared" si="0"/>
        <v>Significantly Different</v>
      </c>
      <c r="G59">
        <f t="shared" si="1"/>
        <v>23.3</v>
      </c>
      <c r="H59">
        <f t="shared" si="2"/>
        <v>6</v>
      </c>
      <c r="I59" t="str">
        <f t="shared" si="3"/>
        <v>+/-</v>
      </c>
      <c r="J59" t="str">
        <f t="shared" si="4"/>
        <v>0.6</v>
      </c>
      <c r="K59" s="2">
        <f t="shared" si="5"/>
        <v>0.36474164133738601</v>
      </c>
      <c r="L59" s="2">
        <f t="shared" si="6"/>
        <v>9.8000000000000007</v>
      </c>
      <c r="M59" s="2">
        <f t="shared" si="7"/>
        <v>0.36977279819442066</v>
      </c>
      <c r="N59" s="2">
        <f t="shared" si="8"/>
        <v>26.502760743496651</v>
      </c>
      <c r="O59" t="s">
        <v>33</v>
      </c>
    </row>
    <row r="60" spans="1:15" x14ac:dyDescent="0.25">
      <c r="A60" s="16">
        <v>50</v>
      </c>
      <c r="B60" s="17" t="s">
        <v>72</v>
      </c>
      <c r="C60" s="18">
        <v>22.3</v>
      </c>
      <c r="D60" s="19" t="s">
        <v>78</v>
      </c>
      <c r="E60" s="20" t="str">
        <f t="shared" si="0"/>
        <v>Significantly Different</v>
      </c>
      <c r="G60">
        <f t="shared" si="1"/>
        <v>22.3</v>
      </c>
      <c r="H60">
        <f t="shared" si="2"/>
        <v>6</v>
      </c>
      <c r="I60" t="str">
        <f t="shared" si="3"/>
        <v>+/-</v>
      </c>
      <c r="J60" t="str">
        <f t="shared" si="4"/>
        <v>0.7</v>
      </c>
      <c r="K60" s="2">
        <f t="shared" si="5"/>
        <v>0.42553191489361697</v>
      </c>
      <c r="L60" s="2">
        <f t="shared" si="6"/>
        <v>10.8</v>
      </c>
      <c r="M60" s="2">
        <f t="shared" si="7"/>
        <v>0.42985214661796195</v>
      </c>
      <c r="N60" s="2">
        <f t="shared" si="8"/>
        <v>25.124918149120411</v>
      </c>
      <c r="O60" t="s">
        <v>55</v>
      </c>
    </row>
    <row r="61" spans="1:15" x14ac:dyDescent="0.25">
      <c r="A61" s="16">
        <v>51</v>
      </c>
      <c r="B61" s="17" t="s">
        <v>33</v>
      </c>
      <c r="C61" s="18">
        <v>21.1</v>
      </c>
      <c r="D61" s="19" t="s">
        <v>78</v>
      </c>
      <c r="E61" s="20" t="str">
        <f t="shared" si="0"/>
        <v>Significantly Different</v>
      </c>
      <c r="G61">
        <f t="shared" si="1"/>
        <v>21.1</v>
      </c>
      <c r="H61">
        <f t="shared" si="2"/>
        <v>6</v>
      </c>
      <c r="I61" t="str">
        <f t="shared" si="3"/>
        <v>+/-</v>
      </c>
      <c r="J61" t="str">
        <f t="shared" si="4"/>
        <v>0.7</v>
      </c>
      <c r="K61" s="2">
        <f t="shared" si="5"/>
        <v>0.42553191489361697</v>
      </c>
      <c r="L61" s="2">
        <f t="shared" si="6"/>
        <v>12</v>
      </c>
      <c r="M61" s="2">
        <f t="shared" si="7"/>
        <v>0.42985214661796195</v>
      </c>
      <c r="N61" s="2">
        <f t="shared" si="8"/>
        <v>27.9165757212449</v>
      </c>
      <c r="O61" t="s">
        <v>38</v>
      </c>
    </row>
    <row r="62" spans="1:15" ht="15.75" thickBot="1" x14ac:dyDescent="0.3">
      <c r="A62" s="22"/>
      <c r="B62" s="23" t="s">
        <v>86</v>
      </c>
      <c r="C62" s="24">
        <v>27.2</v>
      </c>
      <c r="D62" s="25" t="s">
        <v>83</v>
      </c>
      <c r="E62" s="26" t="str">
        <f t="shared" si="0"/>
        <v>Significantly Different</v>
      </c>
      <c r="G62">
        <f t="shared" si="1"/>
        <v>27.2</v>
      </c>
      <c r="H62">
        <f t="shared" si="2"/>
        <v>6</v>
      </c>
      <c r="I62" t="str">
        <f t="shared" si="3"/>
        <v>+/-</v>
      </c>
      <c r="J62" t="str">
        <f t="shared" si="4"/>
        <v>0.6</v>
      </c>
      <c r="K62" s="2">
        <f t="shared" si="5"/>
        <v>0.36474164133738601</v>
      </c>
      <c r="L62" s="2">
        <f t="shared" si="6"/>
        <v>5.9000000000000021</v>
      </c>
      <c r="M62" s="2">
        <f t="shared" si="7"/>
        <v>0.36977279819442066</v>
      </c>
      <c r="N62" s="2">
        <f t="shared" si="8"/>
        <v>15.955743712921457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81" priority="5" operator="equal">
      <formula>"State Selected"</formula>
    </cfRule>
    <cfRule type="cellIs" dxfId="280" priority="6" operator="equal">
      <formula>"Not Significantly Different"</formula>
    </cfRule>
  </conditionalFormatting>
  <conditionalFormatting sqref="E10:E62">
    <cfRule type="cellIs" dxfId="279" priority="1" operator="equal">
      <formula>"OTHER ERROR"</formula>
    </cfRule>
    <cfRule type="cellIs" dxfId="278" priority="2" operator="equal">
      <formula>"Statistical Test not applicable"</formula>
    </cfRule>
    <cfRule type="cellIs" dxfId="277" priority="3" operator="equal">
      <formula>"Geography Selected"</formula>
    </cfRule>
    <cfRule type="cellIs" dxfId="27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FF0B183-18B3-4803-A4BC-B7BD3832DC9C}">
      <formula1>$O$10:$O$62</formula1>
    </dataValidation>
  </dataValidation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E852-A0BF-4E92-BB1C-4981090190A9}">
  <sheetPr codeName="Sheet9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306</v>
      </c>
    </row>
    <row r="2" spans="1:16" x14ac:dyDescent="0.25">
      <c r="A2" s="3" t="s">
        <v>2</v>
      </c>
      <c r="B2" t="s">
        <v>307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12.8</v>
      </c>
      <c r="C6" t="s">
        <v>9</v>
      </c>
      <c r="H6" s="8" t="s">
        <v>10</v>
      </c>
      <c r="I6">
        <f>VLOOKUP($B$4,$B$9:$K$62,6,FALSE)</f>
        <v>12.8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12.8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34</v>
      </c>
      <c r="D11" s="21" t="s">
        <v>128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34</v>
      </c>
      <c r="H11">
        <f t="shared" ref="H11:H62" si="2">LEN(TRIM(D11))</f>
        <v>6</v>
      </c>
      <c r="I11" t="str">
        <f t="shared" ref="I11:I62" si="3">IF(H11&gt;=3,MID(TRIM(D11),1,3),"NO")</f>
        <v>+/-</v>
      </c>
      <c r="J11" t="str">
        <f t="shared" ref="J11:J62" si="4">IF(TRIM(I11)="+/-",MID(TRIM(D11),4,H11-3),D11)</f>
        <v>1.1</v>
      </c>
      <c r="K11" s="2">
        <f t="shared" ref="K11:K62" si="5">IF(TRIM(J11)="*****",0,IF(ISERROR(VALUE(J11)),"NA",VALUE(J11/$I$4)))</f>
        <v>0.66869300911854113</v>
      </c>
      <c r="L11" s="2">
        <f t="shared" ref="L11:L62" si="6">IF(AND(ISNUMBER(G11),ISNUMBER($I$6)),$I$6-G11,"N/A")</f>
        <v>-21.2</v>
      </c>
      <c r="M11" s="2">
        <f t="shared" ref="M11:M62" si="7">IF(AND(ISNUMBER(K11),ISNUMBER($I$7)),SQRT(K11^2+($I$7)^2),"N/A")</f>
        <v>0.67145051776214359</v>
      </c>
      <c r="N11" s="2">
        <f>IF(AND(ISNUMBER(L11),ISNUMBER(M11),M11&lt;&gt;0),L11/M11,"NA")</f>
        <v>-31.573436074867907</v>
      </c>
      <c r="O11" t="s">
        <v>30</v>
      </c>
    </row>
    <row r="12" spans="1:16" x14ac:dyDescent="0.25">
      <c r="A12" s="16">
        <v>2</v>
      </c>
      <c r="B12" s="17" t="s">
        <v>68</v>
      </c>
      <c r="C12" s="18">
        <v>20.3</v>
      </c>
      <c r="D12" s="19" t="s">
        <v>36</v>
      </c>
      <c r="E12" s="20" t="str">
        <f t="shared" si="0"/>
        <v>Significantly Different</v>
      </c>
      <c r="G12">
        <f t="shared" si="1"/>
        <v>20.3</v>
      </c>
      <c r="H12">
        <f t="shared" si="2"/>
        <v>6</v>
      </c>
      <c r="I12" t="str">
        <f t="shared" si="3"/>
        <v>+/-</v>
      </c>
      <c r="J12" t="str">
        <f t="shared" si="4"/>
        <v>0.3</v>
      </c>
      <c r="K12" s="2">
        <f t="shared" si="5"/>
        <v>0.18237082066869301</v>
      </c>
      <c r="L12" s="2">
        <f t="shared" si="6"/>
        <v>-7.5</v>
      </c>
      <c r="M12" s="2">
        <f t="shared" si="7"/>
        <v>0.19223572402239389</v>
      </c>
      <c r="N12" s="2">
        <f t="shared" ref="N12:N62" si="8">IF(AND(ISNUMBER(L12),ISNUMBER(M12),M12&lt;&gt;0),L12/M12,"NA")</f>
        <v>-39.01460063232738</v>
      </c>
      <c r="O12" t="s">
        <v>32</v>
      </c>
    </row>
    <row r="13" spans="1:16" x14ac:dyDescent="0.25">
      <c r="A13" s="16">
        <v>3</v>
      </c>
      <c r="B13" s="17" t="s">
        <v>66</v>
      </c>
      <c r="C13" s="18">
        <v>19.100000000000001</v>
      </c>
      <c r="D13" s="19" t="s">
        <v>36</v>
      </c>
      <c r="E13" s="20" t="str">
        <f t="shared" si="0"/>
        <v>Significantly Different</v>
      </c>
      <c r="G13">
        <f t="shared" si="1"/>
        <v>19.100000000000001</v>
      </c>
      <c r="H13">
        <f t="shared" si="2"/>
        <v>6</v>
      </c>
      <c r="I13" t="str">
        <f t="shared" si="3"/>
        <v>+/-</v>
      </c>
      <c r="J13" t="str">
        <f t="shared" si="4"/>
        <v>0.3</v>
      </c>
      <c r="K13" s="2">
        <f t="shared" si="5"/>
        <v>0.18237082066869301</v>
      </c>
      <c r="L13" s="2">
        <f t="shared" si="6"/>
        <v>-6.3000000000000007</v>
      </c>
      <c r="M13" s="2">
        <f t="shared" si="7"/>
        <v>0.19223572402239389</v>
      </c>
      <c r="N13" s="2">
        <f t="shared" si="8"/>
        <v>-32.772264531155002</v>
      </c>
      <c r="O13" t="s">
        <v>34</v>
      </c>
    </row>
    <row r="14" spans="1:16" x14ac:dyDescent="0.25">
      <c r="A14" s="16">
        <v>4</v>
      </c>
      <c r="B14" s="17" t="s">
        <v>44</v>
      </c>
      <c r="C14" s="18">
        <v>17.8</v>
      </c>
      <c r="D14" s="19" t="s">
        <v>61</v>
      </c>
      <c r="E14" s="20" t="str">
        <f t="shared" si="0"/>
        <v>Significantly Different</v>
      </c>
      <c r="G14">
        <f t="shared" si="1"/>
        <v>17.8</v>
      </c>
      <c r="H14">
        <f t="shared" si="2"/>
        <v>6</v>
      </c>
      <c r="I14" t="str">
        <f t="shared" si="3"/>
        <v>+/-</v>
      </c>
      <c r="J14" t="str">
        <f t="shared" si="4"/>
        <v>0.4</v>
      </c>
      <c r="K14" s="2">
        <f t="shared" si="5"/>
        <v>0.24316109422492402</v>
      </c>
      <c r="L14" s="2">
        <f t="shared" si="6"/>
        <v>-5</v>
      </c>
      <c r="M14" s="2">
        <f t="shared" si="7"/>
        <v>0.25064471888253259</v>
      </c>
      <c r="N14" s="2">
        <f t="shared" si="8"/>
        <v>-19.948555159238385</v>
      </c>
      <c r="O14" t="s">
        <v>37</v>
      </c>
    </row>
    <row r="15" spans="1:16" x14ac:dyDescent="0.25">
      <c r="A15" s="16">
        <v>5</v>
      </c>
      <c r="B15" s="17" t="s">
        <v>84</v>
      </c>
      <c r="C15" s="18">
        <v>17.2</v>
      </c>
      <c r="D15" s="19" t="s">
        <v>36</v>
      </c>
      <c r="E15" s="20" t="str">
        <f t="shared" si="0"/>
        <v>Significantly Different</v>
      </c>
      <c r="G15">
        <f t="shared" si="1"/>
        <v>17.2</v>
      </c>
      <c r="H15">
        <f t="shared" si="2"/>
        <v>6</v>
      </c>
      <c r="I15" t="str">
        <f t="shared" si="3"/>
        <v>+/-</v>
      </c>
      <c r="J15" t="str">
        <f t="shared" si="4"/>
        <v>0.3</v>
      </c>
      <c r="K15" s="2">
        <f t="shared" si="5"/>
        <v>0.18237082066869301</v>
      </c>
      <c r="L15" s="2">
        <f t="shared" si="6"/>
        <v>-4.3999999999999986</v>
      </c>
      <c r="M15" s="2">
        <f t="shared" si="7"/>
        <v>0.19223572402239389</v>
      </c>
      <c r="N15" s="2">
        <f t="shared" si="8"/>
        <v>-22.888565704298721</v>
      </c>
      <c r="O15" t="s">
        <v>40</v>
      </c>
    </row>
    <row r="16" spans="1:16" x14ac:dyDescent="0.25">
      <c r="A16" s="16">
        <v>6</v>
      </c>
      <c r="B16" s="17" t="s">
        <v>80</v>
      </c>
      <c r="C16" s="18">
        <v>16.600000000000001</v>
      </c>
      <c r="D16" s="19" t="s">
        <v>29</v>
      </c>
      <c r="E16" s="20" t="str">
        <f t="shared" si="0"/>
        <v>Significantly Different</v>
      </c>
      <c r="G16">
        <f t="shared" si="1"/>
        <v>16.600000000000001</v>
      </c>
      <c r="H16">
        <f t="shared" si="2"/>
        <v>6</v>
      </c>
      <c r="I16" t="str">
        <f t="shared" si="3"/>
        <v>+/-</v>
      </c>
      <c r="J16" t="str">
        <f t="shared" si="4"/>
        <v>0.2</v>
      </c>
      <c r="K16" s="2">
        <f t="shared" si="5"/>
        <v>0.12158054711246201</v>
      </c>
      <c r="L16" s="2">
        <f t="shared" si="6"/>
        <v>-3.8000000000000007</v>
      </c>
      <c r="M16" s="2">
        <f t="shared" si="7"/>
        <v>0.1359311840425404</v>
      </c>
      <c r="N16" s="2">
        <f t="shared" si="8"/>
        <v>-27.955321854702376</v>
      </c>
      <c r="O16" t="s">
        <v>42</v>
      </c>
    </row>
    <row r="17" spans="1:15" x14ac:dyDescent="0.25">
      <c r="A17" s="16">
        <v>7</v>
      </c>
      <c r="B17" s="17" t="s">
        <v>76</v>
      </c>
      <c r="C17" s="18">
        <v>16.100000000000001</v>
      </c>
      <c r="D17" s="19" t="s">
        <v>36</v>
      </c>
      <c r="E17" s="20" t="str">
        <f t="shared" si="0"/>
        <v>Significantly Different</v>
      </c>
      <c r="G17">
        <f t="shared" si="1"/>
        <v>16.100000000000001</v>
      </c>
      <c r="H17">
        <f t="shared" si="2"/>
        <v>6</v>
      </c>
      <c r="I17" t="str">
        <f t="shared" si="3"/>
        <v>+/-</v>
      </c>
      <c r="J17" t="str">
        <f t="shared" si="4"/>
        <v>0.3</v>
      </c>
      <c r="K17" s="2">
        <f t="shared" si="5"/>
        <v>0.18237082066869301</v>
      </c>
      <c r="L17" s="2">
        <f t="shared" si="6"/>
        <v>-3.3000000000000007</v>
      </c>
      <c r="M17" s="2">
        <f t="shared" si="7"/>
        <v>0.19223572402239389</v>
      </c>
      <c r="N17" s="2">
        <f t="shared" si="8"/>
        <v>-17.166424278224049</v>
      </c>
      <c r="O17" t="s">
        <v>44</v>
      </c>
    </row>
    <row r="18" spans="1:15" x14ac:dyDescent="0.25">
      <c r="A18" s="16">
        <v>8</v>
      </c>
      <c r="B18" s="17" t="s">
        <v>42</v>
      </c>
      <c r="C18" s="18">
        <v>16</v>
      </c>
      <c r="D18" s="19" t="s">
        <v>36</v>
      </c>
      <c r="E18" s="20" t="str">
        <f t="shared" si="0"/>
        <v>Significantly Different</v>
      </c>
      <c r="G18">
        <f t="shared" si="1"/>
        <v>16</v>
      </c>
      <c r="H18">
        <f t="shared" si="2"/>
        <v>6</v>
      </c>
      <c r="I18" t="str">
        <f t="shared" si="3"/>
        <v>+/-</v>
      </c>
      <c r="J18" t="str">
        <f t="shared" si="4"/>
        <v>0.3</v>
      </c>
      <c r="K18" s="2">
        <f t="shared" si="5"/>
        <v>0.18237082066869301</v>
      </c>
      <c r="L18" s="2">
        <f t="shared" si="6"/>
        <v>-3.1999999999999993</v>
      </c>
      <c r="M18" s="2">
        <f t="shared" si="7"/>
        <v>0.19223572402239389</v>
      </c>
      <c r="N18" s="2">
        <f t="shared" si="8"/>
        <v>-16.646229603126343</v>
      </c>
      <c r="O18" t="s">
        <v>46</v>
      </c>
    </row>
    <row r="19" spans="1:15" x14ac:dyDescent="0.25">
      <c r="A19" s="16">
        <v>8</v>
      </c>
      <c r="B19" s="17" t="s">
        <v>31</v>
      </c>
      <c r="C19" s="18">
        <v>16</v>
      </c>
      <c r="D19" s="19" t="s">
        <v>70</v>
      </c>
      <c r="E19" s="20" t="str">
        <f t="shared" si="0"/>
        <v>Significantly Different</v>
      </c>
      <c r="G19">
        <f t="shared" si="1"/>
        <v>16</v>
      </c>
      <c r="H19">
        <f t="shared" si="2"/>
        <v>6</v>
      </c>
      <c r="I19" t="str">
        <f t="shared" si="3"/>
        <v>+/-</v>
      </c>
      <c r="J19" t="str">
        <f t="shared" si="4"/>
        <v>0.8</v>
      </c>
      <c r="K19" s="2">
        <f t="shared" si="5"/>
        <v>0.48632218844984804</v>
      </c>
      <c r="L19" s="2">
        <f t="shared" si="6"/>
        <v>-3.1999999999999993</v>
      </c>
      <c r="M19" s="2">
        <f t="shared" si="7"/>
        <v>0.49010685399991183</v>
      </c>
      <c r="N19" s="2">
        <f t="shared" si="8"/>
        <v>-6.5291884287759316</v>
      </c>
      <c r="O19" t="s">
        <v>48</v>
      </c>
    </row>
    <row r="20" spans="1:15" x14ac:dyDescent="0.25">
      <c r="A20" s="16">
        <v>10</v>
      </c>
      <c r="B20" s="17" t="s">
        <v>35</v>
      </c>
      <c r="C20" s="18">
        <v>14.7</v>
      </c>
      <c r="D20" s="21" t="s">
        <v>78</v>
      </c>
      <c r="E20" s="20" t="str">
        <f t="shared" si="0"/>
        <v>Significantly Different</v>
      </c>
      <c r="G20">
        <f t="shared" si="1"/>
        <v>14.7</v>
      </c>
      <c r="H20">
        <f t="shared" si="2"/>
        <v>6</v>
      </c>
      <c r="I20" t="str">
        <f t="shared" si="3"/>
        <v>+/-</v>
      </c>
      <c r="J20" t="str">
        <f t="shared" si="4"/>
        <v>0.7</v>
      </c>
      <c r="K20" s="2">
        <f t="shared" si="5"/>
        <v>0.42553191489361697</v>
      </c>
      <c r="L20" s="2">
        <f t="shared" si="6"/>
        <v>-1.8999999999999986</v>
      </c>
      <c r="M20" s="2">
        <f t="shared" si="7"/>
        <v>0.42985214661796195</v>
      </c>
      <c r="N20" s="2">
        <f t="shared" si="8"/>
        <v>-4.4201244891971063</v>
      </c>
      <c r="O20" t="s">
        <v>50</v>
      </c>
    </row>
    <row r="21" spans="1:15" x14ac:dyDescent="0.25">
      <c r="A21" s="16">
        <v>11</v>
      </c>
      <c r="B21" s="17" t="s">
        <v>75</v>
      </c>
      <c r="C21" s="18">
        <v>14.2</v>
      </c>
      <c r="D21" s="19" t="s">
        <v>36</v>
      </c>
      <c r="E21" s="20" t="str">
        <f t="shared" si="0"/>
        <v>Significantly Different</v>
      </c>
      <c r="G21">
        <f t="shared" si="1"/>
        <v>14.2</v>
      </c>
      <c r="H21">
        <f t="shared" si="2"/>
        <v>6</v>
      </c>
      <c r="I21" t="str">
        <f t="shared" si="3"/>
        <v>+/-</v>
      </c>
      <c r="J21" t="str">
        <f t="shared" si="4"/>
        <v>0.3</v>
      </c>
      <c r="K21" s="2">
        <f t="shared" si="5"/>
        <v>0.18237082066869301</v>
      </c>
      <c r="L21" s="2">
        <f t="shared" si="6"/>
        <v>-1.3999999999999986</v>
      </c>
      <c r="M21" s="2">
        <f t="shared" si="7"/>
        <v>0.19223572402239389</v>
      </c>
      <c r="N21" s="2">
        <f t="shared" si="8"/>
        <v>-7.2827254513677699</v>
      </c>
      <c r="O21" t="s">
        <v>52</v>
      </c>
    </row>
    <row r="22" spans="1:15" x14ac:dyDescent="0.25">
      <c r="A22" s="16">
        <v>12</v>
      </c>
      <c r="B22" s="17" t="s">
        <v>57</v>
      </c>
      <c r="C22" s="18">
        <v>14.1</v>
      </c>
      <c r="D22" s="19" t="s">
        <v>29</v>
      </c>
      <c r="E22" s="20" t="str">
        <f t="shared" si="0"/>
        <v>Significantly Different</v>
      </c>
      <c r="G22">
        <f t="shared" si="1"/>
        <v>14.1</v>
      </c>
      <c r="H22">
        <f t="shared" si="2"/>
        <v>6</v>
      </c>
      <c r="I22" t="str">
        <f t="shared" si="3"/>
        <v>+/-</v>
      </c>
      <c r="J22" t="str">
        <f t="shared" si="4"/>
        <v>0.2</v>
      </c>
      <c r="K22" s="2">
        <f t="shared" si="5"/>
        <v>0.12158054711246201</v>
      </c>
      <c r="L22" s="2">
        <f t="shared" si="6"/>
        <v>-1.2999999999999989</v>
      </c>
      <c r="M22" s="2">
        <f t="shared" si="7"/>
        <v>0.1359311840425404</v>
      </c>
      <c r="N22" s="2">
        <f t="shared" si="8"/>
        <v>-9.5636627397665936</v>
      </c>
      <c r="O22" t="s">
        <v>54</v>
      </c>
    </row>
    <row r="23" spans="1:15" x14ac:dyDescent="0.25">
      <c r="A23" s="16">
        <v>13</v>
      </c>
      <c r="B23" s="17" t="s">
        <v>69</v>
      </c>
      <c r="C23" s="18">
        <v>13.9</v>
      </c>
      <c r="D23" s="19" t="s">
        <v>83</v>
      </c>
      <c r="E23" s="20" t="str">
        <f t="shared" si="0"/>
        <v>Significantly Different</v>
      </c>
      <c r="G23">
        <f t="shared" si="1"/>
        <v>13.9</v>
      </c>
      <c r="H23">
        <f t="shared" si="2"/>
        <v>6</v>
      </c>
      <c r="I23" t="str">
        <f t="shared" si="3"/>
        <v>+/-</v>
      </c>
      <c r="J23" t="str">
        <f t="shared" si="4"/>
        <v>0.6</v>
      </c>
      <c r="K23" s="2">
        <f t="shared" si="5"/>
        <v>0.36474164133738601</v>
      </c>
      <c r="L23" s="2">
        <f t="shared" si="6"/>
        <v>-1.0999999999999996</v>
      </c>
      <c r="M23" s="2">
        <f t="shared" si="7"/>
        <v>0.36977279819442066</v>
      </c>
      <c r="N23" s="2">
        <f t="shared" si="8"/>
        <v>-2.9747996752904391</v>
      </c>
      <c r="O23" t="s">
        <v>43</v>
      </c>
    </row>
    <row r="24" spans="1:15" x14ac:dyDescent="0.25">
      <c r="A24" s="16">
        <v>14</v>
      </c>
      <c r="B24" s="17" t="s">
        <v>46</v>
      </c>
      <c r="C24" s="18">
        <v>13.7</v>
      </c>
      <c r="D24" s="19" t="s">
        <v>78</v>
      </c>
      <c r="E24" s="20" t="str">
        <f t="shared" si="0"/>
        <v>Significantly Different</v>
      </c>
      <c r="G24">
        <f t="shared" si="1"/>
        <v>13.7</v>
      </c>
      <c r="H24">
        <f t="shared" si="2"/>
        <v>6</v>
      </c>
      <c r="I24" t="str">
        <f t="shared" si="3"/>
        <v>+/-</v>
      </c>
      <c r="J24" t="str">
        <f t="shared" si="4"/>
        <v>0.7</v>
      </c>
      <c r="K24" s="2">
        <f t="shared" si="5"/>
        <v>0.42553191489361697</v>
      </c>
      <c r="L24" s="2">
        <f t="shared" si="6"/>
        <v>-0.89999999999999858</v>
      </c>
      <c r="M24" s="2">
        <f t="shared" si="7"/>
        <v>0.42985214661796195</v>
      </c>
      <c r="N24" s="2">
        <f t="shared" si="8"/>
        <v>-2.093743179093364</v>
      </c>
      <c r="O24" t="s">
        <v>57</v>
      </c>
    </row>
    <row r="25" spans="1:15" x14ac:dyDescent="0.25">
      <c r="A25" s="16">
        <v>15</v>
      </c>
      <c r="B25" s="17" t="s">
        <v>60</v>
      </c>
      <c r="C25" s="18">
        <v>13.5</v>
      </c>
      <c r="D25" s="19" t="s">
        <v>36</v>
      </c>
      <c r="E25" s="20" t="str">
        <f t="shared" si="0"/>
        <v>Significantly Different</v>
      </c>
      <c r="G25">
        <f t="shared" si="1"/>
        <v>13.5</v>
      </c>
      <c r="H25">
        <f t="shared" si="2"/>
        <v>6</v>
      </c>
      <c r="I25" t="str">
        <f t="shared" si="3"/>
        <v>+/-</v>
      </c>
      <c r="J25" t="str">
        <f t="shared" si="4"/>
        <v>0.3</v>
      </c>
      <c r="K25" s="2">
        <f t="shared" si="5"/>
        <v>0.18237082066869301</v>
      </c>
      <c r="L25" s="2">
        <f t="shared" si="6"/>
        <v>-0.69999999999999929</v>
      </c>
      <c r="M25" s="2">
        <f t="shared" si="7"/>
        <v>0.19223572402239389</v>
      </c>
      <c r="N25" s="2">
        <f t="shared" si="8"/>
        <v>-3.641362725683885</v>
      </c>
      <c r="O25" t="s">
        <v>58</v>
      </c>
    </row>
    <row r="26" spans="1:15" x14ac:dyDescent="0.25">
      <c r="A26" s="16">
        <v>16</v>
      </c>
      <c r="B26" s="17" t="s">
        <v>40</v>
      </c>
      <c r="C26" s="18">
        <v>13.1</v>
      </c>
      <c r="D26" s="19" t="s">
        <v>27</v>
      </c>
      <c r="E26" s="20" t="str">
        <f t="shared" si="0"/>
        <v>Significantly Different</v>
      </c>
      <c r="G26">
        <f t="shared" si="1"/>
        <v>13.1</v>
      </c>
      <c r="H26">
        <f t="shared" si="2"/>
        <v>6</v>
      </c>
      <c r="I26" t="str">
        <f t="shared" si="3"/>
        <v>+/-</v>
      </c>
      <c r="J26" t="str">
        <f t="shared" si="4"/>
        <v>0.1</v>
      </c>
      <c r="K26" s="2">
        <f t="shared" si="5"/>
        <v>6.0790273556231005E-2</v>
      </c>
      <c r="L26" s="2">
        <f t="shared" si="6"/>
        <v>-0.29999999999999893</v>
      </c>
      <c r="M26" s="2">
        <f t="shared" si="7"/>
        <v>8.5970429323592404E-2</v>
      </c>
      <c r="N26" s="2">
        <f t="shared" si="8"/>
        <v>-3.4895719651555996</v>
      </c>
      <c r="O26" t="s">
        <v>41</v>
      </c>
    </row>
    <row r="27" spans="1:15" x14ac:dyDescent="0.25">
      <c r="A27" s="16">
        <v>17</v>
      </c>
      <c r="B27" s="17" t="s">
        <v>67</v>
      </c>
      <c r="C27" s="18">
        <v>12.8</v>
      </c>
      <c r="D27" s="19" t="s">
        <v>29</v>
      </c>
      <c r="E27" s="20" t="str">
        <f t="shared" si="0"/>
        <v>Not Significantly Different</v>
      </c>
      <c r="G27">
        <f t="shared" si="1"/>
        <v>12.8</v>
      </c>
      <c r="H27">
        <f t="shared" si="2"/>
        <v>6</v>
      </c>
      <c r="I27" t="str">
        <f t="shared" si="3"/>
        <v>+/-</v>
      </c>
      <c r="J27" t="str">
        <f t="shared" si="4"/>
        <v>0.2</v>
      </c>
      <c r="K27" s="2">
        <f t="shared" si="5"/>
        <v>0.12158054711246201</v>
      </c>
      <c r="L27" s="2">
        <f t="shared" si="6"/>
        <v>0</v>
      </c>
      <c r="M27" s="2">
        <f t="shared" si="7"/>
        <v>0.1359311840425404</v>
      </c>
      <c r="N27" s="2">
        <f t="shared" si="8"/>
        <v>0</v>
      </c>
      <c r="O27" t="s">
        <v>59</v>
      </c>
    </row>
    <row r="28" spans="1:15" x14ac:dyDescent="0.25">
      <c r="A28" s="16">
        <v>18</v>
      </c>
      <c r="B28" s="17" t="s">
        <v>62</v>
      </c>
      <c r="C28" s="18">
        <v>12.7</v>
      </c>
      <c r="D28" s="19" t="s">
        <v>29</v>
      </c>
      <c r="E28" s="20" t="str">
        <f t="shared" si="0"/>
        <v>Not Significantly Different</v>
      </c>
      <c r="G28">
        <f t="shared" si="1"/>
        <v>12.7</v>
      </c>
      <c r="H28">
        <f t="shared" si="2"/>
        <v>6</v>
      </c>
      <c r="I28" t="str">
        <f t="shared" si="3"/>
        <v>+/-</v>
      </c>
      <c r="J28" t="str">
        <f t="shared" si="4"/>
        <v>0.2</v>
      </c>
      <c r="K28" s="2">
        <f t="shared" si="5"/>
        <v>0.12158054711246201</v>
      </c>
      <c r="L28" s="2">
        <f t="shared" si="6"/>
        <v>0.10000000000000142</v>
      </c>
      <c r="M28" s="2">
        <f t="shared" si="7"/>
        <v>0.1359311840425404</v>
      </c>
      <c r="N28" s="2">
        <f t="shared" si="8"/>
        <v>0.73566636459744128</v>
      </c>
      <c r="O28" t="s">
        <v>49</v>
      </c>
    </row>
    <row r="29" spans="1:15" x14ac:dyDescent="0.25">
      <c r="A29" s="16">
        <v>19</v>
      </c>
      <c r="B29" s="17" t="s">
        <v>52</v>
      </c>
      <c r="C29" s="18">
        <v>12.6</v>
      </c>
      <c r="D29" s="19" t="s">
        <v>36</v>
      </c>
      <c r="E29" s="20" t="str">
        <f t="shared" si="0"/>
        <v>Not Significantly Different</v>
      </c>
      <c r="G29">
        <f t="shared" si="1"/>
        <v>12.6</v>
      </c>
      <c r="H29">
        <f t="shared" si="2"/>
        <v>6</v>
      </c>
      <c r="I29" t="str">
        <f t="shared" si="3"/>
        <v>+/-</v>
      </c>
      <c r="J29" t="str">
        <f t="shared" si="4"/>
        <v>0.3</v>
      </c>
      <c r="K29" s="2">
        <f t="shared" si="5"/>
        <v>0.18237082066869301</v>
      </c>
      <c r="L29" s="2">
        <f t="shared" si="6"/>
        <v>0.20000000000000107</v>
      </c>
      <c r="M29" s="2">
        <f t="shared" si="7"/>
        <v>0.19223572402239389</v>
      </c>
      <c r="N29" s="2">
        <f t="shared" si="8"/>
        <v>1.0403893501954022</v>
      </c>
      <c r="O29" t="s">
        <v>63</v>
      </c>
    </row>
    <row r="30" spans="1:15" x14ac:dyDescent="0.25">
      <c r="A30" s="16">
        <v>20</v>
      </c>
      <c r="B30" s="17" t="s">
        <v>59</v>
      </c>
      <c r="C30" s="18">
        <v>12.4</v>
      </c>
      <c r="D30" s="19" t="s">
        <v>61</v>
      </c>
      <c r="E30" s="20" t="str">
        <f t="shared" si="0"/>
        <v>Not Significantly Different</v>
      </c>
      <c r="G30">
        <f t="shared" si="1"/>
        <v>12.4</v>
      </c>
      <c r="H30">
        <f t="shared" si="2"/>
        <v>6</v>
      </c>
      <c r="I30" t="str">
        <f t="shared" si="3"/>
        <v>+/-</v>
      </c>
      <c r="J30" t="str">
        <f t="shared" si="4"/>
        <v>0.4</v>
      </c>
      <c r="K30" s="2">
        <f t="shared" si="5"/>
        <v>0.24316109422492402</v>
      </c>
      <c r="L30" s="2">
        <f t="shared" si="6"/>
        <v>0.40000000000000036</v>
      </c>
      <c r="M30" s="2">
        <f t="shared" si="7"/>
        <v>0.25064471888253259</v>
      </c>
      <c r="N30" s="2">
        <f t="shared" si="8"/>
        <v>1.5958844127390721</v>
      </c>
      <c r="O30" t="s">
        <v>28</v>
      </c>
    </row>
    <row r="31" spans="1:15" x14ac:dyDescent="0.25">
      <c r="A31" s="16">
        <v>20</v>
      </c>
      <c r="B31" s="17" t="s">
        <v>28</v>
      </c>
      <c r="C31" s="18">
        <v>12.4</v>
      </c>
      <c r="D31" s="19" t="s">
        <v>39</v>
      </c>
      <c r="E31" s="20" t="str">
        <f t="shared" si="0"/>
        <v>Not Significantly Different</v>
      </c>
      <c r="G31">
        <f t="shared" si="1"/>
        <v>12.4</v>
      </c>
      <c r="H31">
        <f t="shared" si="2"/>
        <v>6</v>
      </c>
      <c r="I31" t="str">
        <f t="shared" si="3"/>
        <v>+/-</v>
      </c>
      <c r="J31" t="str">
        <f t="shared" si="4"/>
        <v>0.5</v>
      </c>
      <c r="K31" s="2">
        <f t="shared" si="5"/>
        <v>0.303951367781155</v>
      </c>
      <c r="L31" s="2">
        <f t="shared" si="6"/>
        <v>0.40000000000000036</v>
      </c>
      <c r="M31" s="2">
        <f t="shared" si="7"/>
        <v>0.30997079109986531</v>
      </c>
      <c r="N31" s="2">
        <f t="shared" si="8"/>
        <v>1.2904441692092523</v>
      </c>
      <c r="O31" t="s">
        <v>66</v>
      </c>
    </row>
    <row r="32" spans="1:15" x14ac:dyDescent="0.25">
      <c r="A32" s="16">
        <v>22</v>
      </c>
      <c r="B32" s="17" t="s">
        <v>77</v>
      </c>
      <c r="C32" s="18">
        <v>12.2</v>
      </c>
      <c r="D32" s="19" t="s">
        <v>39</v>
      </c>
      <c r="E32" s="20" t="str">
        <f t="shared" si="0"/>
        <v>Significantly Different</v>
      </c>
      <c r="G32">
        <f t="shared" si="1"/>
        <v>12.2</v>
      </c>
      <c r="H32">
        <f t="shared" si="2"/>
        <v>6</v>
      </c>
      <c r="I32" t="str">
        <f t="shared" si="3"/>
        <v>+/-</v>
      </c>
      <c r="J32" t="str">
        <f t="shared" si="4"/>
        <v>0.5</v>
      </c>
      <c r="K32" s="2">
        <f t="shared" si="5"/>
        <v>0.303951367781155</v>
      </c>
      <c r="L32" s="2">
        <f t="shared" si="6"/>
        <v>0.60000000000000142</v>
      </c>
      <c r="M32" s="2">
        <f t="shared" si="7"/>
        <v>0.30997079109986531</v>
      </c>
      <c r="N32" s="2">
        <f t="shared" si="8"/>
        <v>1.9356662538138811</v>
      </c>
      <c r="O32" t="s">
        <v>68</v>
      </c>
    </row>
    <row r="33" spans="1:15" x14ac:dyDescent="0.25">
      <c r="A33" s="16">
        <v>23</v>
      </c>
      <c r="B33" s="17" t="s">
        <v>71</v>
      </c>
      <c r="C33" s="18">
        <v>11.9</v>
      </c>
      <c r="D33" s="19" t="s">
        <v>29</v>
      </c>
      <c r="E33" s="20" t="str">
        <f t="shared" si="0"/>
        <v>Significantly Different</v>
      </c>
      <c r="G33">
        <f t="shared" si="1"/>
        <v>11.9</v>
      </c>
      <c r="H33">
        <f t="shared" si="2"/>
        <v>6</v>
      </c>
      <c r="I33" t="str">
        <f t="shared" si="3"/>
        <v>+/-</v>
      </c>
      <c r="J33" t="str">
        <f t="shared" si="4"/>
        <v>0.2</v>
      </c>
      <c r="K33" s="2">
        <f t="shared" si="5"/>
        <v>0.12158054711246201</v>
      </c>
      <c r="L33" s="2">
        <f t="shared" si="6"/>
        <v>0.90000000000000036</v>
      </c>
      <c r="M33" s="2">
        <f t="shared" si="7"/>
        <v>0.1359311840425404</v>
      </c>
      <c r="N33" s="2">
        <f t="shared" si="8"/>
        <v>6.62099728137688</v>
      </c>
      <c r="O33" t="s">
        <v>71</v>
      </c>
    </row>
    <row r="34" spans="1:15" x14ac:dyDescent="0.25">
      <c r="A34" s="16">
        <v>24</v>
      </c>
      <c r="B34" s="17" t="s">
        <v>64</v>
      </c>
      <c r="C34" s="18">
        <v>11.8</v>
      </c>
      <c r="D34" s="19" t="s">
        <v>36</v>
      </c>
      <c r="E34" s="20" t="str">
        <f t="shared" si="0"/>
        <v>Significantly Different</v>
      </c>
      <c r="G34">
        <f t="shared" si="1"/>
        <v>11.8</v>
      </c>
      <c r="H34">
        <f t="shared" si="2"/>
        <v>6</v>
      </c>
      <c r="I34" t="str">
        <f t="shared" si="3"/>
        <v>+/-</v>
      </c>
      <c r="J34" t="str">
        <f t="shared" si="4"/>
        <v>0.3</v>
      </c>
      <c r="K34" s="2">
        <f t="shared" si="5"/>
        <v>0.18237082066869301</v>
      </c>
      <c r="L34" s="2">
        <f t="shared" si="6"/>
        <v>1</v>
      </c>
      <c r="M34" s="2">
        <f t="shared" si="7"/>
        <v>0.19223572402239389</v>
      </c>
      <c r="N34" s="2">
        <f t="shared" si="8"/>
        <v>5.2019467509769841</v>
      </c>
      <c r="O34" t="s">
        <v>62</v>
      </c>
    </row>
    <row r="35" spans="1:15" x14ac:dyDescent="0.25">
      <c r="A35" s="16">
        <v>24</v>
      </c>
      <c r="B35" s="17" t="s">
        <v>82</v>
      </c>
      <c r="C35" s="18">
        <v>11.8</v>
      </c>
      <c r="D35" s="19" t="s">
        <v>29</v>
      </c>
      <c r="E35" s="20" t="str">
        <f t="shared" si="0"/>
        <v>Significantly Different</v>
      </c>
      <c r="G35">
        <f t="shared" si="1"/>
        <v>11.8</v>
      </c>
      <c r="H35">
        <f t="shared" si="2"/>
        <v>6</v>
      </c>
      <c r="I35" t="str">
        <f t="shared" si="3"/>
        <v>+/-</v>
      </c>
      <c r="J35" t="str">
        <f t="shared" si="4"/>
        <v>0.2</v>
      </c>
      <c r="K35" s="2">
        <f t="shared" si="5"/>
        <v>0.12158054711246201</v>
      </c>
      <c r="L35" s="2">
        <f t="shared" si="6"/>
        <v>1</v>
      </c>
      <c r="M35" s="2">
        <f t="shared" si="7"/>
        <v>0.1359311840425404</v>
      </c>
      <c r="N35" s="2">
        <f t="shared" si="8"/>
        <v>7.3566636459743089</v>
      </c>
      <c r="O35" t="s">
        <v>72</v>
      </c>
    </row>
    <row r="36" spans="1:15" x14ac:dyDescent="0.25">
      <c r="A36" s="16">
        <v>26</v>
      </c>
      <c r="B36" s="17" t="s">
        <v>32</v>
      </c>
      <c r="C36" s="18">
        <v>11.7</v>
      </c>
      <c r="D36" s="19" t="s">
        <v>70</v>
      </c>
      <c r="E36" s="20" t="str">
        <f t="shared" si="0"/>
        <v>Significantly Different</v>
      </c>
      <c r="G36">
        <f t="shared" si="1"/>
        <v>11.7</v>
      </c>
      <c r="H36">
        <f t="shared" si="2"/>
        <v>6</v>
      </c>
      <c r="I36" t="str">
        <f t="shared" si="3"/>
        <v>+/-</v>
      </c>
      <c r="J36" t="str">
        <f t="shared" si="4"/>
        <v>0.8</v>
      </c>
      <c r="K36" s="2">
        <f t="shared" si="5"/>
        <v>0.48632218844984804</v>
      </c>
      <c r="L36" s="2">
        <f t="shared" si="6"/>
        <v>1.1000000000000014</v>
      </c>
      <c r="M36" s="2">
        <f t="shared" si="7"/>
        <v>0.49010685399991183</v>
      </c>
      <c r="N36" s="2">
        <f t="shared" si="8"/>
        <v>2.2444085223917298</v>
      </c>
      <c r="O36" t="s">
        <v>64</v>
      </c>
    </row>
    <row r="37" spans="1:15" x14ac:dyDescent="0.25">
      <c r="A37" s="16">
        <v>27</v>
      </c>
      <c r="B37" s="17" t="s">
        <v>54</v>
      </c>
      <c r="C37" s="18">
        <v>11.6</v>
      </c>
      <c r="D37" s="19" t="s">
        <v>39</v>
      </c>
      <c r="E37" s="20" t="str">
        <f t="shared" si="0"/>
        <v>Significantly Different</v>
      </c>
      <c r="G37">
        <f t="shared" si="1"/>
        <v>11.6</v>
      </c>
      <c r="H37">
        <f t="shared" si="2"/>
        <v>6</v>
      </c>
      <c r="I37" t="str">
        <f t="shared" si="3"/>
        <v>+/-</v>
      </c>
      <c r="J37" t="str">
        <f t="shared" si="4"/>
        <v>0.5</v>
      </c>
      <c r="K37" s="2">
        <f t="shared" si="5"/>
        <v>0.303951367781155</v>
      </c>
      <c r="L37" s="2">
        <f t="shared" si="6"/>
        <v>1.2000000000000011</v>
      </c>
      <c r="M37" s="2">
        <f t="shared" si="7"/>
        <v>0.30997079109986531</v>
      </c>
      <c r="N37" s="2">
        <f t="shared" si="8"/>
        <v>3.8713325076277565</v>
      </c>
      <c r="O37" t="s">
        <v>45</v>
      </c>
    </row>
    <row r="38" spans="1:15" x14ac:dyDescent="0.25">
      <c r="A38" s="16">
        <v>28</v>
      </c>
      <c r="B38" s="17" t="s">
        <v>50</v>
      </c>
      <c r="C38" s="18">
        <v>11.4</v>
      </c>
      <c r="D38" s="19" t="s">
        <v>29</v>
      </c>
      <c r="E38" s="20" t="str">
        <f t="shared" si="0"/>
        <v>Significantly Different</v>
      </c>
      <c r="G38">
        <f t="shared" si="1"/>
        <v>11.4</v>
      </c>
      <c r="H38">
        <f t="shared" si="2"/>
        <v>6</v>
      </c>
      <c r="I38" t="str">
        <f t="shared" si="3"/>
        <v>+/-</v>
      </c>
      <c r="J38" t="str">
        <f t="shared" si="4"/>
        <v>0.2</v>
      </c>
      <c r="K38" s="2">
        <f t="shared" si="5"/>
        <v>0.12158054711246201</v>
      </c>
      <c r="L38" s="2">
        <f t="shared" si="6"/>
        <v>1.4000000000000004</v>
      </c>
      <c r="M38" s="2">
        <f t="shared" si="7"/>
        <v>0.1359311840425404</v>
      </c>
      <c r="N38" s="2">
        <f t="shared" si="8"/>
        <v>10.299329104364034</v>
      </c>
      <c r="O38" t="s">
        <v>51</v>
      </c>
    </row>
    <row r="39" spans="1:15" x14ac:dyDescent="0.25">
      <c r="A39" s="16">
        <v>28</v>
      </c>
      <c r="B39" s="17" t="s">
        <v>51</v>
      </c>
      <c r="C39" s="18">
        <v>11.4</v>
      </c>
      <c r="D39" s="19" t="s">
        <v>61</v>
      </c>
      <c r="E39" s="20" t="str">
        <f t="shared" si="0"/>
        <v>Significantly Different</v>
      </c>
      <c r="G39">
        <f t="shared" si="1"/>
        <v>11.4</v>
      </c>
      <c r="H39">
        <f t="shared" si="2"/>
        <v>6</v>
      </c>
      <c r="I39" t="str">
        <f t="shared" si="3"/>
        <v>+/-</v>
      </c>
      <c r="J39" t="str">
        <f t="shared" si="4"/>
        <v>0.4</v>
      </c>
      <c r="K39" s="2">
        <f t="shared" si="5"/>
        <v>0.24316109422492402</v>
      </c>
      <c r="L39" s="2">
        <f t="shared" si="6"/>
        <v>1.4000000000000004</v>
      </c>
      <c r="M39" s="2">
        <f t="shared" si="7"/>
        <v>0.25064471888253259</v>
      </c>
      <c r="N39" s="2">
        <f t="shared" si="8"/>
        <v>5.5855954445867493</v>
      </c>
      <c r="O39" t="s">
        <v>74</v>
      </c>
    </row>
    <row r="40" spans="1:15" x14ac:dyDescent="0.25">
      <c r="A40" s="16">
        <v>30</v>
      </c>
      <c r="B40" s="17" t="s">
        <v>34</v>
      </c>
      <c r="C40" s="18">
        <v>11.3</v>
      </c>
      <c r="D40" s="19" t="s">
        <v>29</v>
      </c>
      <c r="E40" s="20" t="str">
        <f t="shared" si="0"/>
        <v>Significantly Different</v>
      </c>
      <c r="G40">
        <f t="shared" si="1"/>
        <v>11.3</v>
      </c>
      <c r="H40">
        <f t="shared" si="2"/>
        <v>6</v>
      </c>
      <c r="I40" t="str">
        <f t="shared" si="3"/>
        <v>+/-</v>
      </c>
      <c r="J40" t="str">
        <f t="shared" si="4"/>
        <v>0.2</v>
      </c>
      <c r="K40" s="2">
        <f t="shared" si="5"/>
        <v>0.12158054711246201</v>
      </c>
      <c r="L40" s="2">
        <f t="shared" si="6"/>
        <v>1.5</v>
      </c>
      <c r="M40" s="2">
        <f t="shared" si="7"/>
        <v>0.1359311840425404</v>
      </c>
      <c r="N40" s="2">
        <f t="shared" si="8"/>
        <v>11.034995468961462</v>
      </c>
      <c r="O40" t="s">
        <v>35</v>
      </c>
    </row>
    <row r="41" spans="1:15" x14ac:dyDescent="0.25">
      <c r="A41" s="16">
        <v>30</v>
      </c>
      <c r="B41" s="17" t="s">
        <v>47</v>
      </c>
      <c r="C41" s="18">
        <v>11.3</v>
      </c>
      <c r="D41" s="19" t="s">
        <v>36</v>
      </c>
      <c r="E41" s="20" t="str">
        <f t="shared" si="0"/>
        <v>Significantly Different</v>
      </c>
      <c r="G41">
        <f t="shared" si="1"/>
        <v>11.3</v>
      </c>
      <c r="H41">
        <f t="shared" si="2"/>
        <v>6</v>
      </c>
      <c r="I41" t="str">
        <f t="shared" si="3"/>
        <v>+/-</v>
      </c>
      <c r="J41" t="str">
        <f t="shared" si="4"/>
        <v>0.3</v>
      </c>
      <c r="K41" s="2">
        <f t="shared" si="5"/>
        <v>0.18237082066869301</v>
      </c>
      <c r="L41" s="2">
        <f t="shared" si="6"/>
        <v>1.5</v>
      </c>
      <c r="M41" s="2">
        <f t="shared" si="7"/>
        <v>0.19223572402239389</v>
      </c>
      <c r="N41" s="2">
        <f t="shared" si="8"/>
        <v>7.8029201264654757</v>
      </c>
      <c r="O41" t="s">
        <v>76</v>
      </c>
    </row>
    <row r="42" spans="1:15" x14ac:dyDescent="0.25">
      <c r="A42" s="16">
        <v>32</v>
      </c>
      <c r="B42" s="17" t="s">
        <v>85</v>
      </c>
      <c r="C42" s="18">
        <v>11.2</v>
      </c>
      <c r="D42" s="19" t="s">
        <v>36</v>
      </c>
      <c r="E42" s="20" t="str">
        <f t="shared" si="0"/>
        <v>Significantly Different</v>
      </c>
      <c r="G42">
        <f t="shared" si="1"/>
        <v>11.2</v>
      </c>
      <c r="H42">
        <f t="shared" si="2"/>
        <v>6</v>
      </c>
      <c r="I42" t="str">
        <f t="shared" si="3"/>
        <v>+/-</v>
      </c>
      <c r="J42" t="str">
        <f t="shared" si="4"/>
        <v>0.3</v>
      </c>
      <c r="K42" s="2">
        <f t="shared" si="5"/>
        <v>0.18237082066869301</v>
      </c>
      <c r="L42" s="2">
        <f t="shared" si="6"/>
        <v>1.6000000000000014</v>
      </c>
      <c r="M42" s="2">
        <f t="shared" si="7"/>
        <v>0.19223572402239389</v>
      </c>
      <c r="N42" s="2">
        <f t="shared" si="8"/>
        <v>8.3231148015631806</v>
      </c>
      <c r="O42" t="s">
        <v>77</v>
      </c>
    </row>
    <row r="43" spans="1:15" x14ac:dyDescent="0.25">
      <c r="A43" s="16">
        <v>33</v>
      </c>
      <c r="B43" s="17" t="s">
        <v>65</v>
      </c>
      <c r="C43" s="18">
        <v>11.1</v>
      </c>
      <c r="D43" s="19" t="s">
        <v>29</v>
      </c>
      <c r="E43" s="20" t="str">
        <f t="shared" si="0"/>
        <v>Significantly Different</v>
      </c>
      <c r="G43">
        <f t="shared" si="1"/>
        <v>11.1</v>
      </c>
      <c r="H43">
        <f t="shared" si="2"/>
        <v>6</v>
      </c>
      <c r="I43" t="str">
        <f t="shared" si="3"/>
        <v>+/-</v>
      </c>
      <c r="J43" t="str">
        <f t="shared" si="4"/>
        <v>0.2</v>
      </c>
      <c r="K43" s="2">
        <f t="shared" si="5"/>
        <v>0.12158054711246201</v>
      </c>
      <c r="L43" s="2">
        <f t="shared" si="6"/>
        <v>1.7000000000000011</v>
      </c>
      <c r="M43" s="2">
        <f t="shared" si="7"/>
        <v>0.1359311840425404</v>
      </c>
      <c r="N43" s="2">
        <f t="shared" si="8"/>
        <v>12.506328198156332</v>
      </c>
      <c r="O43" t="s">
        <v>80</v>
      </c>
    </row>
    <row r="44" spans="1:15" x14ac:dyDescent="0.25">
      <c r="A44" s="16">
        <v>34</v>
      </c>
      <c r="B44" s="17" t="s">
        <v>79</v>
      </c>
      <c r="C44" s="18">
        <v>10.8</v>
      </c>
      <c r="D44" s="19" t="s">
        <v>29</v>
      </c>
      <c r="E44" s="20" t="str">
        <f t="shared" si="0"/>
        <v>Significantly Different</v>
      </c>
      <c r="G44">
        <f t="shared" si="1"/>
        <v>10.8</v>
      </c>
      <c r="H44">
        <f t="shared" si="2"/>
        <v>6</v>
      </c>
      <c r="I44" t="str">
        <f t="shared" si="3"/>
        <v>+/-</v>
      </c>
      <c r="J44" t="str">
        <f t="shared" si="4"/>
        <v>0.2</v>
      </c>
      <c r="K44" s="2">
        <f t="shared" si="5"/>
        <v>0.12158054711246201</v>
      </c>
      <c r="L44" s="2">
        <f t="shared" si="6"/>
        <v>2</v>
      </c>
      <c r="M44" s="2">
        <f t="shared" si="7"/>
        <v>0.1359311840425404</v>
      </c>
      <c r="N44" s="2">
        <f t="shared" si="8"/>
        <v>14.713327291948618</v>
      </c>
      <c r="O44" t="s">
        <v>82</v>
      </c>
    </row>
    <row r="45" spans="1:15" x14ac:dyDescent="0.25">
      <c r="A45" s="16">
        <v>35</v>
      </c>
      <c r="B45" s="17" t="s">
        <v>73</v>
      </c>
      <c r="C45" s="18">
        <v>10.7</v>
      </c>
      <c r="D45" s="19" t="s">
        <v>36</v>
      </c>
      <c r="E45" s="20" t="str">
        <f t="shared" si="0"/>
        <v>Significantly Different</v>
      </c>
      <c r="G45">
        <f t="shared" si="1"/>
        <v>10.7</v>
      </c>
      <c r="H45">
        <f t="shared" si="2"/>
        <v>6</v>
      </c>
      <c r="I45" t="str">
        <f t="shared" si="3"/>
        <v>+/-</v>
      </c>
      <c r="J45" t="str">
        <f t="shared" si="4"/>
        <v>0.3</v>
      </c>
      <c r="K45" s="2">
        <f t="shared" si="5"/>
        <v>0.18237082066869301</v>
      </c>
      <c r="L45" s="2">
        <f t="shared" si="6"/>
        <v>2.1000000000000014</v>
      </c>
      <c r="M45" s="2">
        <f t="shared" si="7"/>
        <v>0.19223572402239389</v>
      </c>
      <c r="N45" s="2">
        <f t="shared" si="8"/>
        <v>10.924088177051674</v>
      </c>
      <c r="O45" t="s">
        <v>53</v>
      </c>
    </row>
    <row r="46" spans="1:15" x14ac:dyDescent="0.25">
      <c r="A46" s="16">
        <v>35</v>
      </c>
      <c r="B46" s="17" t="s">
        <v>55</v>
      </c>
      <c r="C46" s="18">
        <v>10.7</v>
      </c>
      <c r="D46" s="19" t="s">
        <v>29</v>
      </c>
      <c r="E46" s="20" t="str">
        <f t="shared" si="0"/>
        <v>Significantly Different</v>
      </c>
      <c r="G46">
        <f t="shared" si="1"/>
        <v>10.7</v>
      </c>
      <c r="H46">
        <f t="shared" si="2"/>
        <v>6</v>
      </c>
      <c r="I46" t="str">
        <f t="shared" si="3"/>
        <v>+/-</v>
      </c>
      <c r="J46" t="str">
        <f t="shared" si="4"/>
        <v>0.2</v>
      </c>
      <c r="K46" s="2">
        <f t="shared" si="5"/>
        <v>0.12158054711246201</v>
      </c>
      <c r="L46" s="2">
        <f t="shared" si="6"/>
        <v>2.1000000000000014</v>
      </c>
      <c r="M46" s="2">
        <f t="shared" si="7"/>
        <v>0.1359311840425404</v>
      </c>
      <c r="N46" s="2">
        <f t="shared" si="8"/>
        <v>15.448993656546058</v>
      </c>
      <c r="O46" t="s">
        <v>65</v>
      </c>
    </row>
    <row r="47" spans="1:15" x14ac:dyDescent="0.25">
      <c r="A47" s="16">
        <v>37</v>
      </c>
      <c r="B47" s="17" t="s">
        <v>45</v>
      </c>
      <c r="C47" s="18">
        <v>10.5</v>
      </c>
      <c r="D47" s="19" t="s">
        <v>83</v>
      </c>
      <c r="E47" s="20" t="str">
        <f t="shared" si="0"/>
        <v>Significantly Different</v>
      </c>
      <c r="G47">
        <f t="shared" si="1"/>
        <v>10.5</v>
      </c>
      <c r="H47">
        <f t="shared" si="2"/>
        <v>6</v>
      </c>
      <c r="I47" t="str">
        <f t="shared" si="3"/>
        <v>+/-</v>
      </c>
      <c r="J47" t="str">
        <f t="shared" si="4"/>
        <v>0.6</v>
      </c>
      <c r="K47" s="2">
        <f t="shared" si="5"/>
        <v>0.36474164133738601</v>
      </c>
      <c r="L47" s="2">
        <f t="shared" si="6"/>
        <v>2.3000000000000007</v>
      </c>
      <c r="M47" s="2">
        <f t="shared" si="7"/>
        <v>0.36977279819442066</v>
      </c>
      <c r="N47" s="2">
        <f t="shared" si="8"/>
        <v>6.2200356846981943</v>
      </c>
      <c r="O47" t="s">
        <v>81</v>
      </c>
    </row>
    <row r="48" spans="1:15" x14ac:dyDescent="0.25">
      <c r="A48" s="16">
        <v>38</v>
      </c>
      <c r="B48" s="17" t="s">
        <v>38</v>
      </c>
      <c r="C48" s="18">
        <v>10.4</v>
      </c>
      <c r="D48" s="19" t="s">
        <v>70</v>
      </c>
      <c r="E48" s="20" t="str">
        <f t="shared" si="0"/>
        <v>Significantly Different</v>
      </c>
      <c r="G48">
        <f t="shared" si="1"/>
        <v>10.4</v>
      </c>
      <c r="H48">
        <f t="shared" si="2"/>
        <v>6</v>
      </c>
      <c r="I48" t="str">
        <f t="shared" si="3"/>
        <v>+/-</v>
      </c>
      <c r="J48" t="str">
        <f t="shared" si="4"/>
        <v>0.8</v>
      </c>
      <c r="K48" s="2">
        <f t="shared" si="5"/>
        <v>0.48632218844984804</v>
      </c>
      <c r="L48" s="2">
        <f t="shared" si="6"/>
        <v>2.4000000000000004</v>
      </c>
      <c r="M48" s="2">
        <f t="shared" si="7"/>
        <v>0.49010685399991183</v>
      </c>
      <c r="N48" s="2">
        <f t="shared" si="8"/>
        <v>4.8968913215819505</v>
      </c>
      <c r="O48" t="s">
        <v>60</v>
      </c>
    </row>
    <row r="49" spans="1:15" x14ac:dyDescent="0.25">
      <c r="A49" s="16">
        <v>39</v>
      </c>
      <c r="B49" s="17" t="s">
        <v>49</v>
      </c>
      <c r="C49" s="18">
        <v>10.3</v>
      </c>
      <c r="D49" s="19" t="s">
        <v>36</v>
      </c>
      <c r="E49" s="20" t="str">
        <f t="shared" si="0"/>
        <v>Significantly Different</v>
      </c>
      <c r="G49">
        <f t="shared" si="1"/>
        <v>10.3</v>
      </c>
      <c r="H49">
        <f t="shared" si="2"/>
        <v>6</v>
      </c>
      <c r="I49" t="str">
        <f t="shared" si="3"/>
        <v>+/-</v>
      </c>
      <c r="J49" t="str">
        <f t="shared" si="4"/>
        <v>0.3</v>
      </c>
      <c r="K49" s="2">
        <f t="shared" si="5"/>
        <v>0.18237082066869301</v>
      </c>
      <c r="L49" s="2">
        <f t="shared" si="6"/>
        <v>2.5</v>
      </c>
      <c r="M49" s="2">
        <f t="shared" si="7"/>
        <v>0.19223572402239389</v>
      </c>
      <c r="N49" s="2">
        <f t="shared" si="8"/>
        <v>13.00486687744246</v>
      </c>
      <c r="O49" t="s">
        <v>67</v>
      </c>
    </row>
    <row r="50" spans="1:15" x14ac:dyDescent="0.25">
      <c r="A50" s="16">
        <v>40</v>
      </c>
      <c r="B50" s="17" t="s">
        <v>30</v>
      </c>
      <c r="C50" s="18">
        <v>10</v>
      </c>
      <c r="D50" s="19" t="s">
        <v>36</v>
      </c>
      <c r="E50" s="20" t="str">
        <f t="shared" si="0"/>
        <v>Significantly Different</v>
      </c>
      <c r="G50">
        <f t="shared" si="1"/>
        <v>10</v>
      </c>
      <c r="H50">
        <f t="shared" si="2"/>
        <v>6</v>
      </c>
      <c r="I50" t="str">
        <f t="shared" si="3"/>
        <v>+/-</v>
      </c>
      <c r="J50" t="str">
        <f t="shared" si="4"/>
        <v>0.3</v>
      </c>
      <c r="K50" s="2">
        <f t="shared" si="5"/>
        <v>0.18237082066869301</v>
      </c>
      <c r="L50" s="2">
        <f t="shared" si="6"/>
        <v>2.8000000000000007</v>
      </c>
      <c r="M50" s="2">
        <f t="shared" si="7"/>
        <v>0.19223572402239389</v>
      </c>
      <c r="N50" s="2">
        <f t="shared" si="8"/>
        <v>14.565450902735558</v>
      </c>
      <c r="O50" t="s">
        <v>69</v>
      </c>
    </row>
    <row r="51" spans="1:15" x14ac:dyDescent="0.25">
      <c r="A51" s="16">
        <v>41</v>
      </c>
      <c r="B51" s="17" t="s">
        <v>43</v>
      </c>
      <c r="C51" s="18">
        <v>9.9</v>
      </c>
      <c r="D51" s="19" t="s">
        <v>83</v>
      </c>
      <c r="E51" s="20" t="str">
        <f t="shared" si="0"/>
        <v>Significantly Different</v>
      </c>
      <c r="G51">
        <f t="shared" si="1"/>
        <v>9.9</v>
      </c>
      <c r="H51">
        <f t="shared" si="2"/>
        <v>6</v>
      </c>
      <c r="I51" t="str">
        <f t="shared" si="3"/>
        <v>+/-</v>
      </c>
      <c r="J51" t="str">
        <f t="shared" si="4"/>
        <v>0.6</v>
      </c>
      <c r="K51" s="2">
        <f t="shared" si="5"/>
        <v>0.36474164133738601</v>
      </c>
      <c r="L51" s="2">
        <f t="shared" si="6"/>
        <v>2.9000000000000004</v>
      </c>
      <c r="M51" s="2">
        <f t="shared" si="7"/>
        <v>0.36977279819442066</v>
      </c>
      <c r="N51" s="2">
        <f t="shared" si="8"/>
        <v>7.84265368940207</v>
      </c>
      <c r="O51" t="s">
        <v>85</v>
      </c>
    </row>
    <row r="52" spans="1:15" x14ac:dyDescent="0.25">
      <c r="A52" s="16">
        <v>42</v>
      </c>
      <c r="B52" s="17" t="s">
        <v>58</v>
      </c>
      <c r="C52" s="18">
        <v>9.6999999999999993</v>
      </c>
      <c r="D52" s="19" t="s">
        <v>29</v>
      </c>
      <c r="E52" s="20" t="str">
        <f t="shared" si="0"/>
        <v>Significantly Different</v>
      </c>
      <c r="G52">
        <f t="shared" si="1"/>
        <v>9.6999999999999993</v>
      </c>
      <c r="H52">
        <f t="shared" si="2"/>
        <v>6</v>
      </c>
      <c r="I52" t="str">
        <f t="shared" si="3"/>
        <v>+/-</v>
      </c>
      <c r="J52" t="str">
        <f t="shared" si="4"/>
        <v>0.2</v>
      </c>
      <c r="K52" s="2">
        <f t="shared" si="5"/>
        <v>0.12158054711246201</v>
      </c>
      <c r="L52" s="2">
        <f t="shared" si="6"/>
        <v>3.1000000000000014</v>
      </c>
      <c r="M52" s="2">
        <f t="shared" si="7"/>
        <v>0.1359311840425404</v>
      </c>
      <c r="N52" s="2">
        <f t="shared" si="8"/>
        <v>22.805657302520366</v>
      </c>
      <c r="O52" t="s">
        <v>56</v>
      </c>
    </row>
    <row r="53" spans="1:15" x14ac:dyDescent="0.25">
      <c r="A53" s="16">
        <v>43</v>
      </c>
      <c r="B53" s="17" t="s">
        <v>41</v>
      </c>
      <c r="C53" s="18">
        <v>9.5</v>
      </c>
      <c r="D53" s="19" t="s">
        <v>36</v>
      </c>
      <c r="E53" s="20" t="str">
        <f t="shared" si="0"/>
        <v>Significantly Different</v>
      </c>
      <c r="G53">
        <f t="shared" si="1"/>
        <v>9.5</v>
      </c>
      <c r="H53">
        <f t="shared" si="2"/>
        <v>6</v>
      </c>
      <c r="I53" t="str">
        <f t="shared" si="3"/>
        <v>+/-</v>
      </c>
      <c r="J53" t="str">
        <f t="shared" si="4"/>
        <v>0.3</v>
      </c>
      <c r="K53" s="2">
        <f t="shared" si="5"/>
        <v>0.18237082066869301</v>
      </c>
      <c r="L53" s="2">
        <f t="shared" si="6"/>
        <v>3.3000000000000007</v>
      </c>
      <c r="M53" s="2">
        <f t="shared" si="7"/>
        <v>0.19223572402239389</v>
      </c>
      <c r="N53" s="2">
        <f t="shared" si="8"/>
        <v>17.166424278224049</v>
      </c>
      <c r="O53" t="s">
        <v>73</v>
      </c>
    </row>
    <row r="54" spans="1:15" x14ac:dyDescent="0.25">
      <c r="A54" s="16">
        <v>44</v>
      </c>
      <c r="B54" s="17" t="s">
        <v>81</v>
      </c>
      <c r="C54" s="18">
        <v>9.1</v>
      </c>
      <c r="D54" s="19" t="s">
        <v>36</v>
      </c>
      <c r="E54" s="20" t="str">
        <f t="shared" si="0"/>
        <v>Significantly Different</v>
      </c>
      <c r="G54">
        <f t="shared" si="1"/>
        <v>9.1</v>
      </c>
      <c r="H54">
        <f t="shared" si="2"/>
        <v>6</v>
      </c>
      <c r="I54" t="str">
        <f t="shared" si="3"/>
        <v>+/-</v>
      </c>
      <c r="J54" t="str">
        <f t="shared" si="4"/>
        <v>0.3</v>
      </c>
      <c r="K54" s="2">
        <f t="shared" si="5"/>
        <v>0.18237082066869301</v>
      </c>
      <c r="L54" s="2">
        <f t="shared" si="6"/>
        <v>3.7000000000000011</v>
      </c>
      <c r="M54" s="2">
        <f t="shared" si="7"/>
        <v>0.19223572402239389</v>
      </c>
      <c r="N54" s="2">
        <f t="shared" si="8"/>
        <v>19.247202978614844</v>
      </c>
      <c r="O54" t="s">
        <v>79</v>
      </c>
    </row>
    <row r="55" spans="1:15" x14ac:dyDescent="0.25">
      <c r="A55" s="16">
        <v>44</v>
      </c>
      <c r="B55" s="17" t="s">
        <v>56</v>
      </c>
      <c r="C55" s="18">
        <v>9.1</v>
      </c>
      <c r="D55" s="19" t="s">
        <v>78</v>
      </c>
      <c r="E55" s="20" t="str">
        <f t="shared" si="0"/>
        <v>Significantly Different</v>
      </c>
      <c r="G55">
        <f t="shared" si="1"/>
        <v>9.1</v>
      </c>
      <c r="H55">
        <f t="shared" si="2"/>
        <v>6</v>
      </c>
      <c r="I55" t="str">
        <f t="shared" si="3"/>
        <v>+/-</v>
      </c>
      <c r="J55" t="str">
        <f t="shared" si="4"/>
        <v>0.7</v>
      </c>
      <c r="K55" s="2">
        <f t="shared" si="5"/>
        <v>0.42553191489361697</v>
      </c>
      <c r="L55" s="2">
        <f t="shared" si="6"/>
        <v>3.7000000000000011</v>
      </c>
      <c r="M55" s="2">
        <f t="shared" si="7"/>
        <v>0.42985214661796195</v>
      </c>
      <c r="N55" s="2">
        <f t="shared" si="8"/>
        <v>8.6076108473838477</v>
      </c>
      <c r="O55" t="s">
        <v>47</v>
      </c>
    </row>
    <row r="56" spans="1:15" x14ac:dyDescent="0.25">
      <c r="A56" s="16">
        <v>46</v>
      </c>
      <c r="B56" s="17" t="s">
        <v>74</v>
      </c>
      <c r="C56" s="18">
        <v>9</v>
      </c>
      <c r="D56" s="19" t="s">
        <v>36</v>
      </c>
      <c r="E56" s="20" t="str">
        <f t="shared" si="0"/>
        <v>Significantly Different</v>
      </c>
      <c r="G56">
        <f t="shared" si="1"/>
        <v>9</v>
      </c>
      <c r="H56">
        <f t="shared" si="2"/>
        <v>6</v>
      </c>
      <c r="I56" t="str">
        <f t="shared" si="3"/>
        <v>+/-</v>
      </c>
      <c r="J56" t="str">
        <f t="shared" si="4"/>
        <v>0.3</v>
      </c>
      <c r="K56" s="2">
        <f t="shared" si="5"/>
        <v>0.18237082066869301</v>
      </c>
      <c r="L56" s="2">
        <f t="shared" si="6"/>
        <v>3.8000000000000007</v>
      </c>
      <c r="M56" s="2">
        <f t="shared" si="7"/>
        <v>0.19223572402239389</v>
      </c>
      <c r="N56" s="2">
        <f t="shared" si="8"/>
        <v>19.767397653712543</v>
      </c>
      <c r="O56" t="s">
        <v>31</v>
      </c>
    </row>
    <row r="57" spans="1:15" x14ac:dyDescent="0.25">
      <c r="A57" s="16">
        <v>47</v>
      </c>
      <c r="B57" s="17" t="s">
        <v>63</v>
      </c>
      <c r="C57" s="18">
        <v>8.9</v>
      </c>
      <c r="D57" s="19" t="s">
        <v>36</v>
      </c>
      <c r="E57" s="20" t="str">
        <f t="shared" si="0"/>
        <v>Significantly Different</v>
      </c>
      <c r="G57">
        <f t="shared" si="1"/>
        <v>8.9</v>
      </c>
      <c r="H57">
        <f t="shared" si="2"/>
        <v>6</v>
      </c>
      <c r="I57" t="str">
        <f t="shared" si="3"/>
        <v>+/-</v>
      </c>
      <c r="J57" t="str">
        <f t="shared" si="4"/>
        <v>0.3</v>
      </c>
      <c r="K57" s="2">
        <f t="shared" si="5"/>
        <v>0.18237082066869301</v>
      </c>
      <c r="L57" s="2">
        <f t="shared" si="6"/>
        <v>3.9000000000000004</v>
      </c>
      <c r="M57" s="2">
        <f t="shared" si="7"/>
        <v>0.19223572402239389</v>
      </c>
      <c r="N57" s="2">
        <f t="shared" si="8"/>
        <v>20.287592328810238</v>
      </c>
      <c r="O57" t="s">
        <v>84</v>
      </c>
    </row>
    <row r="58" spans="1:15" x14ac:dyDescent="0.25">
      <c r="A58" s="16">
        <v>47</v>
      </c>
      <c r="B58" s="17" t="s">
        <v>53</v>
      </c>
      <c r="C58" s="18">
        <v>8.9</v>
      </c>
      <c r="D58" s="19" t="s">
        <v>70</v>
      </c>
      <c r="E58" s="20" t="str">
        <f t="shared" si="0"/>
        <v>Significantly Different</v>
      </c>
      <c r="G58">
        <f t="shared" si="1"/>
        <v>8.9</v>
      </c>
      <c r="H58">
        <f t="shared" si="2"/>
        <v>6</v>
      </c>
      <c r="I58" t="str">
        <f t="shared" si="3"/>
        <v>+/-</v>
      </c>
      <c r="J58" t="str">
        <f t="shared" si="4"/>
        <v>0.8</v>
      </c>
      <c r="K58" s="2">
        <f t="shared" si="5"/>
        <v>0.48632218844984804</v>
      </c>
      <c r="L58" s="2">
        <f t="shared" si="6"/>
        <v>3.9000000000000004</v>
      </c>
      <c r="M58" s="2">
        <f t="shared" si="7"/>
        <v>0.49010685399991183</v>
      </c>
      <c r="N58" s="2">
        <f t="shared" si="8"/>
        <v>7.9574483975706691</v>
      </c>
      <c r="O58" t="s">
        <v>75</v>
      </c>
    </row>
    <row r="59" spans="1:15" x14ac:dyDescent="0.25">
      <c r="A59" s="16">
        <v>49</v>
      </c>
      <c r="B59" s="17" t="s">
        <v>72</v>
      </c>
      <c r="C59" s="18">
        <v>8.6</v>
      </c>
      <c r="D59" s="19" t="s">
        <v>61</v>
      </c>
      <c r="E59" s="20" t="str">
        <f t="shared" si="0"/>
        <v>Significantly Different</v>
      </c>
      <c r="G59">
        <f t="shared" si="1"/>
        <v>8.6</v>
      </c>
      <c r="H59">
        <f t="shared" si="2"/>
        <v>6</v>
      </c>
      <c r="I59" t="str">
        <f t="shared" si="3"/>
        <v>+/-</v>
      </c>
      <c r="J59" t="str">
        <f t="shared" si="4"/>
        <v>0.4</v>
      </c>
      <c r="K59" s="2">
        <f t="shared" si="5"/>
        <v>0.24316109422492402</v>
      </c>
      <c r="L59" s="2">
        <f t="shared" si="6"/>
        <v>4.2000000000000011</v>
      </c>
      <c r="M59" s="2">
        <f t="shared" si="7"/>
        <v>0.25064471888253259</v>
      </c>
      <c r="N59" s="2">
        <f t="shared" si="8"/>
        <v>16.756786333760246</v>
      </c>
      <c r="O59" t="s">
        <v>33</v>
      </c>
    </row>
    <row r="60" spans="1:15" x14ac:dyDescent="0.25">
      <c r="A60" s="16">
        <v>50</v>
      </c>
      <c r="B60" s="17" t="s">
        <v>33</v>
      </c>
      <c r="C60" s="18">
        <v>8.4</v>
      </c>
      <c r="D60" s="19" t="s">
        <v>39</v>
      </c>
      <c r="E60" s="20" t="str">
        <f t="shared" si="0"/>
        <v>Significantly Different</v>
      </c>
      <c r="G60">
        <f t="shared" si="1"/>
        <v>8.4</v>
      </c>
      <c r="H60">
        <f t="shared" si="2"/>
        <v>6</v>
      </c>
      <c r="I60" t="str">
        <f t="shared" si="3"/>
        <v>+/-</v>
      </c>
      <c r="J60" t="str">
        <f t="shared" si="4"/>
        <v>0.5</v>
      </c>
      <c r="K60" s="2">
        <f t="shared" si="5"/>
        <v>0.303951367781155</v>
      </c>
      <c r="L60" s="2">
        <f t="shared" si="6"/>
        <v>4.4000000000000004</v>
      </c>
      <c r="M60" s="2">
        <f t="shared" si="7"/>
        <v>0.30997079109986531</v>
      </c>
      <c r="N60" s="2">
        <f t="shared" si="8"/>
        <v>14.194885861301763</v>
      </c>
      <c r="O60" t="s">
        <v>55</v>
      </c>
    </row>
    <row r="61" spans="1:15" x14ac:dyDescent="0.25">
      <c r="A61" s="16">
        <v>51</v>
      </c>
      <c r="B61" s="17" t="s">
        <v>37</v>
      </c>
      <c r="C61" s="18">
        <v>8.3000000000000007</v>
      </c>
      <c r="D61" s="19" t="s">
        <v>36</v>
      </c>
      <c r="E61" s="20" t="str">
        <f t="shared" si="0"/>
        <v>Significantly Different</v>
      </c>
      <c r="G61">
        <f t="shared" si="1"/>
        <v>8.3000000000000007</v>
      </c>
      <c r="H61">
        <f t="shared" si="2"/>
        <v>6</v>
      </c>
      <c r="I61" t="str">
        <f t="shared" si="3"/>
        <v>+/-</v>
      </c>
      <c r="J61" t="str">
        <f t="shared" si="4"/>
        <v>0.3</v>
      </c>
      <c r="K61" s="2">
        <f t="shared" si="5"/>
        <v>0.18237082066869301</v>
      </c>
      <c r="L61" s="2">
        <f t="shared" si="6"/>
        <v>4.5</v>
      </c>
      <c r="M61" s="2">
        <f t="shared" si="7"/>
        <v>0.19223572402239389</v>
      </c>
      <c r="N61" s="2">
        <f t="shared" si="8"/>
        <v>23.408760379396426</v>
      </c>
      <c r="O61" t="s">
        <v>38</v>
      </c>
    </row>
    <row r="62" spans="1:15" ht="15.75" thickBot="1" x14ac:dyDescent="0.3">
      <c r="A62" s="22"/>
      <c r="B62" s="23" t="s">
        <v>86</v>
      </c>
      <c r="C62" s="24">
        <v>8</v>
      </c>
      <c r="D62" s="25" t="s">
        <v>36</v>
      </c>
      <c r="E62" s="26" t="str">
        <f t="shared" si="0"/>
        <v>Significantly Different</v>
      </c>
      <c r="G62">
        <f t="shared" si="1"/>
        <v>8</v>
      </c>
      <c r="H62">
        <f t="shared" si="2"/>
        <v>6</v>
      </c>
      <c r="I62" t="str">
        <f t="shared" si="3"/>
        <v>+/-</v>
      </c>
      <c r="J62" t="str">
        <f t="shared" si="4"/>
        <v>0.3</v>
      </c>
      <c r="K62" s="2">
        <f t="shared" si="5"/>
        <v>0.18237082066869301</v>
      </c>
      <c r="L62" s="2">
        <f t="shared" si="6"/>
        <v>4.8000000000000007</v>
      </c>
      <c r="M62" s="2">
        <f t="shared" si="7"/>
        <v>0.19223572402239389</v>
      </c>
      <c r="N62" s="2">
        <f t="shared" si="8"/>
        <v>24.969344404689526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75" priority="5" operator="equal">
      <formula>"State Selected"</formula>
    </cfRule>
    <cfRule type="cellIs" dxfId="274" priority="6" operator="equal">
      <formula>"Not Significantly Different"</formula>
    </cfRule>
  </conditionalFormatting>
  <conditionalFormatting sqref="E10:E62">
    <cfRule type="cellIs" dxfId="273" priority="1" operator="equal">
      <formula>"OTHER ERROR"</formula>
    </cfRule>
    <cfRule type="cellIs" dxfId="272" priority="2" operator="equal">
      <formula>"Statistical Test not applicable"</formula>
    </cfRule>
    <cfRule type="cellIs" dxfId="271" priority="3" operator="equal">
      <formula>"Geography Selected"</formula>
    </cfRule>
    <cfRule type="cellIs" dxfId="27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5BD50CB-D4FC-4232-A29A-5A04A5A62AD6}">
      <formula1>$O$10:$O$62</formula1>
    </dataValidation>
  </dataValidation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D137-4DDD-4566-91A0-E011FDFE0CFF}">
  <sheetPr codeName="Sheet9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308</v>
      </c>
    </row>
    <row r="2" spans="1:16" x14ac:dyDescent="0.25">
      <c r="A2" s="3" t="s">
        <v>2</v>
      </c>
      <c r="B2" t="s">
        <v>309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22</v>
      </c>
      <c r="C6" t="s">
        <v>9</v>
      </c>
      <c r="H6" s="8" t="s">
        <v>10</v>
      </c>
      <c r="I6">
        <f>VLOOKUP($B$4,$B$9:$K$62,6,FALSE)</f>
        <v>22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40</v>
      </c>
      <c r="C11" s="18">
        <v>44.5</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44.5</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-22.5</v>
      </c>
      <c r="M11" s="2">
        <f t="shared" ref="M11:M62" si="7">IF(AND(ISNUMBER(K11),ISNUMBER($I$7)),SQRT(K11^2+($I$7)^2),"N/A")</f>
        <v>0.1359311840425404</v>
      </c>
      <c r="N11" s="2">
        <f>IF(AND(ISNUMBER(L11),ISNUMBER(M11),M11&lt;&gt;0),L11/M11,"NA")</f>
        <v>-165.52493203442194</v>
      </c>
      <c r="O11" t="s">
        <v>30</v>
      </c>
    </row>
    <row r="12" spans="1:16" x14ac:dyDescent="0.25">
      <c r="A12" s="16">
        <v>2</v>
      </c>
      <c r="B12" s="17" t="s">
        <v>79</v>
      </c>
      <c r="C12" s="18">
        <v>35.6</v>
      </c>
      <c r="D12" s="19" t="s">
        <v>29</v>
      </c>
      <c r="E12" s="20" t="str">
        <f t="shared" si="0"/>
        <v>Significantly Different</v>
      </c>
      <c r="G12">
        <f t="shared" si="1"/>
        <v>35.6</v>
      </c>
      <c r="H12">
        <f t="shared" si="2"/>
        <v>6</v>
      </c>
      <c r="I12" t="str">
        <f t="shared" si="3"/>
        <v>+/-</v>
      </c>
      <c r="J12" t="str">
        <f t="shared" si="4"/>
        <v>0.2</v>
      </c>
      <c r="K12" s="2">
        <f t="shared" si="5"/>
        <v>0.12158054711246201</v>
      </c>
      <c r="L12" s="2">
        <f t="shared" si="6"/>
        <v>-13.600000000000001</v>
      </c>
      <c r="M12" s="2">
        <f t="shared" si="7"/>
        <v>0.1359311840425404</v>
      </c>
      <c r="N12" s="2">
        <f t="shared" ref="N12:N62" si="8">IF(AND(ISNUMBER(L12),ISNUMBER(M12),M12&lt;&gt;0),L12/M12,"NA")</f>
        <v>-100.0506255852506</v>
      </c>
      <c r="O12" t="s">
        <v>32</v>
      </c>
    </row>
    <row r="13" spans="1:16" x14ac:dyDescent="0.25">
      <c r="A13" s="16">
        <v>3</v>
      </c>
      <c r="B13" s="17" t="s">
        <v>77</v>
      </c>
      <c r="C13" s="18">
        <v>34</v>
      </c>
      <c r="D13" s="19" t="s">
        <v>70</v>
      </c>
      <c r="E13" s="20" t="str">
        <f t="shared" si="0"/>
        <v>Significantly Different</v>
      </c>
      <c r="G13">
        <f t="shared" si="1"/>
        <v>34</v>
      </c>
      <c r="H13">
        <f t="shared" si="2"/>
        <v>6</v>
      </c>
      <c r="I13" t="str">
        <f t="shared" si="3"/>
        <v>+/-</v>
      </c>
      <c r="J13" t="str">
        <f t="shared" si="4"/>
        <v>0.8</v>
      </c>
      <c r="K13" s="2">
        <f t="shared" si="5"/>
        <v>0.48632218844984804</v>
      </c>
      <c r="L13" s="2">
        <f t="shared" si="6"/>
        <v>-12</v>
      </c>
      <c r="M13" s="2">
        <f t="shared" si="7"/>
        <v>0.49010685399991183</v>
      </c>
      <c r="N13" s="2">
        <f t="shared" si="8"/>
        <v>-24.484456607909749</v>
      </c>
      <c r="O13" t="s">
        <v>34</v>
      </c>
    </row>
    <row r="14" spans="1:16" x14ac:dyDescent="0.25">
      <c r="A14" s="16">
        <v>4</v>
      </c>
      <c r="B14" s="17" t="s">
        <v>76</v>
      </c>
      <c r="C14" s="18">
        <v>32.200000000000003</v>
      </c>
      <c r="D14" s="19" t="s">
        <v>61</v>
      </c>
      <c r="E14" s="20" t="str">
        <f t="shared" si="0"/>
        <v>Significantly Different</v>
      </c>
      <c r="G14">
        <f t="shared" si="1"/>
        <v>32.200000000000003</v>
      </c>
      <c r="H14">
        <f t="shared" si="2"/>
        <v>6</v>
      </c>
      <c r="I14" t="str">
        <f t="shared" si="3"/>
        <v>+/-</v>
      </c>
      <c r="J14" t="str">
        <f t="shared" si="4"/>
        <v>0.4</v>
      </c>
      <c r="K14" s="2">
        <f t="shared" si="5"/>
        <v>0.24316109422492402</v>
      </c>
      <c r="L14" s="2">
        <f t="shared" si="6"/>
        <v>-10.200000000000003</v>
      </c>
      <c r="M14" s="2">
        <f t="shared" si="7"/>
        <v>0.25064471888253259</v>
      </c>
      <c r="N14" s="2">
        <f t="shared" si="8"/>
        <v>-40.695052524846318</v>
      </c>
      <c r="O14" t="s">
        <v>37</v>
      </c>
    </row>
    <row r="15" spans="1:16" x14ac:dyDescent="0.25">
      <c r="A15" s="16">
        <v>5</v>
      </c>
      <c r="B15" s="17" t="s">
        <v>74</v>
      </c>
      <c r="C15" s="18">
        <v>31.2</v>
      </c>
      <c r="D15" s="19" t="s">
        <v>83</v>
      </c>
      <c r="E15" s="20" t="str">
        <f t="shared" si="0"/>
        <v>Significantly Different</v>
      </c>
      <c r="G15">
        <f t="shared" si="1"/>
        <v>31.2</v>
      </c>
      <c r="H15">
        <f t="shared" si="2"/>
        <v>6</v>
      </c>
      <c r="I15" t="str">
        <f t="shared" si="3"/>
        <v>+/-</v>
      </c>
      <c r="J15" t="str">
        <f t="shared" si="4"/>
        <v>0.6</v>
      </c>
      <c r="K15" s="2">
        <f t="shared" si="5"/>
        <v>0.36474164133738601</v>
      </c>
      <c r="L15" s="2">
        <f t="shared" si="6"/>
        <v>-9.1999999999999993</v>
      </c>
      <c r="M15" s="2">
        <f t="shared" si="7"/>
        <v>0.36977279819442066</v>
      </c>
      <c r="N15" s="2">
        <f t="shared" si="8"/>
        <v>-24.88014273879277</v>
      </c>
      <c r="O15" t="s">
        <v>40</v>
      </c>
    </row>
    <row r="16" spans="1:16" x14ac:dyDescent="0.25">
      <c r="A16" s="16">
        <v>6</v>
      </c>
      <c r="B16" s="17" t="s">
        <v>80</v>
      </c>
      <c r="C16" s="18">
        <v>30.7</v>
      </c>
      <c r="D16" s="19" t="s">
        <v>29</v>
      </c>
      <c r="E16" s="20" t="str">
        <f t="shared" si="0"/>
        <v>Significantly Different</v>
      </c>
      <c r="G16">
        <f t="shared" si="1"/>
        <v>30.7</v>
      </c>
      <c r="H16">
        <f t="shared" si="2"/>
        <v>6</v>
      </c>
      <c r="I16" t="str">
        <f t="shared" si="3"/>
        <v>+/-</v>
      </c>
      <c r="J16" t="str">
        <f t="shared" si="4"/>
        <v>0.2</v>
      </c>
      <c r="K16" s="2">
        <f t="shared" si="5"/>
        <v>0.12158054711246201</v>
      </c>
      <c r="L16" s="2">
        <f t="shared" si="6"/>
        <v>-8.6999999999999993</v>
      </c>
      <c r="M16" s="2">
        <f t="shared" si="7"/>
        <v>0.1359311840425404</v>
      </c>
      <c r="N16" s="2">
        <f t="shared" si="8"/>
        <v>-64.002973719976481</v>
      </c>
      <c r="O16" t="s">
        <v>42</v>
      </c>
    </row>
    <row r="17" spans="1:15" x14ac:dyDescent="0.25">
      <c r="A17" s="16">
        <v>7</v>
      </c>
      <c r="B17" s="17" t="s">
        <v>50</v>
      </c>
      <c r="C17" s="18">
        <v>30.3</v>
      </c>
      <c r="D17" s="19" t="s">
        <v>29</v>
      </c>
      <c r="E17" s="20" t="str">
        <f t="shared" si="0"/>
        <v>Significantly Different</v>
      </c>
      <c r="G17">
        <f t="shared" si="1"/>
        <v>30.3</v>
      </c>
      <c r="H17">
        <f t="shared" si="2"/>
        <v>6</v>
      </c>
      <c r="I17" t="str">
        <f t="shared" si="3"/>
        <v>+/-</v>
      </c>
      <c r="J17" t="str">
        <f t="shared" si="4"/>
        <v>0.2</v>
      </c>
      <c r="K17" s="2">
        <f t="shared" si="5"/>
        <v>0.12158054711246201</v>
      </c>
      <c r="L17" s="2">
        <f t="shared" si="6"/>
        <v>-8.3000000000000007</v>
      </c>
      <c r="M17" s="2">
        <f t="shared" si="7"/>
        <v>0.1359311840425404</v>
      </c>
      <c r="N17" s="2">
        <f t="shared" si="8"/>
        <v>-61.060308261586769</v>
      </c>
      <c r="O17" t="s">
        <v>44</v>
      </c>
    </row>
    <row r="18" spans="1:15" x14ac:dyDescent="0.25">
      <c r="A18" s="16">
        <v>8</v>
      </c>
      <c r="B18" s="17" t="s">
        <v>54</v>
      </c>
      <c r="C18" s="18">
        <v>27.8</v>
      </c>
      <c r="D18" s="19" t="s">
        <v>124</v>
      </c>
      <c r="E18" s="20" t="str">
        <f t="shared" si="0"/>
        <v>Significantly Different</v>
      </c>
      <c r="G18">
        <f t="shared" si="1"/>
        <v>27.8</v>
      </c>
      <c r="H18">
        <f t="shared" si="2"/>
        <v>6</v>
      </c>
      <c r="I18" t="str">
        <f t="shared" si="3"/>
        <v>+/-</v>
      </c>
      <c r="J18" t="str">
        <f t="shared" si="4"/>
        <v>1.0</v>
      </c>
      <c r="K18" s="2">
        <f t="shared" si="5"/>
        <v>0.60790273556231</v>
      </c>
      <c r="L18" s="2">
        <f t="shared" si="6"/>
        <v>-5.8000000000000007</v>
      </c>
      <c r="M18" s="2">
        <f t="shared" si="7"/>
        <v>0.61093468821403585</v>
      </c>
      <c r="N18" s="2">
        <f t="shared" si="8"/>
        <v>-9.4936498317935083</v>
      </c>
      <c r="O18" t="s">
        <v>46</v>
      </c>
    </row>
    <row r="19" spans="1:15" x14ac:dyDescent="0.25">
      <c r="A19" s="16">
        <v>9</v>
      </c>
      <c r="B19" s="17" t="s">
        <v>34</v>
      </c>
      <c r="C19" s="18">
        <v>27.2</v>
      </c>
      <c r="D19" s="19" t="s">
        <v>61</v>
      </c>
      <c r="E19" s="20" t="str">
        <f t="shared" si="0"/>
        <v>Significantly Different</v>
      </c>
      <c r="G19">
        <f t="shared" si="1"/>
        <v>27.2</v>
      </c>
      <c r="H19">
        <f t="shared" si="2"/>
        <v>6</v>
      </c>
      <c r="I19" t="str">
        <f t="shared" si="3"/>
        <v>+/-</v>
      </c>
      <c r="J19" t="str">
        <f t="shared" si="4"/>
        <v>0.4</v>
      </c>
      <c r="K19" s="2">
        <f t="shared" si="5"/>
        <v>0.24316109422492402</v>
      </c>
      <c r="L19" s="2">
        <f t="shared" si="6"/>
        <v>-5.1999999999999993</v>
      </c>
      <c r="M19" s="2">
        <f t="shared" si="7"/>
        <v>0.25064471888253259</v>
      </c>
      <c r="N19" s="2">
        <f t="shared" si="8"/>
        <v>-20.746497365607915</v>
      </c>
      <c r="O19" t="s">
        <v>48</v>
      </c>
    </row>
    <row r="20" spans="1:15" x14ac:dyDescent="0.25">
      <c r="A20" s="16">
        <v>10</v>
      </c>
      <c r="B20" s="17" t="s">
        <v>68</v>
      </c>
      <c r="C20" s="18">
        <v>24.7</v>
      </c>
      <c r="D20" s="21" t="s">
        <v>36</v>
      </c>
      <c r="E20" s="20" t="str">
        <f t="shared" si="0"/>
        <v>Significantly Different</v>
      </c>
      <c r="G20">
        <f t="shared" si="1"/>
        <v>24.7</v>
      </c>
      <c r="H20">
        <f t="shared" si="2"/>
        <v>6</v>
      </c>
      <c r="I20" t="str">
        <f t="shared" si="3"/>
        <v>+/-</v>
      </c>
      <c r="J20" t="str">
        <f t="shared" si="4"/>
        <v>0.3</v>
      </c>
      <c r="K20" s="2">
        <f t="shared" si="5"/>
        <v>0.18237082066869301</v>
      </c>
      <c r="L20" s="2">
        <f t="shared" si="6"/>
        <v>-2.6999999999999993</v>
      </c>
      <c r="M20" s="2">
        <f t="shared" si="7"/>
        <v>0.19223572402239389</v>
      </c>
      <c r="N20" s="2">
        <f t="shared" si="8"/>
        <v>-14.045256227637852</v>
      </c>
      <c r="O20" t="s">
        <v>50</v>
      </c>
    </row>
    <row r="21" spans="1:15" x14ac:dyDescent="0.25">
      <c r="A21" s="16">
        <v>11</v>
      </c>
      <c r="B21" s="17" t="s">
        <v>57</v>
      </c>
      <c r="C21" s="18">
        <v>23.3</v>
      </c>
      <c r="D21" s="19" t="s">
        <v>29</v>
      </c>
      <c r="E21" s="20" t="str">
        <f t="shared" si="0"/>
        <v>Significantly Different</v>
      </c>
      <c r="G21">
        <f t="shared" si="1"/>
        <v>23.3</v>
      </c>
      <c r="H21">
        <f t="shared" si="2"/>
        <v>6</v>
      </c>
      <c r="I21" t="str">
        <f t="shared" si="3"/>
        <v>+/-</v>
      </c>
      <c r="J21" t="str">
        <f t="shared" si="4"/>
        <v>0.2</v>
      </c>
      <c r="K21" s="2">
        <f t="shared" si="5"/>
        <v>0.12158054711246201</v>
      </c>
      <c r="L21" s="2">
        <f t="shared" si="6"/>
        <v>-1.3000000000000007</v>
      </c>
      <c r="M21" s="2">
        <f t="shared" si="7"/>
        <v>0.1359311840425404</v>
      </c>
      <c r="N21" s="2">
        <f t="shared" si="8"/>
        <v>-9.5636627397666061</v>
      </c>
      <c r="O21" t="s">
        <v>52</v>
      </c>
    </row>
    <row r="22" spans="1:15" x14ac:dyDescent="0.25">
      <c r="A22" s="16">
        <v>12</v>
      </c>
      <c r="B22" s="17" t="s">
        <v>69</v>
      </c>
      <c r="C22" s="18">
        <v>22.7</v>
      </c>
      <c r="D22" s="19" t="s">
        <v>124</v>
      </c>
      <c r="E22" s="20" t="str">
        <f t="shared" si="0"/>
        <v>Not Significantly Different</v>
      </c>
      <c r="G22">
        <f t="shared" si="1"/>
        <v>22.7</v>
      </c>
      <c r="H22">
        <f t="shared" si="2"/>
        <v>6</v>
      </c>
      <c r="I22" t="str">
        <f t="shared" si="3"/>
        <v>+/-</v>
      </c>
      <c r="J22" t="str">
        <f t="shared" si="4"/>
        <v>1.0</v>
      </c>
      <c r="K22" s="2">
        <f t="shared" si="5"/>
        <v>0.60790273556231</v>
      </c>
      <c r="L22" s="2">
        <f t="shared" si="6"/>
        <v>-0.69999999999999929</v>
      </c>
      <c r="M22" s="2">
        <f t="shared" si="7"/>
        <v>0.61093468821403585</v>
      </c>
      <c r="N22" s="2">
        <f t="shared" si="8"/>
        <v>-1.1457853245268015</v>
      </c>
      <c r="O22" t="s">
        <v>54</v>
      </c>
    </row>
    <row r="23" spans="1:15" x14ac:dyDescent="0.25">
      <c r="A23" s="16">
        <v>13</v>
      </c>
      <c r="B23" s="17" t="s">
        <v>44</v>
      </c>
      <c r="C23" s="18">
        <v>22.5</v>
      </c>
      <c r="D23" s="19" t="s">
        <v>61</v>
      </c>
      <c r="E23" s="20" t="str">
        <f t="shared" si="0"/>
        <v>Significantly Different</v>
      </c>
      <c r="G23">
        <f t="shared" si="1"/>
        <v>22.5</v>
      </c>
      <c r="H23">
        <f t="shared" si="2"/>
        <v>6</v>
      </c>
      <c r="I23" t="str">
        <f t="shared" si="3"/>
        <v>+/-</v>
      </c>
      <c r="J23" t="str">
        <f t="shared" si="4"/>
        <v>0.4</v>
      </c>
      <c r="K23" s="2">
        <f t="shared" si="5"/>
        <v>0.24316109422492402</v>
      </c>
      <c r="L23" s="2">
        <f t="shared" si="6"/>
        <v>-0.5</v>
      </c>
      <c r="M23" s="2">
        <f t="shared" si="7"/>
        <v>0.25064471888253259</v>
      </c>
      <c r="N23" s="2">
        <f t="shared" si="8"/>
        <v>-1.9948555159238384</v>
      </c>
      <c r="O23" t="s">
        <v>43</v>
      </c>
    </row>
    <row r="24" spans="1:15" x14ac:dyDescent="0.25">
      <c r="A24" s="16">
        <v>14</v>
      </c>
      <c r="B24" s="17" t="s">
        <v>75</v>
      </c>
      <c r="C24" s="18">
        <v>20.5</v>
      </c>
      <c r="D24" s="19" t="s">
        <v>61</v>
      </c>
      <c r="E24" s="20" t="str">
        <f t="shared" si="0"/>
        <v>Significantly Different</v>
      </c>
      <c r="G24">
        <f t="shared" si="1"/>
        <v>20.5</v>
      </c>
      <c r="H24">
        <f t="shared" si="2"/>
        <v>6</v>
      </c>
      <c r="I24" t="str">
        <f t="shared" si="3"/>
        <v>+/-</v>
      </c>
      <c r="J24" t="str">
        <f t="shared" si="4"/>
        <v>0.4</v>
      </c>
      <c r="K24" s="2">
        <f t="shared" si="5"/>
        <v>0.24316109422492402</v>
      </c>
      <c r="L24" s="2">
        <f t="shared" si="6"/>
        <v>1.5</v>
      </c>
      <c r="M24" s="2">
        <f t="shared" si="7"/>
        <v>0.25064471888253259</v>
      </c>
      <c r="N24" s="2">
        <f t="shared" si="8"/>
        <v>5.9845665477715153</v>
      </c>
      <c r="O24" t="s">
        <v>57</v>
      </c>
    </row>
    <row r="25" spans="1:15" x14ac:dyDescent="0.25">
      <c r="A25" s="16">
        <v>15</v>
      </c>
      <c r="B25" s="17" t="s">
        <v>66</v>
      </c>
      <c r="C25" s="18">
        <v>19.399999999999999</v>
      </c>
      <c r="D25" s="19" t="s">
        <v>61</v>
      </c>
      <c r="E25" s="20" t="str">
        <f t="shared" si="0"/>
        <v>Significantly Different</v>
      </c>
      <c r="G25">
        <f t="shared" si="1"/>
        <v>19.399999999999999</v>
      </c>
      <c r="H25">
        <f t="shared" si="2"/>
        <v>6</v>
      </c>
      <c r="I25" t="str">
        <f t="shared" si="3"/>
        <v>+/-</v>
      </c>
      <c r="J25" t="str">
        <f t="shared" si="4"/>
        <v>0.4</v>
      </c>
      <c r="K25" s="2">
        <f t="shared" si="5"/>
        <v>0.24316109422492402</v>
      </c>
      <c r="L25" s="2">
        <f t="shared" si="6"/>
        <v>2.6000000000000014</v>
      </c>
      <c r="M25" s="2">
        <f t="shared" si="7"/>
        <v>0.25064471888253259</v>
      </c>
      <c r="N25" s="2">
        <f t="shared" si="8"/>
        <v>10.373248682803965</v>
      </c>
      <c r="O25" t="s">
        <v>58</v>
      </c>
    </row>
    <row r="26" spans="1:15" x14ac:dyDescent="0.25">
      <c r="A26" s="16">
        <v>16</v>
      </c>
      <c r="B26" s="17" t="s">
        <v>84</v>
      </c>
      <c r="C26" s="18">
        <v>16.8</v>
      </c>
      <c r="D26" s="19" t="s">
        <v>36</v>
      </c>
      <c r="E26" s="20" t="str">
        <f t="shared" si="0"/>
        <v>Significantly Different</v>
      </c>
      <c r="G26">
        <f t="shared" si="1"/>
        <v>16.8</v>
      </c>
      <c r="H26">
        <f t="shared" si="2"/>
        <v>6</v>
      </c>
      <c r="I26" t="str">
        <f t="shared" si="3"/>
        <v>+/-</v>
      </c>
      <c r="J26" t="str">
        <f t="shared" si="4"/>
        <v>0.3</v>
      </c>
      <c r="K26" s="2">
        <f t="shared" si="5"/>
        <v>0.18237082066869301</v>
      </c>
      <c r="L26" s="2">
        <f t="shared" si="6"/>
        <v>5.1999999999999993</v>
      </c>
      <c r="M26" s="2">
        <f t="shared" si="7"/>
        <v>0.19223572402239389</v>
      </c>
      <c r="N26" s="2">
        <f t="shared" si="8"/>
        <v>27.050123105080313</v>
      </c>
      <c r="O26" t="s">
        <v>41</v>
      </c>
    </row>
    <row r="27" spans="1:15" x14ac:dyDescent="0.25">
      <c r="A27" s="16">
        <v>17</v>
      </c>
      <c r="B27" s="17" t="s">
        <v>42</v>
      </c>
      <c r="C27" s="18">
        <v>16.7</v>
      </c>
      <c r="D27" s="19" t="s">
        <v>61</v>
      </c>
      <c r="E27" s="20" t="str">
        <f t="shared" si="0"/>
        <v>Significantly Different</v>
      </c>
      <c r="G27">
        <f t="shared" si="1"/>
        <v>16.7</v>
      </c>
      <c r="H27">
        <f t="shared" si="2"/>
        <v>6</v>
      </c>
      <c r="I27" t="str">
        <f t="shared" si="3"/>
        <v>+/-</v>
      </c>
      <c r="J27" t="str">
        <f t="shared" si="4"/>
        <v>0.4</v>
      </c>
      <c r="K27" s="2">
        <f t="shared" si="5"/>
        <v>0.24316109422492402</v>
      </c>
      <c r="L27" s="2">
        <f t="shared" si="6"/>
        <v>5.3000000000000007</v>
      </c>
      <c r="M27" s="2">
        <f t="shared" si="7"/>
        <v>0.25064471888253259</v>
      </c>
      <c r="N27" s="2">
        <f t="shared" si="8"/>
        <v>21.145468468792689</v>
      </c>
      <c r="O27" t="s">
        <v>59</v>
      </c>
    </row>
    <row r="28" spans="1:15" x14ac:dyDescent="0.25">
      <c r="A28" s="16">
        <v>18</v>
      </c>
      <c r="B28" s="17" t="s">
        <v>32</v>
      </c>
      <c r="C28" s="18">
        <v>16.3</v>
      </c>
      <c r="D28" s="19" t="s">
        <v>124</v>
      </c>
      <c r="E28" s="20" t="str">
        <f t="shared" si="0"/>
        <v>Significantly Different</v>
      </c>
      <c r="G28">
        <f t="shared" si="1"/>
        <v>16.3</v>
      </c>
      <c r="H28">
        <f t="shared" si="2"/>
        <v>6</v>
      </c>
      <c r="I28" t="str">
        <f t="shared" si="3"/>
        <v>+/-</v>
      </c>
      <c r="J28" t="str">
        <f t="shared" si="4"/>
        <v>1.0</v>
      </c>
      <c r="K28" s="2">
        <f t="shared" si="5"/>
        <v>0.60790273556231</v>
      </c>
      <c r="L28" s="2">
        <f t="shared" si="6"/>
        <v>5.6999999999999993</v>
      </c>
      <c r="M28" s="2">
        <f t="shared" si="7"/>
        <v>0.61093468821403585</v>
      </c>
      <c r="N28" s="2">
        <f t="shared" si="8"/>
        <v>9.3299662140039619</v>
      </c>
      <c r="O28" t="s">
        <v>49</v>
      </c>
    </row>
    <row r="29" spans="1:15" x14ac:dyDescent="0.25">
      <c r="A29" s="16">
        <v>19</v>
      </c>
      <c r="B29" s="17" t="s">
        <v>48</v>
      </c>
      <c r="C29" s="18">
        <v>16.100000000000001</v>
      </c>
      <c r="D29" s="19" t="s">
        <v>70</v>
      </c>
      <c r="E29" s="20" t="str">
        <f t="shared" si="0"/>
        <v>Significantly Different</v>
      </c>
      <c r="G29">
        <f t="shared" si="1"/>
        <v>16.100000000000001</v>
      </c>
      <c r="H29">
        <f t="shared" si="2"/>
        <v>6</v>
      </c>
      <c r="I29" t="str">
        <f t="shared" si="3"/>
        <v>+/-</v>
      </c>
      <c r="J29" t="str">
        <f t="shared" si="4"/>
        <v>0.8</v>
      </c>
      <c r="K29" s="2">
        <f t="shared" si="5"/>
        <v>0.48632218844984804</v>
      </c>
      <c r="L29" s="2">
        <f t="shared" si="6"/>
        <v>5.8999999999999986</v>
      </c>
      <c r="M29" s="2">
        <f t="shared" si="7"/>
        <v>0.49010685399991183</v>
      </c>
      <c r="N29" s="2">
        <f t="shared" si="8"/>
        <v>12.038191165555624</v>
      </c>
      <c r="O29" t="s">
        <v>63</v>
      </c>
    </row>
    <row r="30" spans="1:15" x14ac:dyDescent="0.25">
      <c r="A30" s="16">
        <v>20</v>
      </c>
      <c r="B30" s="17" t="s">
        <v>47</v>
      </c>
      <c r="C30" s="18">
        <v>16</v>
      </c>
      <c r="D30" s="19" t="s">
        <v>61</v>
      </c>
      <c r="E30" s="20" t="str">
        <f t="shared" si="0"/>
        <v>Significantly Different</v>
      </c>
      <c r="G30">
        <f t="shared" si="1"/>
        <v>16</v>
      </c>
      <c r="H30">
        <f t="shared" si="2"/>
        <v>6</v>
      </c>
      <c r="I30" t="str">
        <f t="shared" si="3"/>
        <v>+/-</v>
      </c>
      <c r="J30" t="str">
        <f t="shared" si="4"/>
        <v>0.4</v>
      </c>
      <c r="K30" s="2">
        <f t="shared" si="5"/>
        <v>0.24316109422492402</v>
      </c>
      <c r="L30" s="2">
        <f t="shared" si="6"/>
        <v>6</v>
      </c>
      <c r="M30" s="2">
        <f t="shared" si="7"/>
        <v>0.25064471888253259</v>
      </c>
      <c r="N30" s="2">
        <f t="shared" si="8"/>
        <v>23.938266191086061</v>
      </c>
      <c r="O30" t="s">
        <v>28</v>
      </c>
    </row>
    <row r="31" spans="1:15" x14ac:dyDescent="0.25">
      <c r="A31" s="16">
        <v>21</v>
      </c>
      <c r="B31" s="17" t="s">
        <v>60</v>
      </c>
      <c r="C31" s="18">
        <v>15.5</v>
      </c>
      <c r="D31" s="19" t="s">
        <v>61</v>
      </c>
      <c r="E31" s="20" t="str">
        <f t="shared" si="0"/>
        <v>Significantly Different</v>
      </c>
      <c r="G31">
        <f t="shared" si="1"/>
        <v>15.5</v>
      </c>
      <c r="H31">
        <f t="shared" si="2"/>
        <v>6</v>
      </c>
      <c r="I31" t="str">
        <f t="shared" si="3"/>
        <v>+/-</v>
      </c>
      <c r="J31" t="str">
        <f t="shared" si="4"/>
        <v>0.4</v>
      </c>
      <c r="K31" s="2">
        <f t="shared" si="5"/>
        <v>0.24316109422492402</v>
      </c>
      <c r="L31" s="2">
        <f t="shared" si="6"/>
        <v>6.5</v>
      </c>
      <c r="M31" s="2">
        <f t="shared" si="7"/>
        <v>0.25064471888253259</v>
      </c>
      <c r="N31" s="2">
        <f t="shared" si="8"/>
        <v>25.933121707009899</v>
      </c>
      <c r="O31" t="s">
        <v>66</v>
      </c>
    </row>
    <row r="32" spans="1:15" x14ac:dyDescent="0.25">
      <c r="A32" s="16">
        <v>22</v>
      </c>
      <c r="B32" s="17" t="s">
        <v>52</v>
      </c>
      <c r="C32" s="18">
        <v>14.4</v>
      </c>
      <c r="D32" s="19" t="s">
        <v>29</v>
      </c>
      <c r="E32" s="20" t="str">
        <f t="shared" si="0"/>
        <v>Significantly Different</v>
      </c>
      <c r="G32">
        <f t="shared" si="1"/>
        <v>14.4</v>
      </c>
      <c r="H32">
        <f t="shared" si="2"/>
        <v>6</v>
      </c>
      <c r="I32" t="str">
        <f t="shared" si="3"/>
        <v>+/-</v>
      </c>
      <c r="J32" t="str">
        <f t="shared" si="4"/>
        <v>0.2</v>
      </c>
      <c r="K32" s="2">
        <f t="shared" si="5"/>
        <v>0.12158054711246201</v>
      </c>
      <c r="L32" s="2">
        <f t="shared" si="6"/>
        <v>7.6</v>
      </c>
      <c r="M32" s="2">
        <f t="shared" si="7"/>
        <v>0.1359311840425404</v>
      </c>
      <c r="N32" s="2">
        <f t="shared" si="8"/>
        <v>55.910643709404745</v>
      </c>
      <c r="O32" t="s">
        <v>68</v>
      </c>
    </row>
    <row r="33" spans="1:15" x14ac:dyDescent="0.25">
      <c r="A33" s="16">
        <v>23</v>
      </c>
      <c r="B33" s="17" t="s">
        <v>46</v>
      </c>
      <c r="C33" s="18">
        <v>14</v>
      </c>
      <c r="D33" s="19" t="s">
        <v>70</v>
      </c>
      <c r="E33" s="20" t="str">
        <f t="shared" si="0"/>
        <v>Significantly Different</v>
      </c>
      <c r="G33">
        <f t="shared" si="1"/>
        <v>14</v>
      </c>
      <c r="H33">
        <f t="shared" si="2"/>
        <v>6</v>
      </c>
      <c r="I33" t="str">
        <f t="shared" si="3"/>
        <v>+/-</v>
      </c>
      <c r="J33" t="str">
        <f t="shared" si="4"/>
        <v>0.8</v>
      </c>
      <c r="K33" s="2">
        <f t="shared" si="5"/>
        <v>0.48632218844984804</v>
      </c>
      <c r="L33" s="2">
        <f t="shared" si="6"/>
        <v>8</v>
      </c>
      <c r="M33" s="2">
        <f t="shared" si="7"/>
        <v>0.49010685399991183</v>
      </c>
      <c r="N33" s="2">
        <f t="shared" si="8"/>
        <v>16.322971071939833</v>
      </c>
      <c r="O33" t="s">
        <v>71</v>
      </c>
    </row>
    <row r="34" spans="1:15" x14ac:dyDescent="0.25">
      <c r="A34" s="16">
        <v>24</v>
      </c>
      <c r="B34" s="17" t="s">
        <v>62</v>
      </c>
      <c r="C34" s="18">
        <v>12.3</v>
      </c>
      <c r="D34" s="19" t="s">
        <v>36</v>
      </c>
      <c r="E34" s="20" t="str">
        <f t="shared" si="0"/>
        <v>Significantly Different</v>
      </c>
      <c r="G34">
        <f t="shared" si="1"/>
        <v>12.3</v>
      </c>
      <c r="H34">
        <f t="shared" si="2"/>
        <v>6</v>
      </c>
      <c r="I34" t="str">
        <f t="shared" si="3"/>
        <v>+/-</v>
      </c>
      <c r="J34" t="str">
        <f t="shared" si="4"/>
        <v>0.3</v>
      </c>
      <c r="K34" s="2">
        <f t="shared" si="5"/>
        <v>0.18237082066869301</v>
      </c>
      <c r="L34" s="2">
        <f t="shared" si="6"/>
        <v>9.6999999999999993</v>
      </c>
      <c r="M34" s="2">
        <f t="shared" si="7"/>
        <v>0.19223572402239389</v>
      </c>
      <c r="N34" s="2">
        <f t="shared" si="8"/>
        <v>50.458883484476736</v>
      </c>
      <c r="O34" t="s">
        <v>62</v>
      </c>
    </row>
    <row r="35" spans="1:15" x14ac:dyDescent="0.25">
      <c r="A35" s="16">
        <v>24</v>
      </c>
      <c r="B35" s="17" t="s">
        <v>82</v>
      </c>
      <c r="C35" s="18">
        <v>12.3</v>
      </c>
      <c r="D35" s="19" t="s">
        <v>29</v>
      </c>
      <c r="E35" s="20" t="str">
        <f t="shared" si="0"/>
        <v>Significantly Different</v>
      </c>
      <c r="G35">
        <f t="shared" si="1"/>
        <v>12.3</v>
      </c>
      <c r="H35">
        <f t="shared" si="2"/>
        <v>6</v>
      </c>
      <c r="I35" t="str">
        <f t="shared" si="3"/>
        <v>+/-</v>
      </c>
      <c r="J35" t="str">
        <f t="shared" si="4"/>
        <v>0.2</v>
      </c>
      <c r="K35" s="2">
        <f t="shared" si="5"/>
        <v>0.12158054711246201</v>
      </c>
      <c r="L35" s="2">
        <f t="shared" si="6"/>
        <v>9.6999999999999993</v>
      </c>
      <c r="M35" s="2">
        <f t="shared" si="7"/>
        <v>0.1359311840425404</v>
      </c>
      <c r="N35" s="2">
        <f t="shared" si="8"/>
        <v>71.359637365950789</v>
      </c>
      <c r="O35" t="s">
        <v>72</v>
      </c>
    </row>
    <row r="36" spans="1:15" x14ac:dyDescent="0.25">
      <c r="A36" s="16">
        <v>26</v>
      </c>
      <c r="B36" s="17" t="s">
        <v>59</v>
      </c>
      <c r="C36" s="18">
        <v>12.1</v>
      </c>
      <c r="D36" s="19" t="s">
        <v>36</v>
      </c>
      <c r="E36" s="20" t="str">
        <f t="shared" si="0"/>
        <v>Significantly Different</v>
      </c>
      <c r="G36">
        <f t="shared" si="1"/>
        <v>12.1</v>
      </c>
      <c r="H36">
        <f t="shared" si="2"/>
        <v>6</v>
      </c>
      <c r="I36" t="str">
        <f t="shared" si="3"/>
        <v>+/-</v>
      </c>
      <c r="J36" t="str">
        <f t="shared" si="4"/>
        <v>0.3</v>
      </c>
      <c r="K36" s="2">
        <f t="shared" si="5"/>
        <v>0.18237082066869301</v>
      </c>
      <c r="L36" s="2">
        <f t="shared" si="6"/>
        <v>9.9</v>
      </c>
      <c r="M36" s="2">
        <f t="shared" si="7"/>
        <v>0.19223572402239389</v>
      </c>
      <c r="N36" s="2">
        <f t="shared" si="8"/>
        <v>51.499272834672141</v>
      </c>
      <c r="O36" t="s">
        <v>64</v>
      </c>
    </row>
    <row r="37" spans="1:15" x14ac:dyDescent="0.25">
      <c r="A37" s="16">
        <v>27</v>
      </c>
      <c r="B37" s="17" t="s">
        <v>51</v>
      </c>
      <c r="C37" s="18">
        <v>11.8</v>
      </c>
      <c r="D37" s="19" t="s">
        <v>61</v>
      </c>
      <c r="E37" s="20" t="str">
        <f t="shared" si="0"/>
        <v>Significantly Different</v>
      </c>
      <c r="G37">
        <f t="shared" si="1"/>
        <v>11.8</v>
      </c>
      <c r="H37">
        <f t="shared" si="2"/>
        <v>6</v>
      </c>
      <c r="I37" t="str">
        <f t="shared" si="3"/>
        <v>+/-</v>
      </c>
      <c r="J37" t="str">
        <f t="shared" si="4"/>
        <v>0.4</v>
      </c>
      <c r="K37" s="2">
        <f t="shared" si="5"/>
        <v>0.24316109422492402</v>
      </c>
      <c r="L37" s="2">
        <f t="shared" si="6"/>
        <v>10.199999999999999</v>
      </c>
      <c r="M37" s="2">
        <f t="shared" si="7"/>
        <v>0.25064471888253259</v>
      </c>
      <c r="N37" s="2">
        <f t="shared" si="8"/>
        <v>40.695052524846304</v>
      </c>
      <c r="O37" t="s">
        <v>45</v>
      </c>
    </row>
    <row r="38" spans="1:15" x14ac:dyDescent="0.25">
      <c r="A38" s="16">
        <v>28</v>
      </c>
      <c r="B38" s="17" t="s">
        <v>67</v>
      </c>
      <c r="C38" s="18">
        <v>11.7</v>
      </c>
      <c r="D38" s="19" t="s">
        <v>29</v>
      </c>
      <c r="E38" s="20" t="str">
        <f t="shared" si="0"/>
        <v>Significantly Different</v>
      </c>
      <c r="G38">
        <f t="shared" si="1"/>
        <v>11.7</v>
      </c>
      <c r="H38">
        <f t="shared" si="2"/>
        <v>6</v>
      </c>
      <c r="I38" t="str">
        <f t="shared" si="3"/>
        <v>+/-</v>
      </c>
      <c r="J38" t="str">
        <f t="shared" si="4"/>
        <v>0.2</v>
      </c>
      <c r="K38" s="2">
        <f t="shared" si="5"/>
        <v>0.12158054711246201</v>
      </c>
      <c r="L38" s="2">
        <f t="shared" si="6"/>
        <v>10.3</v>
      </c>
      <c r="M38" s="2">
        <f t="shared" si="7"/>
        <v>0.1359311840425404</v>
      </c>
      <c r="N38" s="2">
        <f t="shared" si="8"/>
        <v>75.773635553535385</v>
      </c>
      <c r="O38" t="s">
        <v>51</v>
      </c>
    </row>
    <row r="39" spans="1:15" x14ac:dyDescent="0.25">
      <c r="A39" s="16">
        <v>29</v>
      </c>
      <c r="B39" s="17" t="s">
        <v>81</v>
      </c>
      <c r="C39" s="18">
        <v>10.9</v>
      </c>
      <c r="D39" s="19" t="s">
        <v>36</v>
      </c>
      <c r="E39" s="20" t="str">
        <f t="shared" si="0"/>
        <v>Significantly Different</v>
      </c>
      <c r="G39">
        <f t="shared" si="1"/>
        <v>10.9</v>
      </c>
      <c r="H39">
        <f t="shared" si="2"/>
        <v>6</v>
      </c>
      <c r="I39" t="str">
        <f t="shared" si="3"/>
        <v>+/-</v>
      </c>
      <c r="J39" t="str">
        <f t="shared" si="4"/>
        <v>0.3</v>
      </c>
      <c r="K39" s="2">
        <f t="shared" si="5"/>
        <v>0.18237082066869301</v>
      </c>
      <c r="L39" s="2">
        <f t="shared" si="6"/>
        <v>11.1</v>
      </c>
      <c r="M39" s="2">
        <f t="shared" si="7"/>
        <v>0.19223572402239389</v>
      </c>
      <c r="N39" s="2">
        <f t="shared" si="8"/>
        <v>57.741608935844518</v>
      </c>
      <c r="O39" t="s">
        <v>74</v>
      </c>
    </row>
    <row r="40" spans="1:15" x14ac:dyDescent="0.25">
      <c r="A40" s="16">
        <v>30</v>
      </c>
      <c r="B40" s="17" t="s">
        <v>43</v>
      </c>
      <c r="C40" s="18">
        <v>10.8</v>
      </c>
      <c r="D40" s="19" t="s">
        <v>39</v>
      </c>
      <c r="E40" s="20" t="str">
        <f t="shared" si="0"/>
        <v>Significantly Different</v>
      </c>
      <c r="G40">
        <f t="shared" si="1"/>
        <v>10.8</v>
      </c>
      <c r="H40">
        <f t="shared" si="2"/>
        <v>6</v>
      </c>
      <c r="I40" t="str">
        <f t="shared" si="3"/>
        <v>+/-</v>
      </c>
      <c r="J40" t="str">
        <f t="shared" si="4"/>
        <v>0.5</v>
      </c>
      <c r="K40" s="2">
        <f t="shared" si="5"/>
        <v>0.303951367781155</v>
      </c>
      <c r="L40" s="2">
        <f t="shared" si="6"/>
        <v>11.2</v>
      </c>
      <c r="M40" s="2">
        <f t="shared" si="7"/>
        <v>0.30997079109986531</v>
      </c>
      <c r="N40" s="2">
        <f t="shared" si="8"/>
        <v>36.132436737859031</v>
      </c>
      <c r="O40" t="s">
        <v>35</v>
      </c>
    </row>
    <row r="41" spans="1:15" x14ac:dyDescent="0.25">
      <c r="A41" s="16">
        <v>31</v>
      </c>
      <c r="B41" s="17" t="s">
        <v>71</v>
      </c>
      <c r="C41" s="18">
        <v>10</v>
      </c>
      <c r="D41" s="19" t="s">
        <v>29</v>
      </c>
      <c r="E41" s="20" t="str">
        <f t="shared" si="0"/>
        <v>Significantly Different</v>
      </c>
      <c r="G41">
        <f t="shared" si="1"/>
        <v>10</v>
      </c>
      <c r="H41">
        <f t="shared" si="2"/>
        <v>6</v>
      </c>
      <c r="I41" t="str">
        <f t="shared" si="3"/>
        <v>+/-</v>
      </c>
      <c r="J41" t="str">
        <f t="shared" si="4"/>
        <v>0.2</v>
      </c>
      <c r="K41" s="2">
        <f t="shared" si="5"/>
        <v>0.12158054711246201</v>
      </c>
      <c r="L41" s="2">
        <f t="shared" si="6"/>
        <v>12</v>
      </c>
      <c r="M41" s="2">
        <f t="shared" si="7"/>
        <v>0.1359311840425404</v>
      </c>
      <c r="N41" s="2">
        <f t="shared" si="8"/>
        <v>88.279963751691696</v>
      </c>
      <c r="O41" t="s">
        <v>76</v>
      </c>
    </row>
    <row r="42" spans="1:15" x14ac:dyDescent="0.25">
      <c r="A42" s="16">
        <v>32</v>
      </c>
      <c r="B42" s="17" t="s">
        <v>41</v>
      </c>
      <c r="C42" s="18">
        <v>8.9</v>
      </c>
      <c r="D42" s="19" t="s">
        <v>61</v>
      </c>
      <c r="E42" s="20" t="str">
        <f t="shared" si="0"/>
        <v>Significantly Different</v>
      </c>
      <c r="G42">
        <f t="shared" si="1"/>
        <v>8.9</v>
      </c>
      <c r="H42">
        <f t="shared" si="2"/>
        <v>6</v>
      </c>
      <c r="I42" t="str">
        <f t="shared" si="3"/>
        <v>+/-</v>
      </c>
      <c r="J42" t="str">
        <f t="shared" si="4"/>
        <v>0.4</v>
      </c>
      <c r="K42" s="2">
        <f t="shared" si="5"/>
        <v>0.24316109422492402</v>
      </c>
      <c r="L42" s="2">
        <f t="shared" si="6"/>
        <v>13.1</v>
      </c>
      <c r="M42" s="2">
        <f t="shared" si="7"/>
        <v>0.25064471888253259</v>
      </c>
      <c r="N42" s="2">
        <f t="shared" si="8"/>
        <v>52.265214517204562</v>
      </c>
      <c r="O42" t="s">
        <v>77</v>
      </c>
    </row>
    <row r="43" spans="1:15" x14ac:dyDescent="0.25">
      <c r="A43" s="16">
        <v>33</v>
      </c>
      <c r="B43" s="17" t="s">
        <v>58</v>
      </c>
      <c r="C43" s="18">
        <v>8.8000000000000007</v>
      </c>
      <c r="D43" s="19" t="s">
        <v>29</v>
      </c>
      <c r="E43" s="20" t="str">
        <f t="shared" si="0"/>
        <v>Significantly Different</v>
      </c>
      <c r="G43">
        <f t="shared" si="1"/>
        <v>8.8000000000000007</v>
      </c>
      <c r="H43">
        <f t="shared" si="2"/>
        <v>6</v>
      </c>
      <c r="I43" t="str">
        <f t="shared" si="3"/>
        <v>+/-</v>
      </c>
      <c r="J43" t="str">
        <f t="shared" si="4"/>
        <v>0.2</v>
      </c>
      <c r="K43" s="2">
        <f t="shared" si="5"/>
        <v>0.12158054711246201</v>
      </c>
      <c r="L43" s="2">
        <f t="shared" si="6"/>
        <v>13.2</v>
      </c>
      <c r="M43" s="2">
        <f t="shared" si="7"/>
        <v>0.1359311840425404</v>
      </c>
      <c r="N43" s="2">
        <f t="shared" si="8"/>
        <v>97.107960126860874</v>
      </c>
      <c r="O43" t="s">
        <v>80</v>
      </c>
    </row>
    <row r="44" spans="1:15" x14ac:dyDescent="0.25">
      <c r="A44" s="16">
        <v>34</v>
      </c>
      <c r="B44" s="17" t="s">
        <v>55</v>
      </c>
      <c r="C44" s="18">
        <v>8.6999999999999993</v>
      </c>
      <c r="D44" s="19" t="s">
        <v>29</v>
      </c>
      <c r="E44" s="20" t="str">
        <f t="shared" si="0"/>
        <v>Significantly Different</v>
      </c>
      <c r="G44">
        <f t="shared" si="1"/>
        <v>8.6999999999999993</v>
      </c>
      <c r="H44">
        <f t="shared" si="2"/>
        <v>6</v>
      </c>
      <c r="I44" t="str">
        <f t="shared" si="3"/>
        <v>+/-</v>
      </c>
      <c r="J44" t="str">
        <f t="shared" si="4"/>
        <v>0.2</v>
      </c>
      <c r="K44" s="2">
        <f t="shared" si="5"/>
        <v>0.12158054711246201</v>
      </c>
      <c r="L44" s="2">
        <f t="shared" si="6"/>
        <v>13.3</v>
      </c>
      <c r="M44" s="2">
        <f t="shared" si="7"/>
        <v>0.1359311840425404</v>
      </c>
      <c r="N44" s="2">
        <f t="shared" si="8"/>
        <v>97.843626491458309</v>
      </c>
      <c r="O44" t="s">
        <v>82</v>
      </c>
    </row>
    <row r="45" spans="1:15" x14ac:dyDescent="0.25">
      <c r="A45" s="16">
        <v>35</v>
      </c>
      <c r="B45" s="17" t="s">
        <v>35</v>
      </c>
      <c r="C45" s="18">
        <v>8.4</v>
      </c>
      <c r="D45" s="19" t="s">
        <v>39</v>
      </c>
      <c r="E45" s="20" t="str">
        <f t="shared" si="0"/>
        <v>Significantly Different</v>
      </c>
      <c r="G45">
        <f t="shared" si="1"/>
        <v>8.4</v>
      </c>
      <c r="H45">
        <f t="shared" si="2"/>
        <v>6</v>
      </c>
      <c r="I45" t="str">
        <f t="shared" si="3"/>
        <v>+/-</v>
      </c>
      <c r="J45" t="str">
        <f t="shared" si="4"/>
        <v>0.5</v>
      </c>
      <c r="K45" s="2">
        <f t="shared" si="5"/>
        <v>0.303951367781155</v>
      </c>
      <c r="L45" s="2">
        <f t="shared" si="6"/>
        <v>13.6</v>
      </c>
      <c r="M45" s="2">
        <f t="shared" si="7"/>
        <v>0.30997079109986531</v>
      </c>
      <c r="N45" s="2">
        <f t="shared" si="8"/>
        <v>43.875101753114535</v>
      </c>
      <c r="O45" t="s">
        <v>53</v>
      </c>
    </row>
    <row r="46" spans="1:15" x14ac:dyDescent="0.25">
      <c r="A46" s="16">
        <v>36</v>
      </c>
      <c r="B46" s="17" t="s">
        <v>63</v>
      </c>
      <c r="C46" s="18">
        <v>7.8</v>
      </c>
      <c r="D46" s="19" t="s">
        <v>36</v>
      </c>
      <c r="E46" s="20" t="str">
        <f t="shared" si="0"/>
        <v>Significantly Different</v>
      </c>
      <c r="G46">
        <f t="shared" si="1"/>
        <v>7.8</v>
      </c>
      <c r="H46">
        <f t="shared" si="2"/>
        <v>6</v>
      </c>
      <c r="I46" t="str">
        <f t="shared" si="3"/>
        <v>+/-</v>
      </c>
      <c r="J46" t="str">
        <f t="shared" si="4"/>
        <v>0.3</v>
      </c>
      <c r="K46" s="2">
        <f t="shared" si="5"/>
        <v>0.18237082066869301</v>
      </c>
      <c r="L46" s="2">
        <f t="shared" si="6"/>
        <v>14.2</v>
      </c>
      <c r="M46" s="2">
        <f t="shared" si="7"/>
        <v>0.19223572402239389</v>
      </c>
      <c r="N46" s="2">
        <f t="shared" si="8"/>
        <v>73.86764386387317</v>
      </c>
      <c r="O46" t="s">
        <v>65</v>
      </c>
    </row>
    <row r="47" spans="1:15" x14ac:dyDescent="0.25">
      <c r="A47" s="16">
        <v>37</v>
      </c>
      <c r="B47" s="17" t="s">
        <v>37</v>
      </c>
      <c r="C47" s="18">
        <v>7.6</v>
      </c>
      <c r="D47" s="19" t="s">
        <v>36</v>
      </c>
      <c r="E47" s="20" t="str">
        <f t="shared" si="0"/>
        <v>Significantly Different</v>
      </c>
      <c r="G47">
        <f t="shared" si="1"/>
        <v>7.6</v>
      </c>
      <c r="H47">
        <f t="shared" si="2"/>
        <v>6</v>
      </c>
      <c r="I47" t="str">
        <f t="shared" si="3"/>
        <v>+/-</v>
      </c>
      <c r="J47" t="str">
        <f t="shared" si="4"/>
        <v>0.3</v>
      </c>
      <c r="K47" s="2">
        <f t="shared" si="5"/>
        <v>0.18237082066869301</v>
      </c>
      <c r="L47" s="2">
        <f t="shared" si="6"/>
        <v>14.4</v>
      </c>
      <c r="M47" s="2">
        <f t="shared" si="7"/>
        <v>0.19223572402239389</v>
      </c>
      <c r="N47" s="2">
        <f t="shared" si="8"/>
        <v>74.908033214068567</v>
      </c>
      <c r="O47" t="s">
        <v>81</v>
      </c>
    </row>
    <row r="48" spans="1:15" x14ac:dyDescent="0.25">
      <c r="A48" s="16">
        <v>37</v>
      </c>
      <c r="B48" s="17" t="s">
        <v>73</v>
      </c>
      <c r="C48" s="18">
        <v>7.6</v>
      </c>
      <c r="D48" s="19" t="s">
        <v>29</v>
      </c>
      <c r="E48" s="20" t="str">
        <f t="shared" si="0"/>
        <v>Significantly Different</v>
      </c>
      <c r="G48">
        <f t="shared" si="1"/>
        <v>7.6</v>
      </c>
      <c r="H48">
        <f t="shared" si="2"/>
        <v>6</v>
      </c>
      <c r="I48" t="str">
        <f t="shared" si="3"/>
        <v>+/-</v>
      </c>
      <c r="J48" t="str">
        <f t="shared" si="4"/>
        <v>0.2</v>
      </c>
      <c r="K48" s="2">
        <f t="shared" si="5"/>
        <v>0.12158054711246201</v>
      </c>
      <c r="L48" s="2">
        <f t="shared" si="6"/>
        <v>14.4</v>
      </c>
      <c r="M48" s="2">
        <f t="shared" si="7"/>
        <v>0.1359311840425404</v>
      </c>
      <c r="N48" s="2">
        <f t="shared" si="8"/>
        <v>105.93595650203005</v>
      </c>
      <c r="O48" t="s">
        <v>60</v>
      </c>
    </row>
    <row r="49" spans="1:15" x14ac:dyDescent="0.25">
      <c r="A49" s="16">
        <v>39</v>
      </c>
      <c r="B49" s="17" t="s">
        <v>65</v>
      </c>
      <c r="C49" s="18">
        <v>7.5</v>
      </c>
      <c r="D49" s="19" t="s">
        <v>29</v>
      </c>
      <c r="E49" s="20" t="str">
        <f t="shared" si="0"/>
        <v>Significantly Different</v>
      </c>
      <c r="G49">
        <f t="shared" si="1"/>
        <v>7.5</v>
      </c>
      <c r="H49">
        <f t="shared" si="2"/>
        <v>6</v>
      </c>
      <c r="I49" t="str">
        <f t="shared" si="3"/>
        <v>+/-</v>
      </c>
      <c r="J49" t="str">
        <f t="shared" si="4"/>
        <v>0.2</v>
      </c>
      <c r="K49" s="2">
        <f t="shared" si="5"/>
        <v>0.12158054711246201</v>
      </c>
      <c r="L49" s="2">
        <f t="shared" si="6"/>
        <v>14.5</v>
      </c>
      <c r="M49" s="2">
        <f t="shared" si="7"/>
        <v>0.1359311840425404</v>
      </c>
      <c r="N49" s="2">
        <f t="shared" si="8"/>
        <v>106.67162286662747</v>
      </c>
      <c r="O49" t="s">
        <v>67</v>
      </c>
    </row>
    <row r="50" spans="1:15" x14ac:dyDescent="0.25">
      <c r="A50" s="16">
        <v>39</v>
      </c>
      <c r="B50" s="17" t="s">
        <v>85</v>
      </c>
      <c r="C50" s="18">
        <v>7.5</v>
      </c>
      <c r="D50" s="19" t="s">
        <v>29</v>
      </c>
      <c r="E50" s="20" t="str">
        <f t="shared" si="0"/>
        <v>Significantly Different</v>
      </c>
      <c r="G50">
        <f t="shared" si="1"/>
        <v>7.5</v>
      </c>
      <c r="H50">
        <f t="shared" si="2"/>
        <v>6</v>
      </c>
      <c r="I50" t="str">
        <f t="shared" si="3"/>
        <v>+/-</v>
      </c>
      <c r="J50" t="str">
        <f t="shared" si="4"/>
        <v>0.2</v>
      </c>
      <c r="K50" s="2">
        <f t="shared" si="5"/>
        <v>0.12158054711246201</v>
      </c>
      <c r="L50" s="2">
        <f t="shared" si="6"/>
        <v>14.5</v>
      </c>
      <c r="M50" s="2">
        <f t="shared" si="7"/>
        <v>0.1359311840425404</v>
      </c>
      <c r="N50" s="2">
        <f t="shared" si="8"/>
        <v>106.67162286662747</v>
      </c>
      <c r="O50" t="s">
        <v>69</v>
      </c>
    </row>
    <row r="51" spans="1:15" x14ac:dyDescent="0.25">
      <c r="A51" s="16">
        <v>41</v>
      </c>
      <c r="B51" s="17" t="s">
        <v>64</v>
      </c>
      <c r="C51" s="18">
        <v>6.6</v>
      </c>
      <c r="D51" s="19" t="s">
        <v>29</v>
      </c>
      <c r="E51" s="20" t="str">
        <f t="shared" si="0"/>
        <v>Significantly Different</v>
      </c>
      <c r="G51">
        <f t="shared" si="1"/>
        <v>6.6</v>
      </c>
      <c r="H51">
        <f t="shared" si="2"/>
        <v>6</v>
      </c>
      <c r="I51" t="str">
        <f t="shared" si="3"/>
        <v>+/-</v>
      </c>
      <c r="J51" t="str">
        <f t="shared" si="4"/>
        <v>0.2</v>
      </c>
      <c r="K51" s="2">
        <f t="shared" si="5"/>
        <v>0.12158054711246201</v>
      </c>
      <c r="L51" s="2">
        <f t="shared" si="6"/>
        <v>15.4</v>
      </c>
      <c r="M51" s="2">
        <f t="shared" si="7"/>
        <v>0.1359311840425404</v>
      </c>
      <c r="N51" s="2">
        <f t="shared" si="8"/>
        <v>113.29262014800436</v>
      </c>
      <c r="O51" t="s">
        <v>85</v>
      </c>
    </row>
    <row r="52" spans="1:15" x14ac:dyDescent="0.25">
      <c r="A52" s="16">
        <v>41</v>
      </c>
      <c r="B52" s="17" t="s">
        <v>38</v>
      </c>
      <c r="C52" s="18">
        <v>6.6</v>
      </c>
      <c r="D52" s="19" t="s">
        <v>83</v>
      </c>
      <c r="E52" s="20" t="str">
        <f t="shared" si="0"/>
        <v>Significantly Different</v>
      </c>
      <c r="G52">
        <f t="shared" si="1"/>
        <v>6.6</v>
      </c>
      <c r="H52">
        <f t="shared" si="2"/>
        <v>6</v>
      </c>
      <c r="I52" t="str">
        <f t="shared" si="3"/>
        <v>+/-</v>
      </c>
      <c r="J52" t="str">
        <f t="shared" si="4"/>
        <v>0.6</v>
      </c>
      <c r="K52" s="2">
        <f t="shared" si="5"/>
        <v>0.36474164133738601</v>
      </c>
      <c r="L52" s="2">
        <f t="shared" si="6"/>
        <v>15.4</v>
      </c>
      <c r="M52" s="2">
        <f t="shared" si="7"/>
        <v>0.36977279819442066</v>
      </c>
      <c r="N52" s="2">
        <f t="shared" si="8"/>
        <v>41.647195454066164</v>
      </c>
      <c r="O52" t="s">
        <v>56</v>
      </c>
    </row>
    <row r="53" spans="1:15" x14ac:dyDescent="0.25">
      <c r="A53" s="16">
        <v>43</v>
      </c>
      <c r="B53" s="17" t="s">
        <v>49</v>
      </c>
      <c r="C53" s="18">
        <v>6</v>
      </c>
      <c r="D53" s="19" t="s">
        <v>36</v>
      </c>
      <c r="E53" s="20" t="str">
        <f t="shared" si="0"/>
        <v>Significantly Different</v>
      </c>
      <c r="G53">
        <f t="shared" si="1"/>
        <v>6</v>
      </c>
      <c r="H53">
        <f t="shared" si="2"/>
        <v>6</v>
      </c>
      <c r="I53" t="str">
        <f t="shared" si="3"/>
        <v>+/-</v>
      </c>
      <c r="J53" t="str">
        <f t="shared" si="4"/>
        <v>0.3</v>
      </c>
      <c r="K53" s="2">
        <f t="shared" si="5"/>
        <v>0.18237082066869301</v>
      </c>
      <c r="L53" s="2">
        <f t="shared" si="6"/>
        <v>16</v>
      </c>
      <c r="M53" s="2">
        <f t="shared" si="7"/>
        <v>0.19223572402239389</v>
      </c>
      <c r="N53" s="2">
        <f t="shared" si="8"/>
        <v>83.231148015631746</v>
      </c>
      <c r="O53" t="s">
        <v>73</v>
      </c>
    </row>
    <row r="54" spans="1:15" x14ac:dyDescent="0.25">
      <c r="A54" s="16">
        <v>44</v>
      </c>
      <c r="B54" s="17" t="s">
        <v>28</v>
      </c>
      <c r="C54" s="18">
        <v>5.9</v>
      </c>
      <c r="D54" s="19" t="s">
        <v>61</v>
      </c>
      <c r="E54" s="20" t="str">
        <f t="shared" si="0"/>
        <v>Significantly Different</v>
      </c>
      <c r="G54">
        <f t="shared" si="1"/>
        <v>5.9</v>
      </c>
      <c r="H54">
        <f t="shared" si="2"/>
        <v>6</v>
      </c>
      <c r="I54" t="str">
        <f t="shared" si="3"/>
        <v>+/-</v>
      </c>
      <c r="J54" t="str">
        <f t="shared" si="4"/>
        <v>0.4</v>
      </c>
      <c r="K54" s="2">
        <f t="shared" si="5"/>
        <v>0.24316109422492402</v>
      </c>
      <c r="L54" s="2">
        <f t="shared" si="6"/>
        <v>16.100000000000001</v>
      </c>
      <c r="M54" s="2">
        <f t="shared" si="7"/>
        <v>0.25064471888253259</v>
      </c>
      <c r="N54" s="2">
        <f t="shared" si="8"/>
        <v>64.234347612747598</v>
      </c>
      <c r="O54" t="s">
        <v>79</v>
      </c>
    </row>
    <row r="55" spans="1:15" x14ac:dyDescent="0.25">
      <c r="A55" s="16">
        <v>45</v>
      </c>
      <c r="B55" s="17" t="s">
        <v>56</v>
      </c>
      <c r="C55" s="18">
        <v>5.8</v>
      </c>
      <c r="D55" s="19" t="s">
        <v>61</v>
      </c>
      <c r="E55" s="20" t="str">
        <f t="shared" si="0"/>
        <v>Significantly Different</v>
      </c>
      <c r="G55">
        <f t="shared" si="1"/>
        <v>5.8</v>
      </c>
      <c r="H55">
        <f t="shared" si="2"/>
        <v>6</v>
      </c>
      <c r="I55" t="str">
        <f t="shared" si="3"/>
        <v>+/-</v>
      </c>
      <c r="J55" t="str">
        <f t="shared" si="4"/>
        <v>0.4</v>
      </c>
      <c r="K55" s="2">
        <f t="shared" si="5"/>
        <v>0.24316109422492402</v>
      </c>
      <c r="L55" s="2">
        <f t="shared" si="6"/>
        <v>16.2</v>
      </c>
      <c r="M55" s="2">
        <f t="shared" si="7"/>
        <v>0.25064471888253259</v>
      </c>
      <c r="N55" s="2">
        <f t="shared" si="8"/>
        <v>64.633318715932361</v>
      </c>
      <c r="O55" t="s">
        <v>47</v>
      </c>
    </row>
    <row r="56" spans="1:15" x14ac:dyDescent="0.25">
      <c r="A56" s="16">
        <v>46</v>
      </c>
      <c r="B56" s="17" t="s">
        <v>30</v>
      </c>
      <c r="C56" s="18">
        <v>5.5</v>
      </c>
      <c r="D56" s="19" t="s">
        <v>29</v>
      </c>
      <c r="E56" s="20" t="str">
        <f t="shared" si="0"/>
        <v>Significantly Different</v>
      </c>
      <c r="G56">
        <f t="shared" si="1"/>
        <v>5.5</v>
      </c>
      <c r="H56">
        <f t="shared" si="2"/>
        <v>6</v>
      </c>
      <c r="I56" t="str">
        <f t="shared" si="3"/>
        <v>+/-</v>
      </c>
      <c r="J56" t="str">
        <f t="shared" si="4"/>
        <v>0.2</v>
      </c>
      <c r="K56" s="2">
        <f t="shared" si="5"/>
        <v>0.12158054711246201</v>
      </c>
      <c r="L56" s="2">
        <f t="shared" si="6"/>
        <v>16.5</v>
      </c>
      <c r="M56" s="2">
        <f t="shared" si="7"/>
        <v>0.1359311840425404</v>
      </c>
      <c r="N56" s="2">
        <f t="shared" si="8"/>
        <v>121.38495015857609</v>
      </c>
      <c r="O56" t="s">
        <v>31</v>
      </c>
    </row>
    <row r="57" spans="1:15" x14ac:dyDescent="0.25">
      <c r="A57" s="16">
        <v>46</v>
      </c>
      <c r="B57" s="17" t="s">
        <v>31</v>
      </c>
      <c r="C57" s="18">
        <v>5.5</v>
      </c>
      <c r="D57" s="19" t="s">
        <v>39</v>
      </c>
      <c r="E57" s="20" t="str">
        <f t="shared" si="0"/>
        <v>Significantly Different</v>
      </c>
      <c r="G57">
        <f t="shared" si="1"/>
        <v>5.5</v>
      </c>
      <c r="H57">
        <f t="shared" si="2"/>
        <v>6</v>
      </c>
      <c r="I57" t="str">
        <f t="shared" si="3"/>
        <v>+/-</v>
      </c>
      <c r="J57" t="str">
        <f t="shared" si="4"/>
        <v>0.5</v>
      </c>
      <c r="K57" s="2">
        <f t="shared" si="5"/>
        <v>0.303951367781155</v>
      </c>
      <c r="L57" s="2">
        <f t="shared" si="6"/>
        <v>16.5</v>
      </c>
      <c r="M57" s="2">
        <f t="shared" si="7"/>
        <v>0.30997079109986531</v>
      </c>
      <c r="N57" s="2">
        <f t="shared" si="8"/>
        <v>53.230821979881604</v>
      </c>
      <c r="O57" t="s">
        <v>84</v>
      </c>
    </row>
    <row r="58" spans="1:15" x14ac:dyDescent="0.25">
      <c r="A58" s="16">
        <v>48</v>
      </c>
      <c r="B58" s="17" t="s">
        <v>53</v>
      </c>
      <c r="C58" s="18">
        <v>5.0999999999999996</v>
      </c>
      <c r="D58" s="19" t="s">
        <v>39</v>
      </c>
      <c r="E58" s="20" t="str">
        <f t="shared" si="0"/>
        <v>Significantly Different</v>
      </c>
      <c r="G58">
        <f t="shared" si="1"/>
        <v>5.0999999999999996</v>
      </c>
      <c r="H58">
        <f t="shared" si="2"/>
        <v>6</v>
      </c>
      <c r="I58" t="str">
        <f t="shared" si="3"/>
        <v>+/-</v>
      </c>
      <c r="J58" t="str">
        <f t="shared" si="4"/>
        <v>0.5</v>
      </c>
      <c r="K58" s="2">
        <f t="shared" si="5"/>
        <v>0.303951367781155</v>
      </c>
      <c r="L58" s="2">
        <f t="shared" si="6"/>
        <v>16.899999999999999</v>
      </c>
      <c r="M58" s="2">
        <f t="shared" si="7"/>
        <v>0.30997079109986531</v>
      </c>
      <c r="N58" s="2">
        <f t="shared" si="8"/>
        <v>54.521266149090856</v>
      </c>
      <c r="O58" t="s">
        <v>75</v>
      </c>
    </row>
    <row r="59" spans="1:15" x14ac:dyDescent="0.25">
      <c r="A59" s="16">
        <v>49</v>
      </c>
      <c r="B59" s="17" t="s">
        <v>72</v>
      </c>
      <c r="C59" s="18">
        <v>4</v>
      </c>
      <c r="D59" s="19" t="s">
        <v>29</v>
      </c>
      <c r="E59" s="20" t="str">
        <f t="shared" si="0"/>
        <v>Significantly Different</v>
      </c>
      <c r="G59">
        <f t="shared" si="1"/>
        <v>4</v>
      </c>
      <c r="H59">
        <f t="shared" si="2"/>
        <v>6</v>
      </c>
      <c r="I59" t="str">
        <f t="shared" si="3"/>
        <v>+/-</v>
      </c>
      <c r="J59" t="str">
        <f t="shared" si="4"/>
        <v>0.2</v>
      </c>
      <c r="K59" s="2">
        <f t="shared" si="5"/>
        <v>0.12158054711246201</v>
      </c>
      <c r="L59" s="2">
        <f t="shared" si="6"/>
        <v>18</v>
      </c>
      <c r="M59" s="2">
        <f t="shared" si="7"/>
        <v>0.1359311840425404</v>
      </c>
      <c r="N59" s="2">
        <f t="shared" si="8"/>
        <v>132.41994562753754</v>
      </c>
      <c r="O59" t="s">
        <v>33</v>
      </c>
    </row>
    <row r="60" spans="1:15" x14ac:dyDescent="0.25">
      <c r="A60" s="16">
        <v>49</v>
      </c>
      <c r="B60" s="17" t="s">
        <v>45</v>
      </c>
      <c r="C60" s="18">
        <v>4</v>
      </c>
      <c r="D60" s="19" t="s">
        <v>39</v>
      </c>
      <c r="E60" s="20" t="str">
        <f t="shared" si="0"/>
        <v>Significantly Different</v>
      </c>
      <c r="G60">
        <f t="shared" si="1"/>
        <v>4</v>
      </c>
      <c r="H60">
        <f t="shared" si="2"/>
        <v>6</v>
      </c>
      <c r="I60" t="str">
        <f t="shared" si="3"/>
        <v>+/-</v>
      </c>
      <c r="J60" t="str">
        <f t="shared" si="4"/>
        <v>0.5</v>
      </c>
      <c r="K60" s="2">
        <f t="shared" si="5"/>
        <v>0.303951367781155</v>
      </c>
      <c r="L60" s="2">
        <f t="shared" si="6"/>
        <v>18</v>
      </c>
      <c r="M60" s="2">
        <f t="shared" si="7"/>
        <v>0.30997079109986531</v>
      </c>
      <c r="N60" s="2">
        <f t="shared" si="8"/>
        <v>58.069987614416299</v>
      </c>
      <c r="O60" t="s">
        <v>55</v>
      </c>
    </row>
    <row r="61" spans="1:15" x14ac:dyDescent="0.25">
      <c r="A61" s="16">
        <v>51</v>
      </c>
      <c r="B61" s="17" t="s">
        <v>33</v>
      </c>
      <c r="C61" s="18">
        <v>2.6</v>
      </c>
      <c r="D61" s="19" t="s">
        <v>29</v>
      </c>
      <c r="E61" s="20" t="str">
        <f t="shared" si="0"/>
        <v>Significantly Different</v>
      </c>
      <c r="G61">
        <f t="shared" si="1"/>
        <v>2.6</v>
      </c>
      <c r="H61">
        <f t="shared" si="2"/>
        <v>6</v>
      </c>
      <c r="I61" t="str">
        <f t="shared" si="3"/>
        <v>+/-</v>
      </c>
      <c r="J61" t="str">
        <f t="shared" si="4"/>
        <v>0.2</v>
      </c>
      <c r="K61" s="2">
        <f t="shared" si="5"/>
        <v>0.12158054711246201</v>
      </c>
      <c r="L61" s="2">
        <f t="shared" si="6"/>
        <v>19.399999999999999</v>
      </c>
      <c r="M61" s="2">
        <f t="shared" si="7"/>
        <v>0.1359311840425404</v>
      </c>
      <c r="N61" s="2">
        <f t="shared" si="8"/>
        <v>142.71927473190158</v>
      </c>
      <c r="O61" t="s">
        <v>38</v>
      </c>
    </row>
    <row r="62" spans="1:15" ht="15.75" thickBot="1" x14ac:dyDescent="0.3">
      <c r="A62" s="22"/>
      <c r="B62" s="23" t="s">
        <v>86</v>
      </c>
      <c r="C62" s="24">
        <v>93.6</v>
      </c>
      <c r="D62" s="25" t="s">
        <v>36</v>
      </c>
      <c r="E62" s="26" t="str">
        <f t="shared" si="0"/>
        <v>Significantly Different</v>
      </c>
      <c r="G62">
        <f t="shared" si="1"/>
        <v>93.6</v>
      </c>
      <c r="H62">
        <f t="shared" si="2"/>
        <v>6</v>
      </c>
      <c r="I62" t="str">
        <f t="shared" si="3"/>
        <v>+/-</v>
      </c>
      <c r="J62" t="str">
        <f t="shared" si="4"/>
        <v>0.3</v>
      </c>
      <c r="K62" s="2">
        <f t="shared" si="5"/>
        <v>0.18237082066869301</v>
      </c>
      <c r="L62" s="2">
        <f t="shared" si="6"/>
        <v>-71.599999999999994</v>
      </c>
      <c r="M62" s="2">
        <f t="shared" si="7"/>
        <v>0.19223572402239389</v>
      </c>
      <c r="N62" s="2">
        <f t="shared" si="8"/>
        <v>-372.45938736995203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69" priority="5" operator="equal">
      <formula>"State Selected"</formula>
    </cfRule>
    <cfRule type="cellIs" dxfId="268" priority="6" operator="equal">
      <formula>"Not Significantly Different"</formula>
    </cfRule>
  </conditionalFormatting>
  <conditionalFormatting sqref="E10:E62">
    <cfRule type="cellIs" dxfId="267" priority="1" operator="equal">
      <formula>"OTHER ERROR"</formula>
    </cfRule>
    <cfRule type="cellIs" dxfId="266" priority="2" operator="equal">
      <formula>"Statistical Test not applicable"</formula>
    </cfRule>
    <cfRule type="cellIs" dxfId="265" priority="3" operator="equal">
      <formula>"Geography Selected"</formula>
    </cfRule>
    <cfRule type="cellIs" dxfId="26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33FD893-5308-46B0-B5FB-EC3AA7C17718}">
      <formula1>$O$10:$O$62</formula1>
    </dataValidation>
  </dataValidation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F420-6A4B-490E-AE37-C0CA861D7384}">
  <sheetPr codeName="Sheet8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310</v>
      </c>
    </row>
    <row r="2" spans="1:16" x14ac:dyDescent="0.25">
      <c r="A2" s="3" t="s">
        <v>2</v>
      </c>
      <c r="B2" t="s">
        <v>311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13.5</v>
      </c>
      <c r="C6" t="s">
        <v>9</v>
      </c>
      <c r="H6" s="8" t="s">
        <v>10</v>
      </c>
      <c r="I6">
        <f>VLOOKUP($B$4,$B$9:$K$62,6,FALSE)</f>
        <v>13.5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13.5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13.5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79</v>
      </c>
      <c r="C11" s="18">
        <v>29.2</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29.2</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-15.7</v>
      </c>
      <c r="M11" s="2">
        <f t="shared" ref="M11:M62" si="7">IF(AND(ISNUMBER(K11),ISNUMBER($I$7)),SQRT(K11^2+($I$7)^2),"N/A")</f>
        <v>0.1359311840425404</v>
      </c>
      <c r="N11" s="2">
        <f>IF(AND(ISNUMBER(L11),ISNUMBER(M11),M11&lt;&gt;0),L11/M11,"NA")</f>
        <v>-115.49961924179664</v>
      </c>
      <c r="O11" t="s">
        <v>30</v>
      </c>
    </row>
    <row r="12" spans="1:16" x14ac:dyDescent="0.25">
      <c r="A12" s="16">
        <v>2</v>
      </c>
      <c r="B12" s="17" t="s">
        <v>40</v>
      </c>
      <c r="C12" s="18">
        <v>28.8</v>
      </c>
      <c r="D12" s="19" t="s">
        <v>27</v>
      </c>
      <c r="E12" s="20" t="str">
        <f t="shared" si="0"/>
        <v>Significantly Different</v>
      </c>
      <c r="G12">
        <f t="shared" si="1"/>
        <v>28.8</v>
      </c>
      <c r="H12">
        <f t="shared" si="2"/>
        <v>6</v>
      </c>
      <c r="I12" t="str">
        <f t="shared" si="3"/>
        <v>+/-</v>
      </c>
      <c r="J12" t="str">
        <f t="shared" si="4"/>
        <v>0.1</v>
      </c>
      <c r="K12" s="2">
        <f t="shared" si="5"/>
        <v>6.0790273556231005E-2</v>
      </c>
      <c r="L12" s="2">
        <f t="shared" si="6"/>
        <v>-15.3</v>
      </c>
      <c r="M12" s="2">
        <f t="shared" si="7"/>
        <v>8.5970429323592404E-2</v>
      </c>
      <c r="N12" s="2">
        <f t="shared" ref="N12:N62" si="8">IF(AND(ISNUMBER(L12),ISNUMBER(M12),M12&lt;&gt;0),L12/M12,"NA")</f>
        <v>-177.96817022293621</v>
      </c>
      <c r="O12" t="s">
        <v>32</v>
      </c>
    </row>
    <row r="13" spans="1:16" x14ac:dyDescent="0.25">
      <c r="A13" s="16">
        <v>3</v>
      </c>
      <c r="B13" s="17" t="s">
        <v>77</v>
      </c>
      <c r="C13" s="18">
        <v>26.5</v>
      </c>
      <c r="D13" s="19" t="s">
        <v>70</v>
      </c>
      <c r="E13" s="20" t="str">
        <f t="shared" si="0"/>
        <v>Significantly Different</v>
      </c>
      <c r="G13">
        <f t="shared" si="1"/>
        <v>26.5</v>
      </c>
      <c r="H13">
        <f t="shared" si="2"/>
        <v>6</v>
      </c>
      <c r="I13" t="str">
        <f t="shared" si="3"/>
        <v>+/-</v>
      </c>
      <c r="J13" t="str">
        <f t="shared" si="4"/>
        <v>0.8</v>
      </c>
      <c r="K13" s="2">
        <f t="shared" si="5"/>
        <v>0.48632218844984804</v>
      </c>
      <c r="L13" s="2">
        <f t="shared" si="6"/>
        <v>-13</v>
      </c>
      <c r="M13" s="2">
        <f t="shared" si="7"/>
        <v>0.49010685399991183</v>
      </c>
      <c r="N13" s="2">
        <f t="shared" si="8"/>
        <v>-26.524827991902228</v>
      </c>
      <c r="O13" t="s">
        <v>34</v>
      </c>
    </row>
    <row r="14" spans="1:16" x14ac:dyDescent="0.25">
      <c r="A14" s="16">
        <v>4</v>
      </c>
      <c r="B14" s="17" t="s">
        <v>50</v>
      </c>
      <c r="C14" s="18">
        <v>22.5</v>
      </c>
      <c r="D14" s="19" t="s">
        <v>27</v>
      </c>
      <c r="E14" s="20" t="str">
        <f t="shared" si="0"/>
        <v>Significantly Different</v>
      </c>
      <c r="G14">
        <f t="shared" si="1"/>
        <v>22.5</v>
      </c>
      <c r="H14">
        <f t="shared" si="2"/>
        <v>6</v>
      </c>
      <c r="I14" t="str">
        <f t="shared" si="3"/>
        <v>+/-</v>
      </c>
      <c r="J14" t="str">
        <f t="shared" si="4"/>
        <v>0.1</v>
      </c>
      <c r="K14" s="2">
        <f t="shared" si="5"/>
        <v>6.0790273556231005E-2</v>
      </c>
      <c r="L14" s="2">
        <f t="shared" si="6"/>
        <v>-9</v>
      </c>
      <c r="M14" s="2">
        <f t="shared" si="7"/>
        <v>8.5970429323592404E-2</v>
      </c>
      <c r="N14" s="2">
        <f t="shared" si="8"/>
        <v>-104.68715895466836</v>
      </c>
      <c r="O14" t="s">
        <v>37</v>
      </c>
    </row>
    <row r="15" spans="1:16" x14ac:dyDescent="0.25">
      <c r="A15" s="16">
        <v>5</v>
      </c>
      <c r="B15" s="17" t="s">
        <v>74</v>
      </c>
      <c r="C15" s="18">
        <v>21.6</v>
      </c>
      <c r="D15" s="19" t="s">
        <v>61</v>
      </c>
      <c r="E15" s="20" t="str">
        <f t="shared" si="0"/>
        <v>Significantly Different</v>
      </c>
      <c r="G15">
        <f t="shared" si="1"/>
        <v>21.6</v>
      </c>
      <c r="H15">
        <f t="shared" si="2"/>
        <v>6</v>
      </c>
      <c r="I15" t="str">
        <f t="shared" si="3"/>
        <v>+/-</v>
      </c>
      <c r="J15" t="str">
        <f t="shared" si="4"/>
        <v>0.4</v>
      </c>
      <c r="K15" s="2">
        <f t="shared" si="5"/>
        <v>0.24316109422492402</v>
      </c>
      <c r="L15" s="2">
        <f t="shared" si="6"/>
        <v>-8.1000000000000014</v>
      </c>
      <c r="M15" s="2">
        <f t="shared" si="7"/>
        <v>0.25064471888253259</v>
      </c>
      <c r="N15" s="2">
        <f t="shared" si="8"/>
        <v>-32.316659357966188</v>
      </c>
      <c r="O15" t="s">
        <v>40</v>
      </c>
    </row>
    <row r="16" spans="1:16" x14ac:dyDescent="0.25">
      <c r="A16" s="16">
        <v>6</v>
      </c>
      <c r="B16" s="17" t="s">
        <v>34</v>
      </c>
      <c r="C16" s="18">
        <v>20.3</v>
      </c>
      <c r="D16" s="19" t="s">
        <v>61</v>
      </c>
      <c r="E16" s="20" t="str">
        <f t="shared" si="0"/>
        <v>Significantly Different</v>
      </c>
      <c r="G16">
        <f t="shared" si="1"/>
        <v>20.3</v>
      </c>
      <c r="H16">
        <f t="shared" si="2"/>
        <v>6</v>
      </c>
      <c r="I16" t="str">
        <f t="shared" si="3"/>
        <v>+/-</v>
      </c>
      <c r="J16" t="str">
        <f t="shared" si="4"/>
        <v>0.4</v>
      </c>
      <c r="K16" s="2">
        <f t="shared" si="5"/>
        <v>0.24316109422492402</v>
      </c>
      <c r="L16" s="2">
        <f t="shared" si="6"/>
        <v>-6.8000000000000007</v>
      </c>
      <c r="M16" s="2">
        <f t="shared" si="7"/>
        <v>0.25064471888253259</v>
      </c>
      <c r="N16" s="2">
        <f t="shared" si="8"/>
        <v>-27.130035016564207</v>
      </c>
      <c r="O16" t="s">
        <v>42</v>
      </c>
    </row>
    <row r="17" spans="1:15" x14ac:dyDescent="0.25">
      <c r="A17" s="16">
        <v>7</v>
      </c>
      <c r="B17" s="17" t="s">
        <v>76</v>
      </c>
      <c r="C17" s="18">
        <v>16.899999999999999</v>
      </c>
      <c r="D17" s="19" t="s">
        <v>29</v>
      </c>
      <c r="E17" s="20" t="str">
        <f t="shared" si="0"/>
        <v>Significantly Different</v>
      </c>
      <c r="G17">
        <f t="shared" si="1"/>
        <v>16.899999999999999</v>
      </c>
      <c r="H17">
        <f t="shared" si="2"/>
        <v>6</v>
      </c>
      <c r="I17" t="str">
        <f t="shared" si="3"/>
        <v>+/-</v>
      </c>
      <c r="J17" t="str">
        <f t="shared" si="4"/>
        <v>0.2</v>
      </c>
      <c r="K17" s="2">
        <f t="shared" si="5"/>
        <v>0.12158054711246201</v>
      </c>
      <c r="L17" s="2">
        <f t="shared" si="6"/>
        <v>-3.3999999999999986</v>
      </c>
      <c r="M17" s="2">
        <f t="shared" si="7"/>
        <v>0.1359311840425404</v>
      </c>
      <c r="N17" s="2">
        <f t="shared" si="8"/>
        <v>-25.012656396312639</v>
      </c>
      <c r="O17" t="s">
        <v>44</v>
      </c>
    </row>
    <row r="18" spans="1:15" x14ac:dyDescent="0.25">
      <c r="A18" s="16">
        <v>8</v>
      </c>
      <c r="B18" s="17" t="s">
        <v>80</v>
      </c>
      <c r="C18" s="18">
        <v>14.9</v>
      </c>
      <c r="D18" s="19" t="s">
        <v>27</v>
      </c>
      <c r="E18" s="20" t="str">
        <f t="shared" si="0"/>
        <v>Significantly Different</v>
      </c>
      <c r="G18">
        <f t="shared" si="1"/>
        <v>14.9</v>
      </c>
      <c r="H18">
        <f t="shared" si="2"/>
        <v>6</v>
      </c>
      <c r="I18" t="str">
        <f t="shared" si="3"/>
        <v>+/-</v>
      </c>
      <c r="J18" t="str">
        <f t="shared" si="4"/>
        <v>0.1</v>
      </c>
      <c r="K18" s="2">
        <f t="shared" si="5"/>
        <v>6.0790273556231005E-2</v>
      </c>
      <c r="L18" s="2">
        <f t="shared" si="6"/>
        <v>-1.4000000000000004</v>
      </c>
      <c r="M18" s="2">
        <f t="shared" si="7"/>
        <v>8.5970429323592404E-2</v>
      </c>
      <c r="N18" s="2">
        <f t="shared" si="8"/>
        <v>-16.284669170726193</v>
      </c>
      <c r="O18" t="s">
        <v>46</v>
      </c>
    </row>
    <row r="19" spans="1:15" x14ac:dyDescent="0.25">
      <c r="A19" s="16">
        <v>9</v>
      </c>
      <c r="B19" s="17" t="s">
        <v>57</v>
      </c>
      <c r="C19" s="18">
        <v>13.6</v>
      </c>
      <c r="D19" s="19" t="s">
        <v>29</v>
      </c>
      <c r="E19" s="20" t="str">
        <f t="shared" si="0"/>
        <v>Not Significantly Different</v>
      </c>
      <c r="G19">
        <f t="shared" si="1"/>
        <v>13.6</v>
      </c>
      <c r="H19">
        <f t="shared" si="2"/>
        <v>6</v>
      </c>
      <c r="I19" t="str">
        <f t="shared" si="3"/>
        <v>+/-</v>
      </c>
      <c r="J19" t="str">
        <f t="shared" si="4"/>
        <v>0.2</v>
      </c>
      <c r="K19" s="2">
        <f t="shared" si="5"/>
        <v>0.12158054711246201</v>
      </c>
      <c r="L19" s="2">
        <f t="shared" si="6"/>
        <v>-9.9999999999999645E-2</v>
      </c>
      <c r="M19" s="2">
        <f t="shared" si="7"/>
        <v>0.1359311840425404</v>
      </c>
      <c r="N19" s="2">
        <f t="shared" si="8"/>
        <v>-0.73566636459742829</v>
      </c>
      <c r="O19" t="s">
        <v>48</v>
      </c>
    </row>
    <row r="20" spans="1:15" x14ac:dyDescent="0.25">
      <c r="A20" s="16">
        <v>10</v>
      </c>
      <c r="B20" s="17" t="s">
        <v>69</v>
      </c>
      <c r="C20" s="18">
        <v>12.8</v>
      </c>
      <c r="D20" s="21" t="s">
        <v>39</v>
      </c>
      <c r="E20" s="20" t="str">
        <f t="shared" si="0"/>
        <v>Significantly Different</v>
      </c>
      <c r="G20">
        <f t="shared" si="1"/>
        <v>12.8</v>
      </c>
      <c r="H20">
        <f t="shared" si="2"/>
        <v>6</v>
      </c>
      <c r="I20" t="str">
        <f t="shared" si="3"/>
        <v>+/-</v>
      </c>
      <c r="J20" t="str">
        <f t="shared" si="4"/>
        <v>0.5</v>
      </c>
      <c r="K20" s="2">
        <f t="shared" si="5"/>
        <v>0.303951367781155</v>
      </c>
      <c r="L20" s="2">
        <f t="shared" si="6"/>
        <v>0.69999999999999929</v>
      </c>
      <c r="M20" s="2">
        <f t="shared" si="7"/>
        <v>0.30997079109986531</v>
      </c>
      <c r="N20" s="2">
        <f t="shared" si="8"/>
        <v>2.2582772961161872</v>
      </c>
      <c r="O20" t="s">
        <v>50</v>
      </c>
    </row>
    <row r="21" spans="1:15" x14ac:dyDescent="0.25">
      <c r="A21" s="16">
        <v>11</v>
      </c>
      <c r="B21" s="17" t="s">
        <v>44</v>
      </c>
      <c r="C21" s="18">
        <v>12.3</v>
      </c>
      <c r="D21" s="19" t="s">
        <v>36</v>
      </c>
      <c r="E21" s="20" t="str">
        <f t="shared" si="0"/>
        <v>Significantly Different</v>
      </c>
      <c r="G21">
        <f t="shared" si="1"/>
        <v>12.3</v>
      </c>
      <c r="H21">
        <f t="shared" si="2"/>
        <v>6</v>
      </c>
      <c r="I21" t="str">
        <f t="shared" si="3"/>
        <v>+/-</v>
      </c>
      <c r="J21" t="str">
        <f t="shared" si="4"/>
        <v>0.3</v>
      </c>
      <c r="K21" s="2">
        <f t="shared" si="5"/>
        <v>0.18237082066869301</v>
      </c>
      <c r="L21" s="2">
        <f t="shared" si="6"/>
        <v>1.1999999999999993</v>
      </c>
      <c r="M21" s="2">
        <f t="shared" si="7"/>
        <v>0.19223572402239389</v>
      </c>
      <c r="N21" s="2">
        <f t="shared" si="8"/>
        <v>6.242336101172377</v>
      </c>
      <c r="O21" t="s">
        <v>52</v>
      </c>
    </row>
    <row r="22" spans="1:15" x14ac:dyDescent="0.25">
      <c r="A22" s="16">
        <v>12</v>
      </c>
      <c r="B22" s="17" t="s">
        <v>42</v>
      </c>
      <c r="C22" s="18">
        <v>11.4</v>
      </c>
      <c r="D22" s="19" t="s">
        <v>36</v>
      </c>
      <c r="E22" s="20" t="str">
        <f t="shared" si="0"/>
        <v>Significantly Different</v>
      </c>
      <c r="G22">
        <f t="shared" si="1"/>
        <v>11.4</v>
      </c>
      <c r="H22">
        <f t="shared" si="2"/>
        <v>6</v>
      </c>
      <c r="I22" t="str">
        <f t="shared" si="3"/>
        <v>+/-</v>
      </c>
      <c r="J22" t="str">
        <f t="shared" si="4"/>
        <v>0.3</v>
      </c>
      <c r="K22" s="2">
        <f t="shared" si="5"/>
        <v>0.18237082066869301</v>
      </c>
      <c r="L22" s="2">
        <f t="shared" si="6"/>
        <v>2.0999999999999996</v>
      </c>
      <c r="M22" s="2">
        <f t="shared" si="7"/>
        <v>0.19223572402239389</v>
      </c>
      <c r="N22" s="2">
        <f t="shared" si="8"/>
        <v>10.924088177051663</v>
      </c>
      <c r="O22" t="s">
        <v>54</v>
      </c>
    </row>
    <row r="23" spans="1:15" x14ac:dyDescent="0.25">
      <c r="A23" s="16">
        <v>13</v>
      </c>
      <c r="B23" s="17" t="s">
        <v>47</v>
      </c>
      <c r="C23" s="18">
        <v>10.6</v>
      </c>
      <c r="D23" s="19" t="s">
        <v>61</v>
      </c>
      <c r="E23" s="20" t="str">
        <f t="shared" si="0"/>
        <v>Significantly Different</v>
      </c>
      <c r="G23">
        <f t="shared" si="1"/>
        <v>10.6</v>
      </c>
      <c r="H23">
        <f t="shared" si="2"/>
        <v>6</v>
      </c>
      <c r="I23" t="str">
        <f t="shared" si="3"/>
        <v>+/-</v>
      </c>
      <c r="J23" t="str">
        <f t="shared" si="4"/>
        <v>0.4</v>
      </c>
      <c r="K23" s="2">
        <f t="shared" si="5"/>
        <v>0.24316109422492402</v>
      </c>
      <c r="L23" s="2">
        <f t="shared" si="6"/>
        <v>2.9000000000000004</v>
      </c>
      <c r="M23" s="2">
        <f t="shared" si="7"/>
        <v>0.25064471888253259</v>
      </c>
      <c r="N23" s="2">
        <f t="shared" si="8"/>
        <v>11.570161992358264</v>
      </c>
      <c r="O23" t="s">
        <v>43</v>
      </c>
    </row>
    <row r="24" spans="1:15" x14ac:dyDescent="0.25">
      <c r="A24" s="16">
        <v>14</v>
      </c>
      <c r="B24" s="17" t="s">
        <v>68</v>
      </c>
      <c r="C24" s="18">
        <v>9.6999999999999993</v>
      </c>
      <c r="D24" s="19" t="s">
        <v>29</v>
      </c>
      <c r="E24" s="20" t="str">
        <f t="shared" si="0"/>
        <v>Significantly Different</v>
      </c>
      <c r="G24">
        <f t="shared" si="1"/>
        <v>9.6999999999999993</v>
      </c>
      <c r="H24">
        <f t="shared" si="2"/>
        <v>6</v>
      </c>
      <c r="I24" t="str">
        <f t="shared" si="3"/>
        <v>+/-</v>
      </c>
      <c r="J24" t="str">
        <f t="shared" si="4"/>
        <v>0.2</v>
      </c>
      <c r="K24" s="2">
        <f t="shared" si="5"/>
        <v>0.12158054711246201</v>
      </c>
      <c r="L24" s="2">
        <f t="shared" si="6"/>
        <v>3.8000000000000007</v>
      </c>
      <c r="M24" s="2">
        <f t="shared" si="7"/>
        <v>0.1359311840425404</v>
      </c>
      <c r="N24" s="2">
        <f t="shared" si="8"/>
        <v>27.955321854702376</v>
      </c>
      <c r="O24" t="s">
        <v>57</v>
      </c>
    </row>
    <row r="25" spans="1:15" x14ac:dyDescent="0.25">
      <c r="A25" s="16">
        <v>15</v>
      </c>
      <c r="B25" s="17" t="s">
        <v>60</v>
      </c>
      <c r="C25" s="18">
        <v>9.1999999999999993</v>
      </c>
      <c r="D25" s="19" t="s">
        <v>36</v>
      </c>
      <c r="E25" s="20" t="str">
        <f t="shared" si="0"/>
        <v>Significantly Different</v>
      </c>
      <c r="G25">
        <f t="shared" si="1"/>
        <v>9.1999999999999993</v>
      </c>
      <c r="H25">
        <f t="shared" si="2"/>
        <v>6</v>
      </c>
      <c r="I25" t="str">
        <f t="shared" si="3"/>
        <v>+/-</v>
      </c>
      <c r="J25" t="str">
        <f t="shared" si="4"/>
        <v>0.3</v>
      </c>
      <c r="K25" s="2">
        <f t="shared" si="5"/>
        <v>0.18237082066869301</v>
      </c>
      <c r="L25" s="2">
        <f t="shared" si="6"/>
        <v>4.3000000000000007</v>
      </c>
      <c r="M25" s="2">
        <f t="shared" si="7"/>
        <v>0.19223572402239389</v>
      </c>
      <c r="N25" s="2">
        <f t="shared" si="8"/>
        <v>22.368371029201032</v>
      </c>
      <c r="O25" t="s">
        <v>58</v>
      </c>
    </row>
    <row r="26" spans="1:15" x14ac:dyDescent="0.25">
      <c r="A26" s="16">
        <v>16</v>
      </c>
      <c r="B26" s="17" t="s">
        <v>75</v>
      </c>
      <c r="C26" s="18">
        <v>9</v>
      </c>
      <c r="D26" s="19" t="s">
        <v>29</v>
      </c>
      <c r="E26" s="20" t="str">
        <f t="shared" si="0"/>
        <v>Significantly Different</v>
      </c>
      <c r="G26">
        <f t="shared" si="1"/>
        <v>9</v>
      </c>
      <c r="H26">
        <f t="shared" si="2"/>
        <v>6</v>
      </c>
      <c r="I26" t="str">
        <f t="shared" si="3"/>
        <v>+/-</v>
      </c>
      <c r="J26" t="str">
        <f t="shared" si="4"/>
        <v>0.2</v>
      </c>
      <c r="K26" s="2">
        <f t="shared" si="5"/>
        <v>0.12158054711246201</v>
      </c>
      <c r="L26" s="2">
        <f t="shared" si="6"/>
        <v>4.5</v>
      </c>
      <c r="M26" s="2">
        <f t="shared" si="7"/>
        <v>0.1359311840425404</v>
      </c>
      <c r="N26" s="2">
        <f t="shared" si="8"/>
        <v>33.104986406884386</v>
      </c>
      <c r="O26" t="s">
        <v>41</v>
      </c>
    </row>
    <row r="27" spans="1:15" x14ac:dyDescent="0.25">
      <c r="A27" s="16">
        <v>17</v>
      </c>
      <c r="B27" s="17" t="s">
        <v>48</v>
      </c>
      <c r="C27" s="18">
        <v>8.9</v>
      </c>
      <c r="D27" s="19" t="s">
        <v>39</v>
      </c>
      <c r="E27" s="20" t="str">
        <f t="shared" si="0"/>
        <v>Significantly Different</v>
      </c>
      <c r="G27">
        <f t="shared" si="1"/>
        <v>8.9</v>
      </c>
      <c r="H27">
        <f t="shared" si="2"/>
        <v>6</v>
      </c>
      <c r="I27" t="str">
        <f t="shared" si="3"/>
        <v>+/-</v>
      </c>
      <c r="J27" t="str">
        <f t="shared" si="4"/>
        <v>0.5</v>
      </c>
      <c r="K27" s="2">
        <f t="shared" si="5"/>
        <v>0.303951367781155</v>
      </c>
      <c r="L27" s="2">
        <f t="shared" si="6"/>
        <v>4.5999999999999996</v>
      </c>
      <c r="M27" s="2">
        <f t="shared" si="7"/>
        <v>0.30997079109986531</v>
      </c>
      <c r="N27" s="2">
        <f t="shared" si="8"/>
        <v>14.840107945906386</v>
      </c>
      <c r="O27" t="s">
        <v>59</v>
      </c>
    </row>
    <row r="28" spans="1:15" x14ac:dyDescent="0.25">
      <c r="A28" s="16">
        <v>18</v>
      </c>
      <c r="B28" s="17" t="s">
        <v>66</v>
      </c>
      <c r="C28" s="18">
        <v>8.6999999999999993</v>
      </c>
      <c r="D28" s="19" t="s">
        <v>29</v>
      </c>
      <c r="E28" s="20" t="str">
        <f t="shared" si="0"/>
        <v>Significantly Different</v>
      </c>
      <c r="G28">
        <f t="shared" si="1"/>
        <v>8.6999999999999993</v>
      </c>
      <c r="H28">
        <f t="shared" si="2"/>
        <v>6</v>
      </c>
      <c r="I28" t="str">
        <f t="shared" si="3"/>
        <v>+/-</v>
      </c>
      <c r="J28" t="str">
        <f t="shared" si="4"/>
        <v>0.2</v>
      </c>
      <c r="K28" s="2">
        <f t="shared" si="5"/>
        <v>0.12158054711246201</v>
      </c>
      <c r="L28" s="2">
        <f t="shared" si="6"/>
        <v>4.8000000000000007</v>
      </c>
      <c r="M28" s="2">
        <f t="shared" si="7"/>
        <v>0.1359311840425404</v>
      </c>
      <c r="N28" s="2">
        <f t="shared" si="8"/>
        <v>35.311985500676684</v>
      </c>
      <c r="O28" t="s">
        <v>49</v>
      </c>
    </row>
    <row r="29" spans="1:15" x14ac:dyDescent="0.25">
      <c r="A29" s="16">
        <v>19</v>
      </c>
      <c r="B29" s="17" t="s">
        <v>52</v>
      </c>
      <c r="C29" s="18">
        <v>8.1</v>
      </c>
      <c r="D29" s="19" t="s">
        <v>29</v>
      </c>
      <c r="E29" s="20" t="str">
        <f t="shared" si="0"/>
        <v>Significantly Different</v>
      </c>
      <c r="G29">
        <f t="shared" si="1"/>
        <v>8.1</v>
      </c>
      <c r="H29">
        <f t="shared" si="2"/>
        <v>6</v>
      </c>
      <c r="I29" t="str">
        <f t="shared" si="3"/>
        <v>+/-</v>
      </c>
      <c r="J29" t="str">
        <f t="shared" si="4"/>
        <v>0.2</v>
      </c>
      <c r="K29" s="2">
        <f t="shared" si="5"/>
        <v>0.12158054711246201</v>
      </c>
      <c r="L29" s="2">
        <f t="shared" si="6"/>
        <v>5.4</v>
      </c>
      <c r="M29" s="2">
        <f t="shared" si="7"/>
        <v>0.1359311840425404</v>
      </c>
      <c r="N29" s="2">
        <f t="shared" si="8"/>
        <v>39.725983688261266</v>
      </c>
      <c r="O29" t="s">
        <v>63</v>
      </c>
    </row>
    <row r="30" spans="1:15" x14ac:dyDescent="0.25">
      <c r="A30" s="16">
        <v>20</v>
      </c>
      <c r="B30" s="17" t="s">
        <v>43</v>
      </c>
      <c r="C30" s="18">
        <v>8</v>
      </c>
      <c r="D30" s="19" t="s">
        <v>61</v>
      </c>
      <c r="E30" s="20" t="str">
        <f t="shared" si="0"/>
        <v>Significantly Different</v>
      </c>
      <c r="G30">
        <f t="shared" si="1"/>
        <v>8</v>
      </c>
      <c r="H30">
        <f t="shared" si="2"/>
        <v>6</v>
      </c>
      <c r="I30" t="str">
        <f t="shared" si="3"/>
        <v>+/-</v>
      </c>
      <c r="J30" t="str">
        <f t="shared" si="4"/>
        <v>0.4</v>
      </c>
      <c r="K30" s="2">
        <f t="shared" si="5"/>
        <v>0.24316109422492402</v>
      </c>
      <c r="L30" s="2">
        <f t="shared" si="6"/>
        <v>5.5</v>
      </c>
      <c r="M30" s="2">
        <f t="shared" si="7"/>
        <v>0.25064471888253259</v>
      </c>
      <c r="N30" s="2">
        <f t="shared" si="8"/>
        <v>21.943410675162223</v>
      </c>
      <c r="O30" t="s">
        <v>28</v>
      </c>
    </row>
    <row r="31" spans="1:15" x14ac:dyDescent="0.25">
      <c r="A31" s="16">
        <v>21</v>
      </c>
      <c r="B31" s="17" t="s">
        <v>82</v>
      </c>
      <c r="C31" s="18">
        <v>7.9</v>
      </c>
      <c r="D31" s="19" t="s">
        <v>27</v>
      </c>
      <c r="E31" s="20" t="str">
        <f t="shared" si="0"/>
        <v>Significantly Different</v>
      </c>
      <c r="G31">
        <f t="shared" si="1"/>
        <v>7.9</v>
      </c>
      <c r="H31">
        <f t="shared" si="2"/>
        <v>6</v>
      </c>
      <c r="I31" t="str">
        <f t="shared" si="3"/>
        <v>+/-</v>
      </c>
      <c r="J31" t="str">
        <f t="shared" si="4"/>
        <v>0.1</v>
      </c>
      <c r="K31" s="2">
        <f t="shared" si="5"/>
        <v>6.0790273556231005E-2</v>
      </c>
      <c r="L31" s="2">
        <f t="shared" si="6"/>
        <v>5.6</v>
      </c>
      <c r="M31" s="2">
        <f t="shared" si="7"/>
        <v>8.5970429323592404E-2</v>
      </c>
      <c r="N31" s="2">
        <f t="shared" si="8"/>
        <v>65.138676682904759</v>
      </c>
      <c r="O31" t="s">
        <v>66</v>
      </c>
    </row>
    <row r="32" spans="1:15" x14ac:dyDescent="0.25">
      <c r="A32" s="16">
        <v>22</v>
      </c>
      <c r="B32" s="17" t="s">
        <v>59</v>
      </c>
      <c r="C32" s="18">
        <v>7.8</v>
      </c>
      <c r="D32" s="19" t="s">
        <v>36</v>
      </c>
      <c r="E32" s="20" t="str">
        <f t="shared" si="0"/>
        <v>Significantly Different</v>
      </c>
      <c r="G32">
        <f t="shared" si="1"/>
        <v>7.8</v>
      </c>
      <c r="H32">
        <f t="shared" si="2"/>
        <v>6</v>
      </c>
      <c r="I32" t="str">
        <f t="shared" si="3"/>
        <v>+/-</v>
      </c>
      <c r="J32" t="str">
        <f t="shared" si="4"/>
        <v>0.3</v>
      </c>
      <c r="K32" s="2">
        <f t="shared" si="5"/>
        <v>0.18237082066869301</v>
      </c>
      <c r="L32" s="2">
        <f t="shared" si="6"/>
        <v>5.7</v>
      </c>
      <c r="M32" s="2">
        <f t="shared" si="7"/>
        <v>0.19223572402239389</v>
      </c>
      <c r="N32" s="2">
        <f t="shared" si="8"/>
        <v>29.651096480568807</v>
      </c>
      <c r="O32" t="s">
        <v>68</v>
      </c>
    </row>
    <row r="33" spans="1:15" x14ac:dyDescent="0.25">
      <c r="A33" s="16">
        <v>23</v>
      </c>
      <c r="B33" s="17" t="s">
        <v>81</v>
      </c>
      <c r="C33" s="18">
        <v>7.7</v>
      </c>
      <c r="D33" s="19" t="s">
        <v>29</v>
      </c>
      <c r="E33" s="20" t="str">
        <f t="shared" si="0"/>
        <v>Significantly Different</v>
      </c>
      <c r="G33">
        <f t="shared" si="1"/>
        <v>7.7</v>
      </c>
      <c r="H33">
        <f t="shared" si="2"/>
        <v>6</v>
      </c>
      <c r="I33" t="str">
        <f t="shared" si="3"/>
        <v>+/-</v>
      </c>
      <c r="J33" t="str">
        <f t="shared" si="4"/>
        <v>0.2</v>
      </c>
      <c r="K33" s="2">
        <f t="shared" si="5"/>
        <v>0.12158054711246201</v>
      </c>
      <c r="L33" s="2">
        <f t="shared" si="6"/>
        <v>5.8</v>
      </c>
      <c r="M33" s="2">
        <f t="shared" si="7"/>
        <v>0.1359311840425404</v>
      </c>
      <c r="N33" s="2">
        <f t="shared" si="8"/>
        <v>42.668649146650985</v>
      </c>
      <c r="O33" t="s">
        <v>71</v>
      </c>
    </row>
    <row r="34" spans="1:15" x14ac:dyDescent="0.25">
      <c r="A34" s="16">
        <v>23</v>
      </c>
      <c r="B34" s="17" t="s">
        <v>84</v>
      </c>
      <c r="C34" s="18">
        <v>7.7</v>
      </c>
      <c r="D34" s="19" t="s">
        <v>29</v>
      </c>
      <c r="E34" s="20" t="str">
        <f t="shared" si="0"/>
        <v>Significantly Different</v>
      </c>
      <c r="G34">
        <f t="shared" si="1"/>
        <v>7.7</v>
      </c>
      <c r="H34">
        <f t="shared" si="2"/>
        <v>6</v>
      </c>
      <c r="I34" t="str">
        <f t="shared" si="3"/>
        <v>+/-</v>
      </c>
      <c r="J34" t="str">
        <f t="shared" si="4"/>
        <v>0.2</v>
      </c>
      <c r="K34" s="2">
        <f t="shared" si="5"/>
        <v>0.12158054711246201</v>
      </c>
      <c r="L34" s="2">
        <f t="shared" si="6"/>
        <v>5.8</v>
      </c>
      <c r="M34" s="2">
        <f t="shared" si="7"/>
        <v>0.1359311840425404</v>
      </c>
      <c r="N34" s="2">
        <f t="shared" si="8"/>
        <v>42.668649146650985</v>
      </c>
      <c r="O34" t="s">
        <v>62</v>
      </c>
    </row>
    <row r="35" spans="1:15" x14ac:dyDescent="0.25">
      <c r="A35" s="16">
        <v>25</v>
      </c>
      <c r="B35" s="17" t="s">
        <v>51</v>
      </c>
      <c r="C35" s="18">
        <v>7.6</v>
      </c>
      <c r="D35" s="19" t="s">
        <v>36</v>
      </c>
      <c r="E35" s="20" t="str">
        <f t="shared" si="0"/>
        <v>Significantly Different</v>
      </c>
      <c r="G35">
        <f t="shared" si="1"/>
        <v>7.6</v>
      </c>
      <c r="H35">
        <f t="shared" si="2"/>
        <v>6</v>
      </c>
      <c r="I35" t="str">
        <f t="shared" si="3"/>
        <v>+/-</v>
      </c>
      <c r="J35" t="str">
        <f t="shared" si="4"/>
        <v>0.3</v>
      </c>
      <c r="K35" s="2">
        <f t="shared" si="5"/>
        <v>0.18237082066869301</v>
      </c>
      <c r="L35" s="2">
        <f t="shared" si="6"/>
        <v>5.9</v>
      </c>
      <c r="M35" s="2">
        <f t="shared" si="7"/>
        <v>0.19223572402239389</v>
      </c>
      <c r="N35" s="2">
        <f t="shared" si="8"/>
        <v>30.691485830764208</v>
      </c>
      <c r="O35" t="s">
        <v>72</v>
      </c>
    </row>
    <row r="36" spans="1:15" x14ac:dyDescent="0.25">
      <c r="A36" s="16">
        <v>26</v>
      </c>
      <c r="B36" s="17" t="s">
        <v>46</v>
      </c>
      <c r="C36" s="18">
        <v>7.1</v>
      </c>
      <c r="D36" s="19" t="s">
        <v>39</v>
      </c>
      <c r="E36" s="20" t="str">
        <f t="shared" si="0"/>
        <v>Significantly Different</v>
      </c>
      <c r="G36">
        <f t="shared" si="1"/>
        <v>7.1</v>
      </c>
      <c r="H36">
        <f t="shared" si="2"/>
        <v>6</v>
      </c>
      <c r="I36" t="str">
        <f t="shared" si="3"/>
        <v>+/-</v>
      </c>
      <c r="J36" t="str">
        <f t="shared" si="4"/>
        <v>0.5</v>
      </c>
      <c r="K36" s="2">
        <f t="shared" si="5"/>
        <v>0.303951367781155</v>
      </c>
      <c r="L36" s="2">
        <f t="shared" si="6"/>
        <v>6.4</v>
      </c>
      <c r="M36" s="2">
        <f t="shared" si="7"/>
        <v>0.30997079109986531</v>
      </c>
      <c r="N36" s="2">
        <f t="shared" si="8"/>
        <v>20.647106707348019</v>
      </c>
      <c r="O36" t="s">
        <v>64</v>
      </c>
    </row>
    <row r="37" spans="1:15" x14ac:dyDescent="0.25">
      <c r="A37" s="16">
        <v>27</v>
      </c>
      <c r="B37" s="17" t="s">
        <v>37</v>
      </c>
      <c r="C37" s="18">
        <v>5.6</v>
      </c>
      <c r="D37" s="19" t="s">
        <v>29</v>
      </c>
      <c r="E37" s="20" t="str">
        <f t="shared" si="0"/>
        <v>Significantly Different</v>
      </c>
      <c r="G37">
        <f t="shared" si="1"/>
        <v>5.6</v>
      </c>
      <c r="H37">
        <f t="shared" si="2"/>
        <v>6</v>
      </c>
      <c r="I37" t="str">
        <f t="shared" si="3"/>
        <v>+/-</v>
      </c>
      <c r="J37" t="str">
        <f t="shared" si="4"/>
        <v>0.2</v>
      </c>
      <c r="K37" s="2">
        <f t="shared" si="5"/>
        <v>0.12158054711246201</v>
      </c>
      <c r="L37" s="2">
        <f t="shared" si="6"/>
        <v>7.9</v>
      </c>
      <c r="M37" s="2">
        <f t="shared" si="7"/>
        <v>0.1359311840425404</v>
      </c>
      <c r="N37" s="2">
        <f t="shared" si="8"/>
        <v>58.117642803197043</v>
      </c>
      <c r="O37" t="s">
        <v>45</v>
      </c>
    </row>
    <row r="38" spans="1:15" x14ac:dyDescent="0.25">
      <c r="A38" s="16">
        <v>28</v>
      </c>
      <c r="B38" s="17" t="s">
        <v>67</v>
      </c>
      <c r="C38" s="18">
        <v>5.2</v>
      </c>
      <c r="D38" s="19" t="s">
        <v>27</v>
      </c>
      <c r="E38" s="20" t="str">
        <f t="shared" si="0"/>
        <v>Significantly Different</v>
      </c>
      <c r="G38">
        <f t="shared" si="1"/>
        <v>5.2</v>
      </c>
      <c r="H38">
        <f t="shared" si="2"/>
        <v>6</v>
      </c>
      <c r="I38" t="str">
        <f t="shared" si="3"/>
        <v>+/-</v>
      </c>
      <c r="J38" t="str">
        <f t="shared" si="4"/>
        <v>0.1</v>
      </c>
      <c r="K38" s="2">
        <f t="shared" si="5"/>
        <v>6.0790273556231005E-2</v>
      </c>
      <c r="L38" s="2">
        <f t="shared" si="6"/>
        <v>8.3000000000000007</v>
      </c>
      <c r="M38" s="2">
        <f t="shared" si="7"/>
        <v>8.5970429323592404E-2</v>
      </c>
      <c r="N38" s="2">
        <f t="shared" si="8"/>
        <v>96.544824369305275</v>
      </c>
      <c r="O38" t="s">
        <v>51</v>
      </c>
    </row>
    <row r="39" spans="1:15" x14ac:dyDescent="0.25">
      <c r="A39" s="16">
        <v>29</v>
      </c>
      <c r="B39" s="17" t="s">
        <v>55</v>
      </c>
      <c r="C39" s="18">
        <v>4.8</v>
      </c>
      <c r="D39" s="19" t="s">
        <v>29</v>
      </c>
      <c r="E39" s="20" t="str">
        <f t="shared" si="0"/>
        <v>Significantly Different</v>
      </c>
      <c r="G39">
        <f t="shared" si="1"/>
        <v>4.8</v>
      </c>
      <c r="H39">
        <f t="shared" si="2"/>
        <v>6</v>
      </c>
      <c r="I39" t="str">
        <f t="shared" si="3"/>
        <v>+/-</v>
      </c>
      <c r="J39" t="str">
        <f t="shared" si="4"/>
        <v>0.2</v>
      </c>
      <c r="K39" s="2">
        <f t="shared" si="5"/>
        <v>0.12158054711246201</v>
      </c>
      <c r="L39" s="2">
        <f t="shared" si="6"/>
        <v>8.6999999999999993</v>
      </c>
      <c r="M39" s="2">
        <f t="shared" si="7"/>
        <v>0.1359311840425404</v>
      </c>
      <c r="N39" s="2">
        <f t="shared" si="8"/>
        <v>64.002973719976481</v>
      </c>
      <c r="O39" t="s">
        <v>74</v>
      </c>
    </row>
    <row r="40" spans="1:15" x14ac:dyDescent="0.25">
      <c r="A40" s="16">
        <v>30</v>
      </c>
      <c r="B40" s="17" t="s">
        <v>85</v>
      </c>
      <c r="C40" s="18">
        <v>4.5999999999999996</v>
      </c>
      <c r="D40" s="19" t="s">
        <v>29</v>
      </c>
      <c r="E40" s="20" t="str">
        <f t="shared" si="0"/>
        <v>Significantly Different</v>
      </c>
      <c r="G40">
        <f t="shared" si="1"/>
        <v>4.5999999999999996</v>
      </c>
      <c r="H40">
        <f t="shared" si="2"/>
        <v>6</v>
      </c>
      <c r="I40" t="str">
        <f t="shared" si="3"/>
        <v>+/-</v>
      </c>
      <c r="J40" t="str">
        <f t="shared" si="4"/>
        <v>0.2</v>
      </c>
      <c r="K40" s="2">
        <f t="shared" si="5"/>
        <v>0.12158054711246201</v>
      </c>
      <c r="L40" s="2">
        <f t="shared" si="6"/>
        <v>8.9</v>
      </c>
      <c r="M40" s="2">
        <f t="shared" si="7"/>
        <v>0.1359311840425404</v>
      </c>
      <c r="N40" s="2">
        <f t="shared" si="8"/>
        <v>65.474306449171351</v>
      </c>
      <c r="O40" t="s">
        <v>35</v>
      </c>
    </row>
    <row r="41" spans="1:15" x14ac:dyDescent="0.25">
      <c r="A41" s="16">
        <v>31</v>
      </c>
      <c r="B41" s="17" t="s">
        <v>73</v>
      </c>
      <c r="C41" s="18">
        <v>4.5</v>
      </c>
      <c r="D41" s="19" t="s">
        <v>29</v>
      </c>
      <c r="E41" s="20" t="str">
        <f t="shared" si="0"/>
        <v>Significantly Different</v>
      </c>
      <c r="G41">
        <f t="shared" si="1"/>
        <v>4.5</v>
      </c>
      <c r="H41">
        <f t="shared" si="2"/>
        <v>6</v>
      </c>
      <c r="I41" t="str">
        <f t="shared" si="3"/>
        <v>+/-</v>
      </c>
      <c r="J41" t="str">
        <f t="shared" si="4"/>
        <v>0.2</v>
      </c>
      <c r="K41" s="2">
        <f t="shared" si="5"/>
        <v>0.12158054711246201</v>
      </c>
      <c r="L41" s="2">
        <f t="shared" si="6"/>
        <v>9</v>
      </c>
      <c r="M41" s="2">
        <f t="shared" si="7"/>
        <v>0.1359311840425404</v>
      </c>
      <c r="N41" s="2">
        <f t="shared" si="8"/>
        <v>66.209972813768772</v>
      </c>
      <c r="O41" t="s">
        <v>76</v>
      </c>
    </row>
    <row r="42" spans="1:15" x14ac:dyDescent="0.25">
      <c r="A42" s="16">
        <v>32</v>
      </c>
      <c r="B42" s="17" t="s">
        <v>41</v>
      </c>
      <c r="C42" s="18">
        <v>4.4000000000000004</v>
      </c>
      <c r="D42" s="19" t="s">
        <v>29</v>
      </c>
      <c r="E42" s="20" t="str">
        <f t="shared" si="0"/>
        <v>Significantly Different</v>
      </c>
      <c r="G42">
        <f t="shared" si="1"/>
        <v>4.4000000000000004</v>
      </c>
      <c r="H42">
        <f t="shared" si="2"/>
        <v>6</v>
      </c>
      <c r="I42" t="str">
        <f t="shared" si="3"/>
        <v>+/-</v>
      </c>
      <c r="J42" t="str">
        <f t="shared" si="4"/>
        <v>0.2</v>
      </c>
      <c r="K42" s="2">
        <f t="shared" si="5"/>
        <v>0.12158054711246201</v>
      </c>
      <c r="L42" s="2">
        <f t="shared" si="6"/>
        <v>9.1</v>
      </c>
      <c r="M42" s="2">
        <f t="shared" si="7"/>
        <v>0.1359311840425404</v>
      </c>
      <c r="N42" s="2">
        <f t="shared" si="8"/>
        <v>66.945639178366207</v>
      </c>
      <c r="O42" t="s">
        <v>77</v>
      </c>
    </row>
    <row r="43" spans="1:15" x14ac:dyDescent="0.25">
      <c r="A43" s="16">
        <v>33</v>
      </c>
      <c r="B43" s="17" t="s">
        <v>58</v>
      </c>
      <c r="C43" s="18">
        <v>4.3</v>
      </c>
      <c r="D43" s="19" t="s">
        <v>29</v>
      </c>
      <c r="E43" s="20" t="str">
        <f t="shared" si="0"/>
        <v>Significantly Different</v>
      </c>
      <c r="G43">
        <f t="shared" si="1"/>
        <v>4.3</v>
      </c>
      <c r="H43">
        <f t="shared" si="2"/>
        <v>6</v>
      </c>
      <c r="I43" t="str">
        <f t="shared" si="3"/>
        <v>+/-</v>
      </c>
      <c r="J43" t="str">
        <f t="shared" si="4"/>
        <v>0.2</v>
      </c>
      <c r="K43" s="2">
        <f t="shared" si="5"/>
        <v>0.12158054711246201</v>
      </c>
      <c r="L43" s="2">
        <f t="shared" si="6"/>
        <v>9.1999999999999993</v>
      </c>
      <c r="M43" s="2">
        <f t="shared" si="7"/>
        <v>0.1359311840425404</v>
      </c>
      <c r="N43" s="2">
        <f t="shared" si="8"/>
        <v>67.681305542963628</v>
      </c>
      <c r="O43" t="s">
        <v>80</v>
      </c>
    </row>
    <row r="44" spans="1:15" x14ac:dyDescent="0.25">
      <c r="A44" s="16">
        <v>33</v>
      </c>
      <c r="B44" s="17" t="s">
        <v>38</v>
      </c>
      <c r="C44" s="18">
        <v>4.3</v>
      </c>
      <c r="D44" s="19" t="s">
        <v>39</v>
      </c>
      <c r="E44" s="20" t="str">
        <f t="shared" si="0"/>
        <v>Significantly Different</v>
      </c>
      <c r="G44">
        <f t="shared" si="1"/>
        <v>4.3</v>
      </c>
      <c r="H44">
        <f t="shared" si="2"/>
        <v>6</v>
      </c>
      <c r="I44" t="str">
        <f t="shared" si="3"/>
        <v>+/-</v>
      </c>
      <c r="J44" t="str">
        <f t="shared" si="4"/>
        <v>0.5</v>
      </c>
      <c r="K44" s="2">
        <f t="shared" si="5"/>
        <v>0.303951367781155</v>
      </c>
      <c r="L44" s="2">
        <f t="shared" si="6"/>
        <v>9.1999999999999993</v>
      </c>
      <c r="M44" s="2">
        <f t="shared" si="7"/>
        <v>0.30997079109986531</v>
      </c>
      <c r="N44" s="2">
        <f t="shared" si="8"/>
        <v>29.680215891812772</v>
      </c>
      <c r="O44" t="s">
        <v>82</v>
      </c>
    </row>
    <row r="45" spans="1:15" x14ac:dyDescent="0.25">
      <c r="A45" s="16">
        <v>35</v>
      </c>
      <c r="B45" s="17" t="s">
        <v>32</v>
      </c>
      <c r="C45" s="18">
        <v>4</v>
      </c>
      <c r="D45" s="19" t="s">
        <v>39</v>
      </c>
      <c r="E45" s="20" t="str">
        <f t="shared" si="0"/>
        <v>Significantly Different</v>
      </c>
      <c r="G45">
        <f t="shared" si="1"/>
        <v>4</v>
      </c>
      <c r="H45">
        <f t="shared" si="2"/>
        <v>6</v>
      </c>
      <c r="I45" t="str">
        <f t="shared" si="3"/>
        <v>+/-</v>
      </c>
      <c r="J45" t="str">
        <f t="shared" si="4"/>
        <v>0.5</v>
      </c>
      <c r="K45" s="2">
        <f t="shared" si="5"/>
        <v>0.303951367781155</v>
      </c>
      <c r="L45" s="2">
        <f t="shared" si="6"/>
        <v>9.5</v>
      </c>
      <c r="M45" s="2">
        <f t="shared" si="7"/>
        <v>0.30997079109986531</v>
      </c>
      <c r="N45" s="2">
        <f t="shared" si="8"/>
        <v>30.648049018719714</v>
      </c>
      <c r="O45" t="s">
        <v>53</v>
      </c>
    </row>
    <row r="46" spans="1:15" x14ac:dyDescent="0.25">
      <c r="A46" s="16">
        <v>35</v>
      </c>
      <c r="B46" s="17" t="s">
        <v>62</v>
      </c>
      <c r="C46" s="18">
        <v>4</v>
      </c>
      <c r="D46" s="19" t="s">
        <v>27</v>
      </c>
      <c r="E46" s="20" t="str">
        <f t="shared" si="0"/>
        <v>Significantly Different</v>
      </c>
      <c r="G46">
        <f t="shared" si="1"/>
        <v>4</v>
      </c>
      <c r="H46">
        <f t="shared" si="2"/>
        <v>6</v>
      </c>
      <c r="I46" t="str">
        <f t="shared" si="3"/>
        <v>+/-</v>
      </c>
      <c r="J46" t="str">
        <f t="shared" si="4"/>
        <v>0.1</v>
      </c>
      <c r="K46" s="2">
        <f t="shared" si="5"/>
        <v>6.0790273556231005E-2</v>
      </c>
      <c r="L46" s="2">
        <f t="shared" si="6"/>
        <v>9.5</v>
      </c>
      <c r="M46" s="2">
        <f t="shared" si="7"/>
        <v>8.5970429323592404E-2</v>
      </c>
      <c r="N46" s="2">
        <f t="shared" si="8"/>
        <v>110.50311222992771</v>
      </c>
      <c r="O46" t="s">
        <v>65</v>
      </c>
    </row>
    <row r="47" spans="1:15" x14ac:dyDescent="0.25">
      <c r="A47" s="16">
        <v>37</v>
      </c>
      <c r="B47" s="17" t="s">
        <v>63</v>
      </c>
      <c r="C47" s="18">
        <v>3.9</v>
      </c>
      <c r="D47" s="19" t="s">
        <v>29</v>
      </c>
      <c r="E47" s="20" t="str">
        <f t="shared" si="0"/>
        <v>Significantly Different</v>
      </c>
      <c r="G47">
        <f t="shared" si="1"/>
        <v>3.9</v>
      </c>
      <c r="H47">
        <f t="shared" si="2"/>
        <v>6</v>
      </c>
      <c r="I47" t="str">
        <f t="shared" si="3"/>
        <v>+/-</v>
      </c>
      <c r="J47" t="str">
        <f t="shared" si="4"/>
        <v>0.2</v>
      </c>
      <c r="K47" s="2">
        <f t="shared" si="5"/>
        <v>0.12158054711246201</v>
      </c>
      <c r="L47" s="2">
        <f t="shared" si="6"/>
        <v>9.6</v>
      </c>
      <c r="M47" s="2">
        <f t="shared" si="7"/>
        <v>0.1359311840425404</v>
      </c>
      <c r="N47" s="2">
        <f t="shared" si="8"/>
        <v>70.623971001353354</v>
      </c>
      <c r="O47" t="s">
        <v>81</v>
      </c>
    </row>
    <row r="48" spans="1:15" x14ac:dyDescent="0.25">
      <c r="A48" s="16">
        <v>38</v>
      </c>
      <c r="B48" s="17" t="s">
        <v>30</v>
      </c>
      <c r="C48" s="18">
        <v>3.6</v>
      </c>
      <c r="D48" s="19" t="s">
        <v>29</v>
      </c>
      <c r="E48" s="20" t="str">
        <f t="shared" si="0"/>
        <v>Significantly Different</v>
      </c>
      <c r="G48">
        <f t="shared" si="1"/>
        <v>3.6</v>
      </c>
      <c r="H48">
        <f t="shared" si="2"/>
        <v>6</v>
      </c>
      <c r="I48" t="str">
        <f t="shared" si="3"/>
        <v>+/-</v>
      </c>
      <c r="J48" t="str">
        <f t="shared" si="4"/>
        <v>0.2</v>
      </c>
      <c r="K48" s="2">
        <f t="shared" si="5"/>
        <v>0.12158054711246201</v>
      </c>
      <c r="L48" s="2">
        <f t="shared" si="6"/>
        <v>9.9</v>
      </c>
      <c r="M48" s="2">
        <f t="shared" si="7"/>
        <v>0.1359311840425404</v>
      </c>
      <c r="N48" s="2">
        <f t="shared" si="8"/>
        <v>72.830970095145659</v>
      </c>
      <c r="O48" t="s">
        <v>60</v>
      </c>
    </row>
    <row r="49" spans="1:15" x14ac:dyDescent="0.25">
      <c r="A49" s="16">
        <v>39</v>
      </c>
      <c r="B49" s="17" t="s">
        <v>49</v>
      </c>
      <c r="C49" s="18">
        <v>2.9</v>
      </c>
      <c r="D49" s="19" t="s">
        <v>27</v>
      </c>
      <c r="E49" s="20" t="str">
        <f t="shared" si="0"/>
        <v>Significantly Different</v>
      </c>
      <c r="G49">
        <f t="shared" si="1"/>
        <v>2.9</v>
      </c>
      <c r="H49">
        <f t="shared" si="2"/>
        <v>6</v>
      </c>
      <c r="I49" t="str">
        <f t="shared" si="3"/>
        <v>+/-</v>
      </c>
      <c r="J49" t="str">
        <f t="shared" si="4"/>
        <v>0.1</v>
      </c>
      <c r="K49" s="2">
        <f t="shared" si="5"/>
        <v>6.0790273556231005E-2</v>
      </c>
      <c r="L49" s="2">
        <f t="shared" si="6"/>
        <v>10.6</v>
      </c>
      <c r="M49" s="2">
        <f t="shared" si="7"/>
        <v>8.5970429323592404E-2</v>
      </c>
      <c r="N49" s="2">
        <f t="shared" si="8"/>
        <v>123.29820943549829</v>
      </c>
      <c r="O49" t="s">
        <v>67</v>
      </c>
    </row>
    <row r="50" spans="1:15" x14ac:dyDescent="0.25">
      <c r="A50" s="16">
        <v>39</v>
      </c>
      <c r="B50" s="17" t="s">
        <v>71</v>
      </c>
      <c r="C50" s="18">
        <v>2.9</v>
      </c>
      <c r="D50" s="19" t="s">
        <v>27</v>
      </c>
      <c r="E50" s="20" t="str">
        <f t="shared" si="0"/>
        <v>Significantly Different</v>
      </c>
      <c r="G50">
        <f t="shared" si="1"/>
        <v>2.9</v>
      </c>
      <c r="H50">
        <f t="shared" si="2"/>
        <v>6</v>
      </c>
      <c r="I50" t="str">
        <f t="shared" si="3"/>
        <v>+/-</v>
      </c>
      <c r="J50" t="str">
        <f t="shared" si="4"/>
        <v>0.1</v>
      </c>
      <c r="K50" s="2">
        <f t="shared" si="5"/>
        <v>6.0790273556231005E-2</v>
      </c>
      <c r="L50" s="2">
        <f t="shared" si="6"/>
        <v>10.6</v>
      </c>
      <c r="M50" s="2">
        <f t="shared" si="7"/>
        <v>8.5970429323592404E-2</v>
      </c>
      <c r="N50" s="2">
        <f t="shared" si="8"/>
        <v>123.29820943549829</v>
      </c>
      <c r="O50" t="s">
        <v>69</v>
      </c>
    </row>
    <row r="51" spans="1:15" x14ac:dyDescent="0.25">
      <c r="A51" s="16">
        <v>39</v>
      </c>
      <c r="B51" s="17" t="s">
        <v>64</v>
      </c>
      <c r="C51" s="18">
        <v>2.9</v>
      </c>
      <c r="D51" s="19" t="s">
        <v>29</v>
      </c>
      <c r="E51" s="20" t="str">
        <f t="shared" si="0"/>
        <v>Significantly Different</v>
      </c>
      <c r="G51">
        <f t="shared" si="1"/>
        <v>2.9</v>
      </c>
      <c r="H51">
        <f t="shared" si="2"/>
        <v>6</v>
      </c>
      <c r="I51" t="str">
        <f t="shared" si="3"/>
        <v>+/-</v>
      </c>
      <c r="J51" t="str">
        <f t="shared" si="4"/>
        <v>0.2</v>
      </c>
      <c r="K51" s="2">
        <f t="shared" si="5"/>
        <v>0.12158054711246201</v>
      </c>
      <c r="L51" s="2">
        <f t="shared" si="6"/>
        <v>10.6</v>
      </c>
      <c r="M51" s="2">
        <f t="shared" si="7"/>
        <v>0.1359311840425404</v>
      </c>
      <c r="N51" s="2">
        <f t="shared" si="8"/>
        <v>77.980634647327662</v>
      </c>
      <c r="O51" t="s">
        <v>85</v>
      </c>
    </row>
    <row r="52" spans="1:15" x14ac:dyDescent="0.25">
      <c r="A52" s="16">
        <v>42</v>
      </c>
      <c r="B52" s="17" t="s">
        <v>35</v>
      </c>
      <c r="C52" s="18">
        <v>2.8</v>
      </c>
      <c r="D52" s="19" t="s">
        <v>29</v>
      </c>
      <c r="E52" s="20" t="str">
        <f t="shared" si="0"/>
        <v>Significantly Different</v>
      </c>
      <c r="G52">
        <f t="shared" si="1"/>
        <v>2.8</v>
      </c>
      <c r="H52">
        <f t="shared" si="2"/>
        <v>6</v>
      </c>
      <c r="I52" t="str">
        <f t="shared" si="3"/>
        <v>+/-</v>
      </c>
      <c r="J52" t="str">
        <f t="shared" si="4"/>
        <v>0.2</v>
      </c>
      <c r="K52" s="2">
        <f t="shared" si="5"/>
        <v>0.12158054711246201</v>
      </c>
      <c r="L52" s="2">
        <f t="shared" si="6"/>
        <v>10.7</v>
      </c>
      <c r="M52" s="2">
        <f t="shared" si="7"/>
        <v>0.1359311840425404</v>
      </c>
      <c r="N52" s="2">
        <f t="shared" si="8"/>
        <v>78.716301011925097</v>
      </c>
      <c r="O52" t="s">
        <v>56</v>
      </c>
    </row>
    <row r="53" spans="1:15" x14ac:dyDescent="0.25">
      <c r="A53" s="16">
        <v>43</v>
      </c>
      <c r="B53" s="17" t="s">
        <v>54</v>
      </c>
      <c r="C53" s="18">
        <v>2.4</v>
      </c>
      <c r="D53" s="19" t="s">
        <v>36</v>
      </c>
      <c r="E53" s="20" t="str">
        <f t="shared" si="0"/>
        <v>Significantly Different</v>
      </c>
      <c r="G53">
        <f t="shared" si="1"/>
        <v>2.4</v>
      </c>
      <c r="H53">
        <f t="shared" si="2"/>
        <v>6</v>
      </c>
      <c r="I53" t="str">
        <f t="shared" si="3"/>
        <v>+/-</v>
      </c>
      <c r="J53" t="str">
        <f t="shared" si="4"/>
        <v>0.3</v>
      </c>
      <c r="K53" s="2">
        <f t="shared" si="5"/>
        <v>0.18237082066869301</v>
      </c>
      <c r="L53" s="2">
        <f t="shared" si="6"/>
        <v>11.1</v>
      </c>
      <c r="M53" s="2">
        <f t="shared" si="7"/>
        <v>0.19223572402239389</v>
      </c>
      <c r="N53" s="2">
        <f t="shared" si="8"/>
        <v>57.741608935844518</v>
      </c>
      <c r="O53" t="s">
        <v>73</v>
      </c>
    </row>
    <row r="54" spans="1:15" x14ac:dyDescent="0.25">
      <c r="A54" s="16">
        <v>43</v>
      </c>
      <c r="B54" s="17" t="s">
        <v>65</v>
      </c>
      <c r="C54" s="18">
        <v>2.4</v>
      </c>
      <c r="D54" s="19" t="s">
        <v>27</v>
      </c>
      <c r="E54" s="20" t="str">
        <f t="shared" si="0"/>
        <v>Significantly Different</v>
      </c>
      <c r="G54">
        <f t="shared" si="1"/>
        <v>2.4</v>
      </c>
      <c r="H54">
        <f t="shared" si="2"/>
        <v>6</v>
      </c>
      <c r="I54" t="str">
        <f t="shared" si="3"/>
        <v>+/-</v>
      </c>
      <c r="J54" t="str">
        <f t="shared" si="4"/>
        <v>0.1</v>
      </c>
      <c r="K54" s="2">
        <f t="shared" si="5"/>
        <v>6.0790273556231005E-2</v>
      </c>
      <c r="L54" s="2">
        <f t="shared" si="6"/>
        <v>11.1</v>
      </c>
      <c r="M54" s="2">
        <f t="shared" si="7"/>
        <v>8.5970429323592404E-2</v>
      </c>
      <c r="N54" s="2">
        <f t="shared" si="8"/>
        <v>129.11416271075765</v>
      </c>
      <c r="O54" t="s">
        <v>79</v>
      </c>
    </row>
    <row r="55" spans="1:15" x14ac:dyDescent="0.25">
      <c r="A55" s="16">
        <v>45</v>
      </c>
      <c r="B55" s="17" t="s">
        <v>72</v>
      </c>
      <c r="C55" s="18">
        <v>2.2999999999999998</v>
      </c>
      <c r="D55" s="19" t="s">
        <v>29</v>
      </c>
      <c r="E55" s="20" t="str">
        <f t="shared" si="0"/>
        <v>Significantly Different</v>
      </c>
      <c r="G55">
        <f t="shared" si="1"/>
        <v>2.2999999999999998</v>
      </c>
      <c r="H55">
        <f t="shared" si="2"/>
        <v>6</v>
      </c>
      <c r="I55" t="str">
        <f t="shared" si="3"/>
        <v>+/-</v>
      </c>
      <c r="J55" t="str">
        <f t="shared" si="4"/>
        <v>0.2</v>
      </c>
      <c r="K55" s="2">
        <f t="shared" si="5"/>
        <v>0.12158054711246201</v>
      </c>
      <c r="L55" s="2">
        <f t="shared" si="6"/>
        <v>11.2</v>
      </c>
      <c r="M55" s="2">
        <f t="shared" si="7"/>
        <v>0.1359311840425404</v>
      </c>
      <c r="N55" s="2">
        <f t="shared" si="8"/>
        <v>82.394632834912244</v>
      </c>
      <c r="O55" t="s">
        <v>47</v>
      </c>
    </row>
    <row r="56" spans="1:15" x14ac:dyDescent="0.25">
      <c r="A56" s="16">
        <v>46</v>
      </c>
      <c r="B56" s="17" t="s">
        <v>56</v>
      </c>
      <c r="C56" s="18">
        <v>1.9</v>
      </c>
      <c r="D56" s="19" t="s">
        <v>36</v>
      </c>
      <c r="E56" s="20" t="str">
        <f t="shared" si="0"/>
        <v>Significantly Different</v>
      </c>
      <c r="G56">
        <f t="shared" si="1"/>
        <v>1.9</v>
      </c>
      <c r="H56">
        <f t="shared" si="2"/>
        <v>6</v>
      </c>
      <c r="I56" t="str">
        <f t="shared" si="3"/>
        <v>+/-</v>
      </c>
      <c r="J56" t="str">
        <f t="shared" si="4"/>
        <v>0.3</v>
      </c>
      <c r="K56" s="2">
        <f t="shared" si="5"/>
        <v>0.18237082066869301</v>
      </c>
      <c r="L56" s="2">
        <f t="shared" si="6"/>
        <v>11.6</v>
      </c>
      <c r="M56" s="2">
        <f t="shared" si="7"/>
        <v>0.19223572402239389</v>
      </c>
      <c r="N56" s="2">
        <f t="shared" si="8"/>
        <v>60.342582311333011</v>
      </c>
      <c r="O56" t="s">
        <v>31</v>
      </c>
    </row>
    <row r="57" spans="1:15" x14ac:dyDescent="0.25">
      <c r="A57" s="16">
        <v>47</v>
      </c>
      <c r="B57" s="17" t="s">
        <v>53</v>
      </c>
      <c r="C57" s="18">
        <v>1.6</v>
      </c>
      <c r="D57" s="19" t="s">
        <v>36</v>
      </c>
      <c r="E57" s="20" t="str">
        <f t="shared" si="0"/>
        <v>Significantly Different</v>
      </c>
      <c r="G57">
        <f t="shared" si="1"/>
        <v>1.6</v>
      </c>
      <c r="H57">
        <f t="shared" si="2"/>
        <v>6</v>
      </c>
      <c r="I57" t="str">
        <f t="shared" si="3"/>
        <v>+/-</v>
      </c>
      <c r="J57" t="str">
        <f t="shared" si="4"/>
        <v>0.3</v>
      </c>
      <c r="K57" s="2">
        <f t="shared" si="5"/>
        <v>0.18237082066869301</v>
      </c>
      <c r="L57" s="2">
        <f t="shared" si="6"/>
        <v>11.9</v>
      </c>
      <c r="M57" s="2">
        <f t="shared" si="7"/>
        <v>0.19223572402239389</v>
      </c>
      <c r="N57" s="2">
        <f t="shared" si="8"/>
        <v>61.903166336626107</v>
      </c>
      <c r="O57" t="s">
        <v>84</v>
      </c>
    </row>
    <row r="58" spans="1:15" x14ac:dyDescent="0.25">
      <c r="A58" s="16">
        <v>48</v>
      </c>
      <c r="B58" s="17" t="s">
        <v>45</v>
      </c>
      <c r="C58" s="18">
        <v>1.3</v>
      </c>
      <c r="D58" s="19" t="s">
        <v>29</v>
      </c>
      <c r="E58" s="20" t="str">
        <f t="shared" si="0"/>
        <v>Significantly Different</v>
      </c>
      <c r="G58">
        <f t="shared" si="1"/>
        <v>1.3</v>
      </c>
      <c r="H58">
        <f t="shared" si="2"/>
        <v>6</v>
      </c>
      <c r="I58" t="str">
        <f t="shared" si="3"/>
        <v>+/-</v>
      </c>
      <c r="J58" t="str">
        <f t="shared" si="4"/>
        <v>0.2</v>
      </c>
      <c r="K58" s="2">
        <f t="shared" si="5"/>
        <v>0.12158054711246201</v>
      </c>
      <c r="L58" s="2">
        <f t="shared" si="6"/>
        <v>12.2</v>
      </c>
      <c r="M58" s="2">
        <f t="shared" si="7"/>
        <v>0.1359311840425404</v>
      </c>
      <c r="N58" s="2">
        <f t="shared" si="8"/>
        <v>89.751296480886566</v>
      </c>
      <c r="O58" t="s">
        <v>75</v>
      </c>
    </row>
    <row r="59" spans="1:15" x14ac:dyDescent="0.25">
      <c r="A59" s="16">
        <v>49</v>
      </c>
      <c r="B59" s="17" t="s">
        <v>31</v>
      </c>
      <c r="C59" s="18">
        <v>1.2</v>
      </c>
      <c r="D59" s="19" t="s">
        <v>29</v>
      </c>
      <c r="E59" s="20" t="str">
        <f t="shared" si="0"/>
        <v>Significantly Different</v>
      </c>
      <c r="G59">
        <f t="shared" si="1"/>
        <v>1.2</v>
      </c>
      <c r="H59">
        <f t="shared" si="2"/>
        <v>6</v>
      </c>
      <c r="I59" t="str">
        <f t="shared" si="3"/>
        <v>+/-</v>
      </c>
      <c r="J59" t="str">
        <f t="shared" si="4"/>
        <v>0.2</v>
      </c>
      <c r="K59" s="2">
        <f t="shared" si="5"/>
        <v>0.12158054711246201</v>
      </c>
      <c r="L59" s="2">
        <f t="shared" si="6"/>
        <v>12.3</v>
      </c>
      <c r="M59" s="2">
        <f t="shared" si="7"/>
        <v>0.1359311840425404</v>
      </c>
      <c r="N59" s="2">
        <f t="shared" si="8"/>
        <v>90.486962845484001</v>
      </c>
      <c r="O59" t="s">
        <v>33</v>
      </c>
    </row>
    <row r="60" spans="1:15" x14ac:dyDescent="0.25">
      <c r="A60" s="16">
        <v>50</v>
      </c>
      <c r="B60" s="17" t="s">
        <v>33</v>
      </c>
      <c r="C60" s="18">
        <v>1</v>
      </c>
      <c r="D60" s="19" t="s">
        <v>29</v>
      </c>
      <c r="E60" s="20" t="str">
        <f t="shared" si="0"/>
        <v>Significantly Different</v>
      </c>
      <c r="G60">
        <f t="shared" si="1"/>
        <v>1</v>
      </c>
      <c r="H60">
        <f t="shared" si="2"/>
        <v>6</v>
      </c>
      <c r="I60" t="str">
        <f t="shared" si="3"/>
        <v>+/-</v>
      </c>
      <c r="J60" t="str">
        <f t="shared" si="4"/>
        <v>0.2</v>
      </c>
      <c r="K60" s="2">
        <f t="shared" si="5"/>
        <v>0.12158054711246201</v>
      </c>
      <c r="L60" s="2">
        <f t="shared" si="6"/>
        <v>12.5</v>
      </c>
      <c r="M60" s="2">
        <f t="shared" si="7"/>
        <v>0.1359311840425404</v>
      </c>
      <c r="N60" s="2">
        <f t="shared" si="8"/>
        <v>91.958295574678857</v>
      </c>
      <c r="O60" t="s">
        <v>55</v>
      </c>
    </row>
    <row r="61" spans="1:15" x14ac:dyDescent="0.25">
      <c r="A61" s="16">
        <v>51</v>
      </c>
      <c r="B61" s="17" t="s">
        <v>28</v>
      </c>
      <c r="C61" s="18">
        <v>0.9</v>
      </c>
      <c r="D61" s="19" t="s">
        <v>27</v>
      </c>
      <c r="E61" s="20" t="str">
        <f t="shared" si="0"/>
        <v>Significantly Different</v>
      </c>
      <c r="G61">
        <f t="shared" si="1"/>
        <v>0.9</v>
      </c>
      <c r="H61">
        <f t="shared" si="2"/>
        <v>6</v>
      </c>
      <c r="I61" t="str">
        <f t="shared" si="3"/>
        <v>+/-</v>
      </c>
      <c r="J61" t="str">
        <f t="shared" si="4"/>
        <v>0.1</v>
      </c>
      <c r="K61" s="2">
        <f t="shared" si="5"/>
        <v>6.0790273556231005E-2</v>
      </c>
      <c r="L61" s="2">
        <f t="shared" si="6"/>
        <v>12.6</v>
      </c>
      <c r="M61" s="2">
        <f t="shared" si="7"/>
        <v>8.5970429323592404E-2</v>
      </c>
      <c r="N61" s="2">
        <f t="shared" si="8"/>
        <v>146.56202253653569</v>
      </c>
      <c r="O61" t="s">
        <v>38</v>
      </c>
    </row>
    <row r="62" spans="1:15" ht="15.75" thickBot="1" x14ac:dyDescent="0.3">
      <c r="A62" s="22"/>
      <c r="B62" s="23" t="s">
        <v>86</v>
      </c>
      <c r="C62" s="24">
        <v>93.4</v>
      </c>
      <c r="D62" s="25" t="s">
        <v>36</v>
      </c>
      <c r="E62" s="26" t="str">
        <f t="shared" si="0"/>
        <v>Significantly Different</v>
      </c>
      <c r="G62">
        <f t="shared" si="1"/>
        <v>93.4</v>
      </c>
      <c r="H62">
        <f t="shared" si="2"/>
        <v>6</v>
      </c>
      <c r="I62" t="str">
        <f t="shared" si="3"/>
        <v>+/-</v>
      </c>
      <c r="J62" t="str">
        <f t="shared" si="4"/>
        <v>0.3</v>
      </c>
      <c r="K62" s="2">
        <f t="shared" si="5"/>
        <v>0.18237082066869301</v>
      </c>
      <c r="L62" s="2">
        <f t="shared" si="6"/>
        <v>-79.900000000000006</v>
      </c>
      <c r="M62" s="2">
        <f t="shared" si="7"/>
        <v>0.19223572402239389</v>
      </c>
      <c r="N62" s="2">
        <f t="shared" si="8"/>
        <v>-415.63554540306103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63" priority="5" operator="equal">
      <formula>"State Selected"</formula>
    </cfRule>
    <cfRule type="cellIs" dxfId="262" priority="6" operator="equal">
      <formula>"Not Significantly Different"</formula>
    </cfRule>
  </conditionalFormatting>
  <conditionalFormatting sqref="E10:E62">
    <cfRule type="cellIs" dxfId="261" priority="1" operator="equal">
      <formula>"OTHER ERROR"</formula>
    </cfRule>
    <cfRule type="cellIs" dxfId="260" priority="2" operator="equal">
      <formula>"Statistical Test not applicable"</formula>
    </cfRule>
    <cfRule type="cellIs" dxfId="259" priority="3" operator="equal">
      <formula>"Geography Selected"</formula>
    </cfRule>
    <cfRule type="cellIs" dxfId="25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690F5DE-5C66-4811-9A3D-6A767282B445}">
      <formula1>$O$10:$O$62</formula1>
    </dataValidation>
  </dataValidation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AB26F-2CEB-4BE3-AFCD-22F0D03A2903}">
  <sheetPr codeName="Sheet8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312</v>
      </c>
    </row>
    <row r="2" spans="1:16" x14ac:dyDescent="0.25">
      <c r="A2" s="3" t="s">
        <v>2</v>
      </c>
      <c r="B2" t="s">
        <v>313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8.1999999999999993</v>
      </c>
      <c r="C6" t="s">
        <v>9</v>
      </c>
      <c r="H6" s="8" t="s">
        <v>10</v>
      </c>
      <c r="I6">
        <f>VLOOKUP($B$4,$B$9:$K$62,6,FALSE)</f>
        <v>8.1999999999999993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8.1999999999999993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8.1999999999999993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40</v>
      </c>
      <c r="C11" s="18">
        <v>17.100000000000001</v>
      </c>
      <c r="D11" s="21" t="s">
        <v>27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17.100000000000001</v>
      </c>
      <c r="H11">
        <f t="shared" ref="H11:H62" si="2">LEN(TRIM(D11))</f>
        <v>6</v>
      </c>
      <c r="I11" t="str">
        <f t="shared" ref="I11:I62" si="3">IF(H11&gt;=3,MID(TRIM(D11),1,3),"NO")</f>
        <v>+/-</v>
      </c>
      <c r="J11" t="str">
        <f t="shared" ref="J11:J62" si="4">IF(TRIM(I11)="+/-",MID(TRIM(D11),4,H11-3),D11)</f>
        <v>0.1</v>
      </c>
      <c r="K11" s="2">
        <f t="shared" ref="K11:K62" si="5">IF(TRIM(J11)="*****",0,IF(ISERROR(VALUE(J11)),"NA",VALUE(J11/$I$4)))</f>
        <v>6.0790273556231005E-2</v>
      </c>
      <c r="L11" s="2">
        <f t="shared" ref="L11:L62" si="6">IF(AND(ISNUMBER(G11),ISNUMBER($I$6)),$I$6-G11,"N/A")</f>
        <v>-8.9000000000000021</v>
      </c>
      <c r="M11" s="2">
        <f t="shared" ref="M11:M62" si="7">IF(AND(ISNUMBER(K11),ISNUMBER($I$7)),SQRT(K11^2+($I$7)^2),"N/A")</f>
        <v>8.5970429323592404E-2</v>
      </c>
      <c r="N11" s="2">
        <f>IF(AND(ISNUMBER(L11),ISNUMBER(M11),M11&lt;&gt;0),L11/M11,"NA")</f>
        <v>-103.52396829961651</v>
      </c>
      <c r="O11" t="s">
        <v>30</v>
      </c>
    </row>
    <row r="12" spans="1:16" x14ac:dyDescent="0.25">
      <c r="A12" s="16">
        <v>2</v>
      </c>
      <c r="B12" s="17" t="s">
        <v>79</v>
      </c>
      <c r="C12" s="18">
        <v>13.3</v>
      </c>
      <c r="D12" s="19" t="s">
        <v>29</v>
      </c>
      <c r="E12" s="20" t="str">
        <f t="shared" si="0"/>
        <v>Significantly Different</v>
      </c>
      <c r="G12">
        <f t="shared" si="1"/>
        <v>13.3</v>
      </c>
      <c r="H12">
        <f t="shared" si="2"/>
        <v>6</v>
      </c>
      <c r="I12" t="str">
        <f t="shared" si="3"/>
        <v>+/-</v>
      </c>
      <c r="J12" t="str">
        <f t="shared" si="4"/>
        <v>0.2</v>
      </c>
      <c r="K12" s="2">
        <f t="shared" si="5"/>
        <v>0.12158054711246201</v>
      </c>
      <c r="L12" s="2">
        <f t="shared" si="6"/>
        <v>-5.1000000000000014</v>
      </c>
      <c r="M12" s="2">
        <f t="shared" si="7"/>
        <v>0.1359311840425404</v>
      </c>
      <c r="N12" s="2">
        <f t="shared" ref="N12:N62" si="8">IF(AND(ISNUMBER(L12),ISNUMBER(M12),M12&lt;&gt;0),L12/M12,"NA")</f>
        <v>-37.518984594468982</v>
      </c>
      <c r="O12" t="s">
        <v>32</v>
      </c>
    </row>
    <row r="13" spans="1:16" x14ac:dyDescent="0.25">
      <c r="A13" s="16">
        <v>3</v>
      </c>
      <c r="B13" s="17" t="s">
        <v>80</v>
      </c>
      <c r="C13" s="18">
        <v>13.1</v>
      </c>
      <c r="D13" s="19" t="s">
        <v>29</v>
      </c>
      <c r="E13" s="20" t="str">
        <f t="shared" si="0"/>
        <v>Significantly Different</v>
      </c>
      <c r="G13">
        <f t="shared" si="1"/>
        <v>13.1</v>
      </c>
      <c r="H13">
        <f t="shared" si="2"/>
        <v>6</v>
      </c>
      <c r="I13" t="str">
        <f t="shared" si="3"/>
        <v>+/-</v>
      </c>
      <c r="J13" t="str">
        <f t="shared" si="4"/>
        <v>0.2</v>
      </c>
      <c r="K13" s="2">
        <f t="shared" si="5"/>
        <v>0.12158054711246201</v>
      </c>
      <c r="L13" s="2">
        <f t="shared" si="6"/>
        <v>-4.9000000000000004</v>
      </c>
      <c r="M13" s="2">
        <f t="shared" si="7"/>
        <v>0.1359311840425404</v>
      </c>
      <c r="N13" s="2">
        <f t="shared" si="8"/>
        <v>-36.047651865274112</v>
      </c>
      <c r="O13" t="s">
        <v>34</v>
      </c>
    </row>
    <row r="14" spans="1:16" x14ac:dyDescent="0.25">
      <c r="A14" s="16">
        <v>4</v>
      </c>
      <c r="B14" s="17" t="s">
        <v>50</v>
      </c>
      <c r="C14" s="18">
        <v>12</v>
      </c>
      <c r="D14" s="19" t="s">
        <v>29</v>
      </c>
      <c r="E14" s="20" t="str">
        <f t="shared" si="0"/>
        <v>Significantly Different</v>
      </c>
      <c r="G14">
        <f t="shared" si="1"/>
        <v>12</v>
      </c>
      <c r="H14">
        <f t="shared" si="2"/>
        <v>6</v>
      </c>
      <c r="I14" t="str">
        <f t="shared" si="3"/>
        <v>+/-</v>
      </c>
      <c r="J14" t="str">
        <f t="shared" si="4"/>
        <v>0.2</v>
      </c>
      <c r="K14" s="2">
        <f t="shared" si="5"/>
        <v>0.12158054711246201</v>
      </c>
      <c r="L14" s="2">
        <f t="shared" si="6"/>
        <v>-3.8000000000000007</v>
      </c>
      <c r="M14" s="2">
        <f t="shared" si="7"/>
        <v>0.1359311840425404</v>
      </c>
      <c r="N14" s="2">
        <f t="shared" si="8"/>
        <v>-27.955321854702376</v>
      </c>
      <c r="O14" t="s">
        <v>37</v>
      </c>
    </row>
    <row r="15" spans="1:16" x14ac:dyDescent="0.25">
      <c r="A15" s="16">
        <v>4</v>
      </c>
      <c r="B15" s="17" t="s">
        <v>76</v>
      </c>
      <c r="C15" s="18">
        <v>12</v>
      </c>
      <c r="D15" s="19" t="s">
        <v>29</v>
      </c>
      <c r="E15" s="20" t="str">
        <f t="shared" si="0"/>
        <v>Significantly Different</v>
      </c>
      <c r="G15">
        <f t="shared" si="1"/>
        <v>12</v>
      </c>
      <c r="H15">
        <f t="shared" si="2"/>
        <v>6</v>
      </c>
      <c r="I15" t="str">
        <f t="shared" si="3"/>
        <v>+/-</v>
      </c>
      <c r="J15" t="str">
        <f t="shared" si="4"/>
        <v>0.2</v>
      </c>
      <c r="K15" s="2">
        <f t="shared" si="5"/>
        <v>0.12158054711246201</v>
      </c>
      <c r="L15" s="2">
        <f t="shared" si="6"/>
        <v>-3.8000000000000007</v>
      </c>
      <c r="M15" s="2">
        <f t="shared" si="7"/>
        <v>0.1359311840425404</v>
      </c>
      <c r="N15" s="2">
        <f t="shared" si="8"/>
        <v>-27.955321854702376</v>
      </c>
      <c r="O15" t="s">
        <v>40</v>
      </c>
    </row>
    <row r="16" spans="1:16" x14ac:dyDescent="0.25">
      <c r="A16" s="16">
        <v>6</v>
      </c>
      <c r="B16" s="17" t="s">
        <v>54</v>
      </c>
      <c r="C16" s="18">
        <v>11.9</v>
      </c>
      <c r="D16" s="19" t="s">
        <v>70</v>
      </c>
      <c r="E16" s="20" t="str">
        <f t="shared" si="0"/>
        <v>Significantly Different</v>
      </c>
      <c r="G16">
        <f t="shared" si="1"/>
        <v>11.9</v>
      </c>
      <c r="H16">
        <f t="shared" si="2"/>
        <v>6</v>
      </c>
      <c r="I16" t="str">
        <f t="shared" si="3"/>
        <v>+/-</v>
      </c>
      <c r="J16" t="str">
        <f t="shared" si="4"/>
        <v>0.8</v>
      </c>
      <c r="K16" s="2">
        <f t="shared" si="5"/>
        <v>0.48632218844984804</v>
      </c>
      <c r="L16" s="2">
        <f t="shared" si="6"/>
        <v>-3.7000000000000011</v>
      </c>
      <c r="M16" s="2">
        <f t="shared" si="7"/>
        <v>0.49010685399991183</v>
      </c>
      <c r="N16" s="2">
        <f t="shared" si="8"/>
        <v>-7.5493741207721747</v>
      </c>
      <c r="O16" t="s">
        <v>42</v>
      </c>
    </row>
    <row r="17" spans="1:15" x14ac:dyDescent="0.25">
      <c r="A17" s="16">
        <v>6</v>
      </c>
      <c r="B17" s="17" t="s">
        <v>74</v>
      </c>
      <c r="C17" s="18">
        <v>11.9</v>
      </c>
      <c r="D17" s="19" t="s">
        <v>61</v>
      </c>
      <c r="E17" s="20" t="str">
        <f t="shared" si="0"/>
        <v>Significantly Different</v>
      </c>
      <c r="G17">
        <f t="shared" si="1"/>
        <v>11.9</v>
      </c>
      <c r="H17">
        <f t="shared" si="2"/>
        <v>6</v>
      </c>
      <c r="I17" t="str">
        <f t="shared" si="3"/>
        <v>+/-</v>
      </c>
      <c r="J17" t="str">
        <f t="shared" si="4"/>
        <v>0.4</v>
      </c>
      <c r="K17" s="2">
        <f t="shared" si="5"/>
        <v>0.24316109422492402</v>
      </c>
      <c r="L17" s="2">
        <f t="shared" si="6"/>
        <v>-3.7000000000000011</v>
      </c>
      <c r="M17" s="2">
        <f t="shared" si="7"/>
        <v>0.25064471888253259</v>
      </c>
      <c r="N17" s="2">
        <f t="shared" si="8"/>
        <v>-14.761930817836408</v>
      </c>
      <c r="O17" t="s">
        <v>44</v>
      </c>
    </row>
    <row r="18" spans="1:15" x14ac:dyDescent="0.25">
      <c r="A18" s="16">
        <v>8</v>
      </c>
      <c r="B18" s="17" t="s">
        <v>68</v>
      </c>
      <c r="C18" s="18">
        <v>9.1999999999999993</v>
      </c>
      <c r="D18" s="19" t="s">
        <v>29</v>
      </c>
      <c r="E18" s="20" t="str">
        <f t="shared" si="0"/>
        <v>Significantly Different</v>
      </c>
      <c r="G18">
        <f t="shared" si="1"/>
        <v>9.1999999999999993</v>
      </c>
      <c r="H18">
        <f t="shared" si="2"/>
        <v>6</v>
      </c>
      <c r="I18" t="str">
        <f t="shared" si="3"/>
        <v>+/-</v>
      </c>
      <c r="J18" t="str">
        <f t="shared" si="4"/>
        <v>0.2</v>
      </c>
      <c r="K18" s="2">
        <f t="shared" si="5"/>
        <v>0.12158054711246201</v>
      </c>
      <c r="L18" s="2">
        <f t="shared" si="6"/>
        <v>-1</v>
      </c>
      <c r="M18" s="2">
        <f t="shared" si="7"/>
        <v>0.1359311840425404</v>
      </c>
      <c r="N18" s="2">
        <f t="shared" si="8"/>
        <v>-7.3566636459743089</v>
      </c>
      <c r="O18" t="s">
        <v>46</v>
      </c>
    </row>
    <row r="19" spans="1:15" x14ac:dyDescent="0.25">
      <c r="A19" s="16">
        <v>9</v>
      </c>
      <c r="B19" s="17" t="s">
        <v>77</v>
      </c>
      <c r="C19" s="18">
        <v>8.6</v>
      </c>
      <c r="D19" s="19" t="s">
        <v>39</v>
      </c>
      <c r="E19" s="20" t="str">
        <f t="shared" si="0"/>
        <v>Not Significantly Different</v>
      </c>
      <c r="G19">
        <f t="shared" si="1"/>
        <v>8.6</v>
      </c>
      <c r="H19">
        <f t="shared" si="2"/>
        <v>6</v>
      </c>
      <c r="I19" t="str">
        <f t="shared" si="3"/>
        <v>+/-</v>
      </c>
      <c r="J19" t="str">
        <f t="shared" si="4"/>
        <v>0.5</v>
      </c>
      <c r="K19" s="2">
        <f t="shared" si="5"/>
        <v>0.303951367781155</v>
      </c>
      <c r="L19" s="2">
        <f t="shared" si="6"/>
        <v>-0.40000000000000036</v>
      </c>
      <c r="M19" s="2">
        <f t="shared" si="7"/>
        <v>0.30997079109986531</v>
      </c>
      <c r="N19" s="2">
        <f t="shared" si="8"/>
        <v>-1.2904441692092523</v>
      </c>
      <c r="O19" t="s">
        <v>48</v>
      </c>
    </row>
    <row r="20" spans="1:15" x14ac:dyDescent="0.25">
      <c r="A20" s="16">
        <v>10</v>
      </c>
      <c r="B20" s="17" t="s">
        <v>57</v>
      </c>
      <c r="C20" s="18">
        <v>8.4</v>
      </c>
      <c r="D20" s="21" t="s">
        <v>29</v>
      </c>
      <c r="E20" s="20" t="str">
        <f t="shared" si="0"/>
        <v>Not Significantly Different</v>
      </c>
      <c r="G20">
        <f t="shared" si="1"/>
        <v>8.4</v>
      </c>
      <c r="H20">
        <f t="shared" si="2"/>
        <v>6</v>
      </c>
      <c r="I20" t="str">
        <f t="shared" si="3"/>
        <v>+/-</v>
      </c>
      <c r="J20" t="str">
        <f t="shared" si="4"/>
        <v>0.2</v>
      </c>
      <c r="K20" s="2">
        <f t="shared" si="5"/>
        <v>0.12158054711246201</v>
      </c>
      <c r="L20" s="2">
        <f t="shared" si="6"/>
        <v>-0.20000000000000107</v>
      </c>
      <c r="M20" s="2">
        <f t="shared" si="7"/>
        <v>0.1359311840425404</v>
      </c>
      <c r="N20" s="2">
        <f t="shared" si="8"/>
        <v>-1.4713327291948695</v>
      </c>
      <c r="O20" t="s">
        <v>50</v>
      </c>
    </row>
    <row r="21" spans="1:15" x14ac:dyDescent="0.25">
      <c r="A21" s="16">
        <v>11</v>
      </c>
      <c r="B21" s="17" t="s">
        <v>44</v>
      </c>
      <c r="C21" s="18">
        <v>8.3000000000000007</v>
      </c>
      <c r="D21" s="19" t="s">
        <v>36</v>
      </c>
      <c r="E21" s="20" t="str">
        <f t="shared" si="0"/>
        <v>Not Significantly Different</v>
      </c>
      <c r="G21">
        <f t="shared" si="1"/>
        <v>8.3000000000000007</v>
      </c>
      <c r="H21">
        <f t="shared" si="2"/>
        <v>6</v>
      </c>
      <c r="I21" t="str">
        <f t="shared" si="3"/>
        <v>+/-</v>
      </c>
      <c r="J21" t="str">
        <f t="shared" si="4"/>
        <v>0.3</v>
      </c>
      <c r="K21" s="2">
        <f t="shared" si="5"/>
        <v>0.18237082066869301</v>
      </c>
      <c r="L21" s="2">
        <f t="shared" si="6"/>
        <v>-0.10000000000000142</v>
      </c>
      <c r="M21" s="2">
        <f t="shared" si="7"/>
        <v>0.19223572402239389</v>
      </c>
      <c r="N21" s="2">
        <f t="shared" si="8"/>
        <v>-0.52019467509770578</v>
      </c>
      <c r="O21" t="s">
        <v>52</v>
      </c>
    </row>
    <row r="22" spans="1:15" x14ac:dyDescent="0.25">
      <c r="A22" s="16">
        <v>12</v>
      </c>
      <c r="B22" s="17" t="s">
        <v>69</v>
      </c>
      <c r="C22" s="18">
        <v>8.1999999999999993</v>
      </c>
      <c r="D22" s="19" t="s">
        <v>83</v>
      </c>
      <c r="E22" s="20" t="str">
        <f t="shared" si="0"/>
        <v>Not Significantly Different</v>
      </c>
      <c r="G22">
        <f t="shared" si="1"/>
        <v>8.1999999999999993</v>
      </c>
      <c r="H22">
        <f t="shared" si="2"/>
        <v>6</v>
      </c>
      <c r="I22" t="str">
        <f t="shared" si="3"/>
        <v>+/-</v>
      </c>
      <c r="J22" t="str">
        <f t="shared" si="4"/>
        <v>0.6</v>
      </c>
      <c r="K22" s="2">
        <f t="shared" si="5"/>
        <v>0.36474164133738601</v>
      </c>
      <c r="L22" s="2">
        <f t="shared" si="6"/>
        <v>0</v>
      </c>
      <c r="M22" s="2">
        <f t="shared" si="7"/>
        <v>0.36977279819442066</v>
      </c>
      <c r="N22" s="2">
        <f t="shared" si="8"/>
        <v>0</v>
      </c>
      <c r="O22" t="s">
        <v>54</v>
      </c>
    </row>
    <row r="23" spans="1:15" x14ac:dyDescent="0.25">
      <c r="A23" s="16">
        <v>13</v>
      </c>
      <c r="B23" s="17" t="s">
        <v>34</v>
      </c>
      <c r="C23" s="18">
        <v>8.1</v>
      </c>
      <c r="D23" s="19" t="s">
        <v>36</v>
      </c>
      <c r="E23" s="20" t="str">
        <f t="shared" si="0"/>
        <v>Not Significantly Different</v>
      </c>
      <c r="G23">
        <f t="shared" si="1"/>
        <v>8.1</v>
      </c>
      <c r="H23">
        <f t="shared" si="2"/>
        <v>6</v>
      </c>
      <c r="I23" t="str">
        <f t="shared" si="3"/>
        <v>+/-</v>
      </c>
      <c r="J23" t="str">
        <f t="shared" si="4"/>
        <v>0.3</v>
      </c>
      <c r="K23" s="2">
        <f t="shared" si="5"/>
        <v>0.18237082066869301</v>
      </c>
      <c r="L23" s="2">
        <f t="shared" si="6"/>
        <v>9.9999999999999645E-2</v>
      </c>
      <c r="M23" s="2">
        <f t="shared" si="7"/>
        <v>0.19223572402239389</v>
      </c>
      <c r="N23" s="2">
        <f t="shared" si="8"/>
        <v>0.52019467509769657</v>
      </c>
      <c r="O23" t="s">
        <v>43</v>
      </c>
    </row>
    <row r="24" spans="1:15" x14ac:dyDescent="0.25">
      <c r="A24" s="16">
        <v>14</v>
      </c>
      <c r="B24" s="17" t="s">
        <v>75</v>
      </c>
      <c r="C24" s="18">
        <v>7.6</v>
      </c>
      <c r="D24" s="19" t="s">
        <v>29</v>
      </c>
      <c r="E24" s="20" t="str">
        <f t="shared" si="0"/>
        <v>Significantly Different</v>
      </c>
      <c r="G24">
        <f t="shared" si="1"/>
        <v>7.6</v>
      </c>
      <c r="H24">
        <f t="shared" si="2"/>
        <v>6</v>
      </c>
      <c r="I24" t="str">
        <f t="shared" si="3"/>
        <v>+/-</v>
      </c>
      <c r="J24" t="str">
        <f t="shared" si="4"/>
        <v>0.2</v>
      </c>
      <c r="K24" s="2">
        <f t="shared" si="5"/>
        <v>0.12158054711246201</v>
      </c>
      <c r="L24" s="2">
        <f t="shared" si="6"/>
        <v>0.59999999999999964</v>
      </c>
      <c r="M24" s="2">
        <f t="shared" si="7"/>
        <v>0.1359311840425404</v>
      </c>
      <c r="N24" s="2">
        <f t="shared" si="8"/>
        <v>4.4139981875845828</v>
      </c>
      <c r="O24" t="s">
        <v>57</v>
      </c>
    </row>
    <row r="25" spans="1:15" x14ac:dyDescent="0.25">
      <c r="A25" s="16">
        <v>15</v>
      </c>
      <c r="B25" s="17" t="s">
        <v>66</v>
      </c>
      <c r="C25" s="18">
        <v>7.3</v>
      </c>
      <c r="D25" s="19" t="s">
        <v>29</v>
      </c>
      <c r="E25" s="20" t="str">
        <f t="shared" si="0"/>
        <v>Significantly Different</v>
      </c>
      <c r="G25">
        <f t="shared" si="1"/>
        <v>7.3</v>
      </c>
      <c r="H25">
        <f t="shared" si="2"/>
        <v>6</v>
      </c>
      <c r="I25" t="str">
        <f t="shared" si="3"/>
        <v>+/-</v>
      </c>
      <c r="J25" t="str">
        <f t="shared" si="4"/>
        <v>0.2</v>
      </c>
      <c r="K25" s="2">
        <f t="shared" si="5"/>
        <v>0.12158054711246201</v>
      </c>
      <c r="L25" s="2">
        <f t="shared" si="6"/>
        <v>0.89999999999999947</v>
      </c>
      <c r="M25" s="2">
        <f t="shared" si="7"/>
        <v>0.1359311840425404</v>
      </c>
      <c r="N25" s="2">
        <f t="shared" si="8"/>
        <v>6.6209972813768738</v>
      </c>
      <c r="O25" t="s">
        <v>58</v>
      </c>
    </row>
    <row r="26" spans="1:15" x14ac:dyDescent="0.25">
      <c r="A26" s="16">
        <v>16</v>
      </c>
      <c r="B26" s="17" t="s">
        <v>84</v>
      </c>
      <c r="C26" s="18">
        <v>6.1</v>
      </c>
      <c r="D26" s="19" t="s">
        <v>29</v>
      </c>
      <c r="E26" s="20" t="str">
        <f t="shared" si="0"/>
        <v>Significantly Different</v>
      </c>
      <c r="G26">
        <f t="shared" si="1"/>
        <v>6.1</v>
      </c>
      <c r="H26">
        <f t="shared" si="2"/>
        <v>6</v>
      </c>
      <c r="I26" t="str">
        <f t="shared" si="3"/>
        <v>+/-</v>
      </c>
      <c r="J26" t="str">
        <f t="shared" si="4"/>
        <v>0.2</v>
      </c>
      <c r="K26" s="2">
        <f t="shared" si="5"/>
        <v>0.12158054711246201</v>
      </c>
      <c r="L26" s="2">
        <f t="shared" si="6"/>
        <v>2.0999999999999996</v>
      </c>
      <c r="M26" s="2">
        <f t="shared" si="7"/>
        <v>0.1359311840425404</v>
      </c>
      <c r="N26" s="2">
        <f t="shared" si="8"/>
        <v>15.448993656546046</v>
      </c>
      <c r="O26" t="s">
        <v>41</v>
      </c>
    </row>
    <row r="27" spans="1:15" x14ac:dyDescent="0.25">
      <c r="A27" s="16">
        <v>17</v>
      </c>
      <c r="B27" s="17" t="s">
        <v>42</v>
      </c>
      <c r="C27" s="18">
        <v>5.4</v>
      </c>
      <c r="D27" s="19" t="s">
        <v>29</v>
      </c>
      <c r="E27" s="20" t="str">
        <f t="shared" si="0"/>
        <v>Significantly Different</v>
      </c>
      <c r="G27">
        <f t="shared" si="1"/>
        <v>5.4</v>
      </c>
      <c r="H27">
        <f t="shared" si="2"/>
        <v>6</v>
      </c>
      <c r="I27" t="str">
        <f t="shared" si="3"/>
        <v>+/-</v>
      </c>
      <c r="J27" t="str">
        <f t="shared" si="4"/>
        <v>0.2</v>
      </c>
      <c r="K27" s="2">
        <f t="shared" si="5"/>
        <v>0.12158054711246201</v>
      </c>
      <c r="L27" s="2">
        <f t="shared" si="6"/>
        <v>2.7999999999999989</v>
      </c>
      <c r="M27" s="2">
        <f t="shared" si="7"/>
        <v>0.1359311840425404</v>
      </c>
      <c r="N27" s="2">
        <f t="shared" si="8"/>
        <v>20.598658208728057</v>
      </c>
      <c r="O27" t="s">
        <v>59</v>
      </c>
    </row>
    <row r="28" spans="1:15" x14ac:dyDescent="0.25">
      <c r="A28" s="16">
        <v>17</v>
      </c>
      <c r="B28" s="17" t="s">
        <v>52</v>
      </c>
      <c r="C28" s="18">
        <v>5.4</v>
      </c>
      <c r="D28" s="19" t="s">
        <v>29</v>
      </c>
      <c r="E28" s="20" t="str">
        <f t="shared" si="0"/>
        <v>Significantly Different</v>
      </c>
      <c r="G28">
        <f t="shared" si="1"/>
        <v>5.4</v>
      </c>
      <c r="H28">
        <f t="shared" si="2"/>
        <v>6</v>
      </c>
      <c r="I28" t="str">
        <f t="shared" si="3"/>
        <v>+/-</v>
      </c>
      <c r="J28" t="str">
        <f t="shared" si="4"/>
        <v>0.2</v>
      </c>
      <c r="K28" s="2">
        <f t="shared" si="5"/>
        <v>0.12158054711246201</v>
      </c>
      <c r="L28" s="2">
        <f t="shared" si="6"/>
        <v>2.7999999999999989</v>
      </c>
      <c r="M28" s="2">
        <f t="shared" si="7"/>
        <v>0.1359311840425404</v>
      </c>
      <c r="N28" s="2">
        <f t="shared" si="8"/>
        <v>20.598658208728057</v>
      </c>
      <c r="O28" t="s">
        <v>49</v>
      </c>
    </row>
    <row r="29" spans="1:15" x14ac:dyDescent="0.25">
      <c r="A29" s="16">
        <v>19</v>
      </c>
      <c r="B29" s="17" t="s">
        <v>48</v>
      </c>
      <c r="C29" s="18">
        <v>5.2</v>
      </c>
      <c r="D29" s="19" t="s">
        <v>83</v>
      </c>
      <c r="E29" s="20" t="str">
        <f t="shared" si="0"/>
        <v>Significantly Different</v>
      </c>
      <c r="G29">
        <f t="shared" si="1"/>
        <v>5.2</v>
      </c>
      <c r="H29">
        <f t="shared" si="2"/>
        <v>6</v>
      </c>
      <c r="I29" t="str">
        <f t="shared" si="3"/>
        <v>+/-</v>
      </c>
      <c r="J29" t="str">
        <f t="shared" si="4"/>
        <v>0.6</v>
      </c>
      <c r="K29" s="2">
        <f t="shared" si="5"/>
        <v>0.36474164133738601</v>
      </c>
      <c r="L29" s="2">
        <f t="shared" si="6"/>
        <v>2.9999999999999991</v>
      </c>
      <c r="M29" s="2">
        <f t="shared" si="7"/>
        <v>0.36977279819442066</v>
      </c>
      <c r="N29" s="2">
        <f t="shared" si="8"/>
        <v>8.1130900235193799</v>
      </c>
      <c r="O29" t="s">
        <v>63</v>
      </c>
    </row>
    <row r="30" spans="1:15" x14ac:dyDescent="0.25">
      <c r="A30" s="16">
        <v>20</v>
      </c>
      <c r="B30" s="17" t="s">
        <v>60</v>
      </c>
      <c r="C30" s="18">
        <v>5.0999999999999996</v>
      </c>
      <c r="D30" s="19" t="s">
        <v>29</v>
      </c>
      <c r="E30" s="20" t="str">
        <f t="shared" si="0"/>
        <v>Significantly Different</v>
      </c>
      <c r="G30">
        <f t="shared" si="1"/>
        <v>5.0999999999999996</v>
      </c>
      <c r="H30">
        <f t="shared" si="2"/>
        <v>6</v>
      </c>
      <c r="I30" t="str">
        <f t="shared" si="3"/>
        <v>+/-</v>
      </c>
      <c r="J30" t="str">
        <f t="shared" si="4"/>
        <v>0.2</v>
      </c>
      <c r="K30" s="2">
        <f t="shared" si="5"/>
        <v>0.12158054711246201</v>
      </c>
      <c r="L30" s="2">
        <f t="shared" si="6"/>
        <v>3.0999999999999996</v>
      </c>
      <c r="M30" s="2">
        <f t="shared" si="7"/>
        <v>0.1359311840425404</v>
      </c>
      <c r="N30" s="2">
        <f t="shared" si="8"/>
        <v>22.805657302520356</v>
      </c>
      <c r="O30" t="s">
        <v>28</v>
      </c>
    </row>
    <row r="31" spans="1:15" x14ac:dyDescent="0.25">
      <c r="A31" s="16">
        <v>21</v>
      </c>
      <c r="B31" s="17" t="s">
        <v>46</v>
      </c>
      <c r="C31" s="18">
        <v>5</v>
      </c>
      <c r="D31" s="19" t="s">
        <v>39</v>
      </c>
      <c r="E31" s="20" t="str">
        <f t="shared" si="0"/>
        <v>Significantly Different</v>
      </c>
      <c r="G31">
        <f t="shared" si="1"/>
        <v>5</v>
      </c>
      <c r="H31">
        <f t="shared" si="2"/>
        <v>6</v>
      </c>
      <c r="I31" t="str">
        <f t="shared" si="3"/>
        <v>+/-</v>
      </c>
      <c r="J31" t="str">
        <f t="shared" si="4"/>
        <v>0.5</v>
      </c>
      <c r="K31" s="2">
        <f t="shared" si="5"/>
        <v>0.303951367781155</v>
      </c>
      <c r="L31" s="2">
        <f t="shared" si="6"/>
        <v>3.1999999999999993</v>
      </c>
      <c r="M31" s="2">
        <f t="shared" si="7"/>
        <v>0.30997079109986531</v>
      </c>
      <c r="N31" s="2">
        <f t="shared" si="8"/>
        <v>10.323553353674006</v>
      </c>
      <c r="O31" t="s">
        <v>66</v>
      </c>
    </row>
    <row r="32" spans="1:15" x14ac:dyDescent="0.25">
      <c r="A32" s="16">
        <v>21</v>
      </c>
      <c r="B32" s="17" t="s">
        <v>51</v>
      </c>
      <c r="C32" s="18">
        <v>5</v>
      </c>
      <c r="D32" s="19" t="s">
        <v>36</v>
      </c>
      <c r="E32" s="20" t="str">
        <f t="shared" si="0"/>
        <v>Significantly Different</v>
      </c>
      <c r="G32">
        <f t="shared" si="1"/>
        <v>5</v>
      </c>
      <c r="H32">
        <f t="shared" si="2"/>
        <v>6</v>
      </c>
      <c r="I32" t="str">
        <f t="shared" si="3"/>
        <v>+/-</v>
      </c>
      <c r="J32" t="str">
        <f t="shared" si="4"/>
        <v>0.3</v>
      </c>
      <c r="K32" s="2">
        <f t="shared" si="5"/>
        <v>0.18237082066869301</v>
      </c>
      <c r="L32" s="2">
        <f t="shared" si="6"/>
        <v>3.1999999999999993</v>
      </c>
      <c r="M32" s="2">
        <f t="shared" si="7"/>
        <v>0.19223572402239389</v>
      </c>
      <c r="N32" s="2">
        <f t="shared" si="8"/>
        <v>16.646229603126343</v>
      </c>
      <c r="O32" t="s">
        <v>68</v>
      </c>
    </row>
    <row r="33" spans="1:15" x14ac:dyDescent="0.25">
      <c r="A33" s="16">
        <v>23</v>
      </c>
      <c r="B33" s="17" t="s">
        <v>59</v>
      </c>
      <c r="C33" s="18">
        <v>4.5999999999999996</v>
      </c>
      <c r="D33" s="19" t="s">
        <v>36</v>
      </c>
      <c r="E33" s="20" t="str">
        <f t="shared" si="0"/>
        <v>Significantly Different</v>
      </c>
      <c r="G33">
        <f t="shared" si="1"/>
        <v>4.5999999999999996</v>
      </c>
      <c r="H33">
        <f t="shared" si="2"/>
        <v>6</v>
      </c>
      <c r="I33" t="str">
        <f t="shared" si="3"/>
        <v>+/-</v>
      </c>
      <c r="J33" t="str">
        <f t="shared" si="4"/>
        <v>0.3</v>
      </c>
      <c r="K33" s="2">
        <f t="shared" si="5"/>
        <v>0.18237082066869301</v>
      </c>
      <c r="L33" s="2">
        <f t="shared" si="6"/>
        <v>3.5999999999999996</v>
      </c>
      <c r="M33" s="2">
        <f t="shared" si="7"/>
        <v>0.19223572402239389</v>
      </c>
      <c r="N33" s="2">
        <f t="shared" si="8"/>
        <v>18.727008303517138</v>
      </c>
      <c r="O33" t="s">
        <v>71</v>
      </c>
    </row>
    <row r="34" spans="1:15" x14ac:dyDescent="0.25">
      <c r="A34" s="16">
        <v>23</v>
      </c>
      <c r="B34" s="17" t="s">
        <v>47</v>
      </c>
      <c r="C34" s="18">
        <v>4.5999999999999996</v>
      </c>
      <c r="D34" s="19" t="s">
        <v>29</v>
      </c>
      <c r="E34" s="20" t="str">
        <f t="shared" si="0"/>
        <v>Significantly Different</v>
      </c>
      <c r="G34">
        <f t="shared" si="1"/>
        <v>4.5999999999999996</v>
      </c>
      <c r="H34">
        <f t="shared" si="2"/>
        <v>6</v>
      </c>
      <c r="I34" t="str">
        <f t="shared" si="3"/>
        <v>+/-</v>
      </c>
      <c r="J34" t="str">
        <f t="shared" si="4"/>
        <v>0.2</v>
      </c>
      <c r="K34" s="2">
        <f t="shared" si="5"/>
        <v>0.12158054711246201</v>
      </c>
      <c r="L34" s="2">
        <f t="shared" si="6"/>
        <v>3.5999999999999996</v>
      </c>
      <c r="M34" s="2">
        <f t="shared" si="7"/>
        <v>0.1359311840425404</v>
      </c>
      <c r="N34" s="2">
        <f t="shared" si="8"/>
        <v>26.483989125507509</v>
      </c>
      <c r="O34" t="s">
        <v>62</v>
      </c>
    </row>
    <row r="35" spans="1:15" x14ac:dyDescent="0.25">
      <c r="A35" s="16">
        <v>25</v>
      </c>
      <c r="B35" s="17" t="s">
        <v>67</v>
      </c>
      <c r="C35" s="18">
        <v>4.5</v>
      </c>
      <c r="D35" s="19" t="s">
        <v>27</v>
      </c>
      <c r="E35" s="20" t="str">
        <f t="shared" si="0"/>
        <v>Significantly Different</v>
      </c>
      <c r="G35">
        <f t="shared" si="1"/>
        <v>4.5</v>
      </c>
      <c r="H35">
        <f t="shared" si="2"/>
        <v>6</v>
      </c>
      <c r="I35" t="str">
        <f t="shared" si="3"/>
        <v>+/-</v>
      </c>
      <c r="J35" t="str">
        <f t="shared" si="4"/>
        <v>0.1</v>
      </c>
      <c r="K35" s="2">
        <f t="shared" si="5"/>
        <v>6.0790273556231005E-2</v>
      </c>
      <c r="L35" s="2">
        <f t="shared" si="6"/>
        <v>3.6999999999999993</v>
      </c>
      <c r="M35" s="2">
        <f t="shared" si="7"/>
        <v>8.5970429323592404E-2</v>
      </c>
      <c r="N35" s="2">
        <f t="shared" si="8"/>
        <v>43.038054236919209</v>
      </c>
      <c r="O35" t="s">
        <v>72</v>
      </c>
    </row>
    <row r="36" spans="1:15" x14ac:dyDescent="0.25">
      <c r="A36" s="16">
        <v>26</v>
      </c>
      <c r="B36" s="17" t="s">
        <v>32</v>
      </c>
      <c r="C36" s="18">
        <v>4.4000000000000004</v>
      </c>
      <c r="D36" s="19" t="s">
        <v>39</v>
      </c>
      <c r="E36" s="20" t="str">
        <f t="shared" si="0"/>
        <v>Significantly Different</v>
      </c>
      <c r="G36">
        <f t="shared" si="1"/>
        <v>4.4000000000000004</v>
      </c>
      <c r="H36">
        <f t="shared" si="2"/>
        <v>6</v>
      </c>
      <c r="I36" t="str">
        <f t="shared" si="3"/>
        <v>+/-</v>
      </c>
      <c r="J36" t="str">
        <f t="shared" si="4"/>
        <v>0.5</v>
      </c>
      <c r="K36" s="2">
        <f t="shared" si="5"/>
        <v>0.303951367781155</v>
      </c>
      <c r="L36" s="2">
        <f t="shared" si="6"/>
        <v>3.7999999999999989</v>
      </c>
      <c r="M36" s="2">
        <f t="shared" si="7"/>
        <v>0.30997079109986531</v>
      </c>
      <c r="N36" s="2">
        <f t="shared" si="8"/>
        <v>12.259219607487882</v>
      </c>
      <c r="O36" t="s">
        <v>64</v>
      </c>
    </row>
    <row r="37" spans="1:15" x14ac:dyDescent="0.25">
      <c r="A37" s="16">
        <v>26</v>
      </c>
      <c r="B37" s="17" t="s">
        <v>62</v>
      </c>
      <c r="C37" s="18">
        <v>4.4000000000000004</v>
      </c>
      <c r="D37" s="19" t="s">
        <v>29</v>
      </c>
      <c r="E37" s="20" t="str">
        <f t="shared" si="0"/>
        <v>Significantly Different</v>
      </c>
      <c r="G37">
        <f t="shared" si="1"/>
        <v>4.4000000000000004</v>
      </c>
      <c r="H37">
        <f t="shared" si="2"/>
        <v>6</v>
      </c>
      <c r="I37" t="str">
        <f t="shared" si="3"/>
        <v>+/-</v>
      </c>
      <c r="J37" t="str">
        <f t="shared" si="4"/>
        <v>0.2</v>
      </c>
      <c r="K37" s="2">
        <f t="shared" si="5"/>
        <v>0.12158054711246201</v>
      </c>
      <c r="L37" s="2">
        <f t="shared" si="6"/>
        <v>3.7999999999999989</v>
      </c>
      <c r="M37" s="2">
        <f t="shared" si="7"/>
        <v>0.1359311840425404</v>
      </c>
      <c r="N37" s="2">
        <f t="shared" si="8"/>
        <v>27.955321854702365</v>
      </c>
      <c r="O37" t="s">
        <v>45</v>
      </c>
    </row>
    <row r="38" spans="1:15" x14ac:dyDescent="0.25">
      <c r="A38" s="16">
        <v>26</v>
      </c>
      <c r="B38" s="17" t="s">
        <v>82</v>
      </c>
      <c r="C38" s="18">
        <v>4.4000000000000004</v>
      </c>
      <c r="D38" s="19" t="s">
        <v>27</v>
      </c>
      <c r="E38" s="20" t="str">
        <f t="shared" si="0"/>
        <v>Significantly Different</v>
      </c>
      <c r="G38">
        <f t="shared" si="1"/>
        <v>4.4000000000000004</v>
      </c>
      <c r="H38">
        <f t="shared" si="2"/>
        <v>6</v>
      </c>
      <c r="I38" t="str">
        <f t="shared" si="3"/>
        <v>+/-</v>
      </c>
      <c r="J38" t="str">
        <f t="shared" si="4"/>
        <v>0.1</v>
      </c>
      <c r="K38" s="2">
        <f t="shared" si="5"/>
        <v>6.0790273556231005E-2</v>
      </c>
      <c r="L38" s="2">
        <f t="shared" si="6"/>
        <v>3.7999999999999989</v>
      </c>
      <c r="M38" s="2">
        <f t="shared" si="7"/>
        <v>8.5970429323592404E-2</v>
      </c>
      <c r="N38" s="2">
        <f t="shared" si="8"/>
        <v>44.201244891971072</v>
      </c>
      <c r="O38" t="s">
        <v>51</v>
      </c>
    </row>
    <row r="39" spans="1:15" x14ac:dyDescent="0.25">
      <c r="A39" s="16">
        <v>29</v>
      </c>
      <c r="B39" s="17" t="s">
        <v>81</v>
      </c>
      <c r="C39" s="18">
        <v>3.9</v>
      </c>
      <c r="D39" s="19" t="s">
        <v>29</v>
      </c>
      <c r="E39" s="20" t="str">
        <f t="shared" si="0"/>
        <v>Significantly Different</v>
      </c>
      <c r="G39">
        <f t="shared" si="1"/>
        <v>3.9</v>
      </c>
      <c r="H39">
        <f t="shared" si="2"/>
        <v>6</v>
      </c>
      <c r="I39" t="str">
        <f t="shared" si="3"/>
        <v>+/-</v>
      </c>
      <c r="J39" t="str">
        <f t="shared" si="4"/>
        <v>0.2</v>
      </c>
      <c r="K39" s="2">
        <f t="shared" si="5"/>
        <v>0.12158054711246201</v>
      </c>
      <c r="L39" s="2">
        <f t="shared" si="6"/>
        <v>4.2999999999999989</v>
      </c>
      <c r="M39" s="2">
        <f t="shared" si="7"/>
        <v>0.1359311840425404</v>
      </c>
      <c r="N39" s="2">
        <f t="shared" si="8"/>
        <v>31.633653677689519</v>
      </c>
      <c r="O39" t="s">
        <v>74</v>
      </c>
    </row>
    <row r="40" spans="1:15" x14ac:dyDescent="0.25">
      <c r="A40" s="16">
        <v>30</v>
      </c>
      <c r="B40" s="17" t="s">
        <v>43</v>
      </c>
      <c r="C40" s="18">
        <v>3.6</v>
      </c>
      <c r="D40" s="19" t="s">
        <v>36</v>
      </c>
      <c r="E40" s="20" t="str">
        <f t="shared" si="0"/>
        <v>Significantly Different</v>
      </c>
      <c r="G40">
        <f t="shared" si="1"/>
        <v>3.6</v>
      </c>
      <c r="H40">
        <f t="shared" si="2"/>
        <v>6</v>
      </c>
      <c r="I40" t="str">
        <f t="shared" si="3"/>
        <v>+/-</v>
      </c>
      <c r="J40" t="str">
        <f t="shared" si="4"/>
        <v>0.3</v>
      </c>
      <c r="K40" s="2">
        <f t="shared" si="5"/>
        <v>0.18237082066869301</v>
      </c>
      <c r="L40" s="2">
        <f t="shared" si="6"/>
        <v>4.5999999999999996</v>
      </c>
      <c r="M40" s="2">
        <f t="shared" si="7"/>
        <v>0.19223572402239389</v>
      </c>
      <c r="N40" s="2">
        <f t="shared" si="8"/>
        <v>23.928955054494125</v>
      </c>
      <c r="O40" t="s">
        <v>35</v>
      </c>
    </row>
    <row r="41" spans="1:15" x14ac:dyDescent="0.25">
      <c r="A41" s="16">
        <v>30</v>
      </c>
      <c r="B41" s="17" t="s">
        <v>41</v>
      </c>
      <c r="C41" s="18">
        <v>3.6</v>
      </c>
      <c r="D41" s="19" t="s">
        <v>36</v>
      </c>
      <c r="E41" s="20" t="str">
        <f t="shared" si="0"/>
        <v>Significantly Different</v>
      </c>
      <c r="G41">
        <f t="shared" si="1"/>
        <v>3.6</v>
      </c>
      <c r="H41">
        <f t="shared" si="2"/>
        <v>6</v>
      </c>
      <c r="I41" t="str">
        <f t="shared" si="3"/>
        <v>+/-</v>
      </c>
      <c r="J41" t="str">
        <f t="shared" si="4"/>
        <v>0.3</v>
      </c>
      <c r="K41" s="2">
        <f t="shared" si="5"/>
        <v>0.18237082066869301</v>
      </c>
      <c r="L41" s="2">
        <f t="shared" si="6"/>
        <v>4.5999999999999996</v>
      </c>
      <c r="M41" s="2">
        <f t="shared" si="7"/>
        <v>0.19223572402239389</v>
      </c>
      <c r="N41" s="2">
        <f t="shared" si="8"/>
        <v>23.928955054494125</v>
      </c>
      <c r="O41" t="s">
        <v>76</v>
      </c>
    </row>
    <row r="42" spans="1:15" x14ac:dyDescent="0.25">
      <c r="A42" s="16">
        <v>32</v>
      </c>
      <c r="B42" s="17" t="s">
        <v>71</v>
      </c>
      <c r="C42" s="18">
        <v>3.4</v>
      </c>
      <c r="D42" s="19" t="s">
        <v>27</v>
      </c>
      <c r="E42" s="20" t="str">
        <f t="shared" si="0"/>
        <v>Significantly Different</v>
      </c>
      <c r="G42">
        <f t="shared" si="1"/>
        <v>3.4</v>
      </c>
      <c r="H42">
        <f t="shared" si="2"/>
        <v>6</v>
      </c>
      <c r="I42" t="str">
        <f t="shared" si="3"/>
        <v>+/-</v>
      </c>
      <c r="J42" t="str">
        <f t="shared" si="4"/>
        <v>0.1</v>
      </c>
      <c r="K42" s="2">
        <f t="shared" si="5"/>
        <v>6.0790273556231005E-2</v>
      </c>
      <c r="L42" s="2">
        <f t="shared" si="6"/>
        <v>4.7999999999999989</v>
      </c>
      <c r="M42" s="2">
        <f t="shared" si="7"/>
        <v>8.5970429323592404E-2</v>
      </c>
      <c r="N42" s="2">
        <f t="shared" si="8"/>
        <v>55.833151442489779</v>
      </c>
      <c r="O42" t="s">
        <v>77</v>
      </c>
    </row>
    <row r="43" spans="1:15" x14ac:dyDescent="0.25">
      <c r="A43" s="16">
        <v>33</v>
      </c>
      <c r="B43" s="17" t="s">
        <v>37</v>
      </c>
      <c r="C43" s="18">
        <v>3.2</v>
      </c>
      <c r="D43" s="19" t="s">
        <v>29</v>
      </c>
      <c r="E43" s="20" t="str">
        <f t="shared" si="0"/>
        <v>Significantly Different</v>
      </c>
      <c r="G43">
        <f t="shared" si="1"/>
        <v>3.2</v>
      </c>
      <c r="H43">
        <f t="shared" si="2"/>
        <v>6</v>
      </c>
      <c r="I43" t="str">
        <f t="shared" si="3"/>
        <v>+/-</v>
      </c>
      <c r="J43" t="str">
        <f t="shared" si="4"/>
        <v>0.2</v>
      </c>
      <c r="K43" s="2">
        <f t="shared" si="5"/>
        <v>0.12158054711246201</v>
      </c>
      <c r="L43" s="2">
        <f t="shared" si="6"/>
        <v>4.9999999999999991</v>
      </c>
      <c r="M43" s="2">
        <f t="shared" si="7"/>
        <v>0.1359311840425404</v>
      </c>
      <c r="N43" s="2">
        <f t="shared" si="8"/>
        <v>36.783318229871533</v>
      </c>
      <c r="O43" t="s">
        <v>80</v>
      </c>
    </row>
    <row r="44" spans="1:15" x14ac:dyDescent="0.25">
      <c r="A44" s="16">
        <v>34</v>
      </c>
      <c r="B44" s="17" t="s">
        <v>58</v>
      </c>
      <c r="C44" s="18">
        <v>3.1</v>
      </c>
      <c r="D44" s="19" t="s">
        <v>27</v>
      </c>
      <c r="E44" s="20" t="str">
        <f t="shared" si="0"/>
        <v>Significantly Different</v>
      </c>
      <c r="G44">
        <f t="shared" si="1"/>
        <v>3.1</v>
      </c>
      <c r="H44">
        <f t="shared" si="2"/>
        <v>6</v>
      </c>
      <c r="I44" t="str">
        <f t="shared" si="3"/>
        <v>+/-</v>
      </c>
      <c r="J44" t="str">
        <f t="shared" si="4"/>
        <v>0.1</v>
      </c>
      <c r="K44" s="2">
        <f t="shared" si="5"/>
        <v>6.0790273556231005E-2</v>
      </c>
      <c r="L44" s="2">
        <f t="shared" si="6"/>
        <v>5.0999999999999996</v>
      </c>
      <c r="M44" s="2">
        <f t="shared" si="7"/>
        <v>8.5970429323592404E-2</v>
      </c>
      <c r="N44" s="2">
        <f t="shared" si="8"/>
        <v>59.322723407645398</v>
      </c>
      <c r="O44" t="s">
        <v>82</v>
      </c>
    </row>
    <row r="45" spans="1:15" x14ac:dyDescent="0.25">
      <c r="A45" s="16">
        <v>34</v>
      </c>
      <c r="B45" s="17" t="s">
        <v>73</v>
      </c>
      <c r="C45" s="18">
        <v>3.1</v>
      </c>
      <c r="D45" s="19" t="s">
        <v>29</v>
      </c>
      <c r="E45" s="20" t="str">
        <f t="shared" si="0"/>
        <v>Significantly Different</v>
      </c>
      <c r="G45">
        <f t="shared" si="1"/>
        <v>3.1</v>
      </c>
      <c r="H45">
        <f t="shared" si="2"/>
        <v>6</v>
      </c>
      <c r="I45" t="str">
        <f t="shared" si="3"/>
        <v>+/-</v>
      </c>
      <c r="J45" t="str">
        <f t="shared" si="4"/>
        <v>0.2</v>
      </c>
      <c r="K45" s="2">
        <f t="shared" si="5"/>
        <v>0.12158054711246201</v>
      </c>
      <c r="L45" s="2">
        <f t="shared" si="6"/>
        <v>5.0999999999999996</v>
      </c>
      <c r="M45" s="2">
        <f t="shared" si="7"/>
        <v>0.1359311840425404</v>
      </c>
      <c r="N45" s="2">
        <f t="shared" si="8"/>
        <v>37.518984594468968</v>
      </c>
      <c r="O45" t="s">
        <v>53</v>
      </c>
    </row>
    <row r="46" spans="1:15" x14ac:dyDescent="0.25">
      <c r="A46" s="16">
        <v>36</v>
      </c>
      <c r="B46" s="17" t="s">
        <v>85</v>
      </c>
      <c r="C46" s="18">
        <v>3</v>
      </c>
      <c r="D46" s="19" t="s">
        <v>29</v>
      </c>
      <c r="E46" s="20" t="str">
        <f t="shared" si="0"/>
        <v>Significantly Different</v>
      </c>
      <c r="G46">
        <f t="shared" si="1"/>
        <v>3</v>
      </c>
      <c r="H46">
        <f t="shared" si="2"/>
        <v>6</v>
      </c>
      <c r="I46" t="str">
        <f t="shared" si="3"/>
        <v>+/-</v>
      </c>
      <c r="J46" t="str">
        <f t="shared" si="4"/>
        <v>0.2</v>
      </c>
      <c r="K46" s="2">
        <f t="shared" si="5"/>
        <v>0.12158054711246201</v>
      </c>
      <c r="L46" s="2">
        <f t="shared" si="6"/>
        <v>5.1999999999999993</v>
      </c>
      <c r="M46" s="2">
        <f t="shared" si="7"/>
        <v>0.1359311840425404</v>
      </c>
      <c r="N46" s="2">
        <f t="shared" si="8"/>
        <v>38.254650959066396</v>
      </c>
      <c r="O46" t="s">
        <v>65</v>
      </c>
    </row>
    <row r="47" spans="1:15" x14ac:dyDescent="0.25">
      <c r="A47" s="16">
        <v>37</v>
      </c>
      <c r="B47" s="17" t="s">
        <v>63</v>
      </c>
      <c r="C47" s="18">
        <v>2.9</v>
      </c>
      <c r="D47" s="19" t="s">
        <v>29</v>
      </c>
      <c r="E47" s="20" t="str">
        <f t="shared" si="0"/>
        <v>Significantly Different</v>
      </c>
      <c r="G47">
        <f t="shared" si="1"/>
        <v>2.9</v>
      </c>
      <c r="H47">
        <f t="shared" si="2"/>
        <v>6</v>
      </c>
      <c r="I47" t="str">
        <f t="shared" si="3"/>
        <v>+/-</v>
      </c>
      <c r="J47" t="str">
        <f t="shared" si="4"/>
        <v>0.2</v>
      </c>
      <c r="K47" s="2">
        <f t="shared" si="5"/>
        <v>0.12158054711246201</v>
      </c>
      <c r="L47" s="2">
        <f t="shared" si="6"/>
        <v>5.2999999999999989</v>
      </c>
      <c r="M47" s="2">
        <f t="shared" si="7"/>
        <v>0.1359311840425404</v>
      </c>
      <c r="N47" s="2">
        <f t="shared" si="8"/>
        <v>38.990317323663831</v>
      </c>
      <c r="O47" t="s">
        <v>81</v>
      </c>
    </row>
    <row r="48" spans="1:15" x14ac:dyDescent="0.25">
      <c r="A48" s="16">
        <v>37</v>
      </c>
      <c r="B48" s="17" t="s">
        <v>55</v>
      </c>
      <c r="C48" s="18">
        <v>2.9</v>
      </c>
      <c r="D48" s="19" t="s">
        <v>27</v>
      </c>
      <c r="E48" s="20" t="str">
        <f t="shared" si="0"/>
        <v>Significantly Different</v>
      </c>
      <c r="G48">
        <f t="shared" si="1"/>
        <v>2.9</v>
      </c>
      <c r="H48">
        <f t="shared" si="2"/>
        <v>6</v>
      </c>
      <c r="I48" t="str">
        <f t="shared" si="3"/>
        <v>+/-</v>
      </c>
      <c r="J48" t="str">
        <f t="shared" si="4"/>
        <v>0.1</v>
      </c>
      <c r="K48" s="2">
        <f t="shared" si="5"/>
        <v>6.0790273556231005E-2</v>
      </c>
      <c r="L48" s="2">
        <f t="shared" si="6"/>
        <v>5.2999999999999989</v>
      </c>
      <c r="M48" s="2">
        <f t="shared" si="7"/>
        <v>8.5970429323592404E-2</v>
      </c>
      <c r="N48" s="2">
        <f t="shared" si="8"/>
        <v>61.649104717749132</v>
      </c>
      <c r="O48" t="s">
        <v>60</v>
      </c>
    </row>
    <row r="49" spans="1:15" x14ac:dyDescent="0.25">
      <c r="A49" s="16">
        <v>39</v>
      </c>
      <c r="B49" s="17" t="s">
        <v>65</v>
      </c>
      <c r="C49" s="18">
        <v>2.7</v>
      </c>
      <c r="D49" s="19" t="s">
        <v>27</v>
      </c>
      <c r="E49" s="20" t="str">
        <f t="shared" si="0"/>
        <v>Significantly Different</v>
      </c>
      <c r="G49">
        <f t="shared" si="1"/>
        <v>2.7</v>
      </c>
      <c r="H49">
        <f t="shared" si="2"/>
        <v>6</v>
      </c>
      <c r="I49" t="str">
        <f t="shared" si="3"/>
        <v>+/-</v>
      </c>
      <c r="J49" t="str">
        <f t="shared" si="4"/>
        <v>0.1</v>
      </c>
      <c r="K49" s="2">
        <f t="shared" si="5"/>
        <v>6.0790273556231005E-2</v>
      </c>
      <c r="L49" s="2">
        <f t="shared" si="6"/>
        <v>5.4999999999999991</v>
      </c>
      <c r="M49" s="2">
        <f t="shared" si="7"/>
        <v>8.5970429323592404E-2</v>
      </c>
      <c r="N49" s="2">
        <f t="shared" si="8"/>
        <v>63.975486027852874</v>
      </c>
      <c r="O49" t="s">
        <v>67</v>
      </c>
    </row>
    <row r="50" spans="1:15" x14ac:dyDescent="0.25">
      <c r="A50" s="16">
        <v>40</v>
      </c>
      <c r="B50" s="17" t="s">
        <v>49</v>
      </c>
      <c r="C50" s="18">
        <v>2.5</v>
      </c>
      <c r="D50" s="19" t="s">
        <v>29</v>
      </c>
      <c r="E50" s="20" t="str">
        <f t="shared" si="0"/>
        <v>Significantly Different</v>
      </c>
      <c r="G50">
        <f t="shared" si="1"/>
        <v>2.5</v>
      </c>
      <c r="H50">
        <f t="shared" si="2"/>
        <v>6</v>
      </c>
      <c r="I50" t="str">
        <f t="shared" si="3"/>
        <v>+/-</v>
      </c>
      <c r="J50" t="str">
        <f t="shared" si="4"/>
        <v>0.2</v>
      </c>
      <c r="K50" s="2">
        <f t="shared" si="5"/>
        <v>0.12158054711246201</v>
      </c>
      <c r="L50" s="2">
        <f t="shared" si="6"/>
        <v>5.6999999999999993</v>
      </c>
      <c r="M50" s="2">
        <f t="shared" si="7"/>
        <v>0.1359311840425404</v>
      </c>
      <c r="N50" s="2">
        <f t="shared" si="8"/>
        <v>41.932982782053557</v>
      </c>
      <c r="O50" t="s">
        <v>69</v>
      </c>
    </row>
    <row r="51" spans="1:15" x14ac:dyDescent="0.25">
      <c r="A51" s="16">
        <v>40</v>
      </c>
      <c r="B51" s="17" t="s">
        <v>35</v>
      </c>
      <c r="C51" s="18">
        <v>2.5</v>
      </c>
      <c r="D51" s="19" t="s">
        <v>36</v>
      </c>
      <c r="E51" s="20" t="str">
        <f t="shared" si="0"/>
        <v>Significantly Different</v>
      </c>
      <c r="G51">
        <f t="shared" si="1"/>
        <v>2.5</v>
      </c>
      <c r="H51">
        <f t="shared" si="2"/>
        <v>6</v>
      </c>
      <c r="I51" t="str">
        <f t="shared" si="3"/>
        <v>+/-</v>
      </c>
      <c r="J51" t="str">
        <f t="shared" si="4"/>
        <v>0.3</v>
      </c>
      <c r="K51" s="2">
        <f t="shared" si="5"/>
        <v>0.18237082066869301</v>
      </c>
      <c r="L51" s="2">
        <f t="shared" si="6"/>
        <v>5.6999999999999993</v>
      </c>
      <c r="M51" s="2">
        <f t="shared" si="7"/>
        <v>0.19223572402239389</v>
      </c>
      <c r="N51" s="2">
        <f t="shared" si="8"/>
        <v>29.651096480568803</v>
      </c>
      <c r="O51" t="s">
        <v>85</v>
      </c>
    </row>
    <row r="52" spans="1:15" x14ac:dyDescent="0.25">
      <c r="A52" s="16">
        <v>42</v>
      </c>
      <c r="B52" s="17" t="s">
        <v>30</v>
      </c>
      <c r="C52" s="18">
        <v>2.2000000000000002</v>
      </c>
      <c r="D52" s="19" t="s">
        <v>27</v>
      </c>
      <c r="E52" s="20" t="str">
        <f t="shared" si="0"/>
        <v>Significantly Different</v>
      </c>
      <c r="G52">
        <f t="shared" si="1"/>
        <v>2.2000000000000002</v>
      </c>
      <c r="H52">
        <f t="shared" si="2"/>
        <v>6</v>
      </c>
      <c r="I52" t="str">
        <f t="shared" si="3"/>
        <v>+/-</v>
      </c>
      <c r="J52" t="str">
        <f t="shared" si="4"/>
        <v>0.1</v>
      </c>
      <c r="K52" s="2">
        <f t="shared" si="5"/>
        <v>6.0790273556231005E-2</v>
      </c>
      <c r="L52" s="2">
        <f t="shared" si="6"/>
        <v>5.9999999999999991</v>
      </c>
      <c r="M52" s="2">
        <f t="shared" si="7"/>
        <v>8.5970429323592404E-2</v>
      </c>
      <c r="N52" s="2">
        <f t="shared" si="8"/>
        <v>69.791439303112227</v>
      </c>
      <c r="O52" t="s">
        <v>56</v>
      </c>
    </row>
    <row r="53" spans="1:15" x14ac:dyDescent="0.25">
      <c r="A53" s="16">
        <v>43</v>
      </c>
      <c r="B53" s="17" t="s">
        <v>64</v>
      </c>
      <c r="C53" s="18">
        <v>2.1</v>
      </c>
      <c r="D53" s="19" t="s">
        <v>27</v>
      </c>
      <c r="E53" s="20" t="str">
        <f t="shared" si="0"/>
        <v>Significantly Different</v>
      </c>
      <c r="G53">
        <f t="shared" si="1"/>
        <v>2.1</v>
      </c>
      <c r="H53">
        <f t="shared" si="2"/>
        <v>6</v>
      </c>
      <c r="I53" t="str">
        <f t="shared" si="3"/>
        <v>+/-</v>
      </c>
      <c r="J53" t="str">
        <f t="shared" si="4"/>
        <v>0.1</v>
      </c>
      <c r="K53" s="2">
        <f t="shared" si="5"/>
        <v>6.0790273556231005E-2</v>
      </c>
      <c r="L53" s="2">
        <f t="shared" si="6"/>
        <v>6.1</v>
      </c>
      <c r="M53" s="2">
        <f t="shared" si="7"/>
        <v>8.5970429323592404E-2</v>
      </c>
      <c r="N53" s="2">
        <f t="shared" si="8"/>
        <v>70.954629958164105</v>
      </c>
      <c r="O53" t="s">
        <v>73</v>
      </c>
    </row>
    <row r="54" spans="1:15" x14ac:dyDescent="0.25">
      <c r="A54" s="16">
        <v>43</v>
      </c>
      <c r="B54" s="17" t="s">
        <v>56</v>
      </c>
      <c r="C54" s="18">
        <v>2.1</v>
      </c>
      <c r="D54" s="19" t="s">
        <v>36</v>
      </c>
      <c r="E54" s="20" t="str">
        <f t="shared" si="0"/>
        <v>Significantly Different</v>
      </c>
      <c r="G54">
        <f t="shared" si="1"/>
        <v>2.1</v>
      </c>
      <c r="H54">
        <f t="shared" si="2"/>
        <v>6</v>
      </c>
      <c r="I54" t="str">
        <f t="shared" si="3"/>
        <v>+/-</v>
      </c>
      <c r="J54" t="str">
        <f t="shared" si="4"/>
        <v>0.3</v>
      </c>
      <c r="K54" s="2">
        <f t="shared" si="5"/>
        <v>0.18237082066869301</v>
      </c>
      <c r="L54" s="2">
        <f t="shared" si="6"/>
        <v>6.1</v>
      </c>
      <c r="M54" s="2">
        <f t="shared" si="7"/>
        <v>0.19223572402239389</v>
      </c>
      <c r="N54" s="2">
        <f t="shared" si="8"/>
        <v>31.731875180959598</v>
      </c>
      <c r="O54" t="s">
        <v>79</v>
      </c>
    </row>
    <row r="55" spans="1:15" x14ac:dyDescent="0.25">
      <c r="A55" s="16">
        <v>45</v>
      </c>
      <c r="B55" s="17" t="s">
        <v>53</v>
      </c>
      <c r="C55" s="18">
        <v>1.9</v>
      </c>
      <c r="D55" s="19" t="s">
        <v>36</v>
      </c>
      <c r="E55" s="20" t="str">
        <f t="shared" si="0"/>
        <v>Significantly Different</v>
      </c>
      <c r="G55">
        <f t="shared" si="1"/>
        <v>1.9</v>
      </c>
      <c r="H55">
        <f t="shared" si="2"/>
        <v>6</v>
      </c>
      <c r="I55" t="str">
        <f t="shared" si="3"/>
        <v>+/-</v>
      </c>
      <c r="J55" t="str">
        <f t="shared" si="4"/>
        <v>0.3</v>
      </c>
      <c r="K55" s="2">
        <f t="shared" si="5"/>
        <v>0.18237082066869301</v>
      </c>
      <c r="L55" s="2">
        <f t="shared" si="6"/>
        <v>6.2999999999999989</v>
      </c>
      <c r="M55" s="2">
        <f t="shared" si="7"/>
        <v>0.19223572402239389</v>
      </c>
      <c r="N55" s="2">
        <f t="shared" si="8"/>
        <v>32.772264531154995</v>
      </c>
      <c r="O55" t="s">
        <v>47</v>
      </c>
    </row>
    <row r="56" spans="1:15" x14ac:dyDescent="0.25">
      <c r="A56" s="16">
        <v>46</v>
      </c>
      <c r="B56" s="17" t="s">
        <v>31</v>
      </c>
      <c r="C56" s="18">
        <v>1.7</v>
      </c>
      <c r="D56" s="19" t="s">
        <v>36</v>
      </c>
      <c r="E56" s="20" t="str">
        <f t="shared" si="0"/>
        <v>Significantly Different</v>
      </c>
      <c r="G56">
        <f t="shared" si="1"/>
        <v>1.7</v>
      </c>
      <c r="H56">
        <f t="shared" si="2"/>
        <v>6</v>
      </c>
      <c r="I56" t="str">
        <f t="shared" si="3"/>
        <v>+/-</v>
      </c>
      <c r="J56" t="str">
        <f t="shared" si="4"/>
        <v>0.3</v>
      </c>
      <c r="K56" s="2">
        <f t="shared" si="5"/>
        <v>0.18237082066869301</v>
      </c>
      <c r="L56" s="2">
        <f t="shared" si="6"/>
        <v>6.4999999999999991</v>
      </c>
      <c r="M56" s="2">
        <f t="shared" si="7"/>
        <v>0.19223572402239389</v>
      </c>
      <c r="N56" s="2">
        <f t="shared" si="8"/>
        <v>33.812653881350393</v>
      </c>
      <c r="O56" t="s">
        <v>31</v>
      </c>
    </row>
    <row r="57" spans="1:15" x14ac:dyDescent="0.25">
      <c r="A57" s="16">
        <v>47</v>
      </c>
      <c r="B57" s="17" t="s">
        <v>38</v>
      </c>
      <c r="C57" s="18">
        <v>1.6</v>
      </c>
      <c r="D57" s="19" t="s">
        <v>36</v>
      </c>
      <c r="E57" s="20" t="str">
        <f t="shared" si="0"/>
        <v>Significantly Different</v>
      </c>
      <c r="G57">
        <f t="shared" si="1"/>
        <v>1.6</v>
      </c>
      <c r="H57">
        <f t="shared" si="2"/>
        <v>6</v>
      </c>
      <c r="I57" t="str">
        <f t="shared" si="3"/>
        <v>+/-</v>
      </c>
      <c r="J57" t="str">
        <f t="shared" si="4"/>
        <v>0.3</v>
      </c>
      <c r="K57" s="2">
        <f t="shared" si="5"/>
        <v>0.18237082066869301</v>
      </c>
      <c r="L57" s="2">
        <f t="shared" si="6"/>
        <v>6.6</v>
      </c>
      <c r="M57" s="2">
        <f t="shared" si="7"/>
        <v>0.19223572402239389</v>
      </c>
      <c r="N57" s="2">
        <f t="shared" si="8"/>
        <v>34.332848556448091</v>
      </c>
      <c r="O57" t="s">
        <v>84</v>
      </c>
    </row>
    <row r="58" spans="1:15" x14ac:dyDescent="0.25">
      <c r="A58" s="16">
        <v>48</v>
      </c>
      <c r="B58" s="17" t="s">
        <v>28</v>
      </c>
      <c r="C58" s="18">
        <v>1.5</v>
      </c>
      <c r="D58" s="19" t="s">
        <v>29</v>
      </c>
      <c r="E58" s="20" t="str">
        <f t="shared" si="0"/>
        <v>Significantly Different</v>
      </c>
      <c r="G58">
        <f t="shared" si="1"/>
        <v>1.5</v>
      </c>
      <c r="H58">
        <f t="shared" si="2"/>
        <v>6</v>
      </c>
      <c r="I58" t="str">
        <f t="shared" si="3"/>
        <v>+/-</v>
      </c>
      <c r="J58" t="str">
        <f t="shared" si="4"/>
        <v>0.2</v>
      </c>
      <c r="K58" s="2">
        <f t="shared" si="5"/>
        <v>0.12158054711246201</v>
      </c>
      <c r="L58" s="2">
        <f t="shared" si="6"/>
        <v>6.6999999999999993</v>
      </c>
      <c r="M58" s="2">
        <f t="shared" si="7"/>
        <v>0.1359311840425404</v>
      </c>
      <c r="N58" s="2">
        <f t="shared" si="8"/>
        <v>49.289646428027865</v>
      </c>
      <c r="O58" t="s">
        <v>75</v>
      </c>
    </row>
    <row r="59" spans="1:15" x14ac:dyDescent="0.25">
      <c r="A59" s="16">
        <v>48</v>
      </c>
      <c r="B59" s="17" t="s">
        <v>72</v>
      </c>
      <c r="C59" s="18">
        <v>1.5</v>
      </c>
      <c r="D59" s="19" t="s">
        <v>29</v>
      </c>
      <c r="E59" s="20" t="str">
        <f t="shared" si="0"/>
        <v>Significantly Different</v>
      </c>
      <c r="G59">
        <f t="shared" si="1"/>
        <v>1.5</v>
      </c>
      <c r="H59">
        <f t="shared" si="2"/>
        <v>6</v>
      </c>
      <c r="I59" t="str">
        <f t="shared" si="3"/>
        <v>+/-</v>
      </c>
      <c r="J59" t="str">
        <f t="shared" si="4"/>
        <v>0.2</v>
      </c>
      <c r="K59" s="2">
        <f t="shared" si="5"/>
        <v>0.12158054711246201</v>
      </c>
      <c r="L59" s="2">
        <f t="shared" si="6"/>
        <v>6.6999999999999993</v>
      </c>
      <c r="M59" s="2">
        <f t="shared" si="7"/>
        <v>0.1359311840425404</v>
      </c>
      <c r="N59" s="2">
        <f t="shared" si="8"/>
        <v>49.289646428027865</v>
      </c>
      <c r="O59" t="s">
        <v>33</v>
      </c>
    </row>
    <row r="60" spans="1:15" x14ac:dyDescent="0.25">
      <c r="A60" s="16">
        <v>50</v>
      </c>
      <c r="B60" s="17" t="s">
        <v>33</v>
      </c>
      <c r="C60" s="18">
        <v>0.7</v>
      </c>
      <c r="D60" s="19" t="s">
        <v>27</v>
      </c>
      <c r="E60" s="20" t="str">
        <f t="shared" si="0"/>
        <v>Significantly Different</v>
      </c>
      <c r="G60">
        <f t="shared" si="1"/>
        <v>0.7</v>
      </c>
      <c r="H60">
        <f t="shared" si="2"/>
        <v>6</v>
      </c>
      <c r="I60" t="str">
        <f t="shared" si="3"/>
        <v>+/-</v>
      </c>
      <c r="J60" t="str">
        <f t="shared" si="4"/>
        <v>0.1</v>
      </c>
      <c r="K60" s="2">
        <f t="shared" si="5"/>
        <v>6.0790273556231005E-2</v>
      </c>
      <c r="L60" s="2">
        <f t="shared" si="6"/>
        <v>7.4999999999999991</v>
      </c>
      <c r="M60" s="2">
        <f t="shared" si="7"/>
        <v>8.5970429323592404E-2</v>
      </c>
      <c r="N60" s="2">
        <f t="shared" si="8"/>
        <v>87.239299128890295</v>
      </c>
      <c r="O60" t="s">
        <v>55</v>
      </c>
    </row>
    <row r="61" spans="1:15" x14ac:dyDescent="0.25">
      <c r="A61" s="16">
        <v>51</v>
      </c>
      <c r="B61" s="17" t="s">
        <v>45</v>
      </c>
      <c r="C61" s="18">
        <v>0.6</v>
      </c>
      <c r="D61" s="19" t="s">
        <v>29</v>
      </c>
      <c r="E61" s="20" t="str">
        <f t="shared" si="0"/>
        <v>Significantly Different</v>
      </c>
      <c r="G61">
        <f t="shared" si="1"/>
        <v>0.6</v>
      </c>
      <c r="H61">
        <f t="shared" si="2"/>
        <v>6</v>
      </c>
      <c r="I61" t="str">
        <f t="shared" si="3"/>
        <v>+/-</v>
      </c>
      <c r="J61" t="str">
        <f t="shared" si="4"/>
        <v>0.2</v>
      </c>
      <c r="K61" s="2">
        <f t="shared" si="5"/>
        <v>0.12158054711246201</v>
      </c>
      <c r="L61" s="2">
        <f t="shared" si="6"/>
        <v>7.6</v>
      </c>
      <c r="M61" s="2">
        <f t="shared" si="7"/>
        <v>0.1359311840425404</v>
      </c>
      <c r="N61" s="2">
        <f t="shared" si="8"/>
        <v>55.910643709404745</v>
      </c>
      <c r="O61" t="s">
        <v>38</v>
      </c>
    </row>
    <row r="62" spans="1:15" ht="15.75" thickBot="1" x14ac:dyDescent="0.3">
      <c r="A62" s="22"/>
      <c r="B62" s="23" t="s">
        <v>86</v>
      </c>
      <c r="C62" s="24">
        <v>74.400000000000006</v>
      </c>
      <c r="D62" s="25" t="s">
        <v>83</v>
      </c>
      <c r="E62" s="26" t="str">
        <f t="shared" si="0"/>
        <v>Significantly Different</v>
      </c>
      <c r="G62">
        <f t="shared" si="1"/>
        <v>74.400000000000006</v>
      </c>
      <c r="H62">
        <f t="shared" si="2"/>
        <v>6</v>
      </c>
      <c r="I62" t="str">
        <f t="shared" si="3"/>
        <v>+/-</v>
      </c>
      <c r="J62" t="str">
        <f t="shared" si="4"/>
        <v>0.6</v>
      </c>
      <c r="K62" s="2">
        <f t="shared" si="5"/>
        <v>0.36474164133738601</v>
      </c>
      <c r="L62" s="2">
        <f t="shared" si="6"/>
        <v>-66.2</v>
      </c>
      <c r="M62" s="2">
        <f t="shared" si="7"/>
        <v>0.36977279819442066</v>
      </c>
      <c r="N62" s="2">
        <f t="shared" si="8"/>
        <v>-179.02885318566103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57" priority="5" operator="equal">
      <formula>"State Selected"</formula>
    </cfRule>
    <cfRule type="cellIs" dxfId="256" priority="6" operator="equal">
      <formula>"Not Significantly Different"</formula>
    </cfRule>
  </conditionalFormatting>
  <conditionalFormatting sqref="E10:E62">
    <cfRule type="cellIs" dxfId="255" priority="1" operator="equal">
      <formula>"OTHER ERROR"</formula>
    </cfRule>
    <cfRule type="cellIs" dxfId="254" priority="2" operator="equal">
      <formula>"Statistical Test not applicable"</formula>
    </cfRule>
    <cfRule type="cellIs" dxfId="253" priority="3" operator="equal">
      <formula>"Geography Selected"</formula>
    </cfRule>
    <cfRule type="cellIs" dxfId="25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304D82D-8FE6-4DB8-A6DE-F82AA460FF9E}">
      <formula1>$O$10:$O$62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CC92-0413-4EC5-A542-F64E8C0FF677}">
  <sheetPr codeName="Sheet175"/>
  <dimension ref="A1:P73"/>
  <sheetViews>
    <sheetView zoomScaleNormal="100" workbookViewId="0">
      <pane ySplit="9" topLeftCell="A22"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98</v>
      </c>
    </row>
    <row r="2" spans="1:16" x14ac:dyDescent="0.25">
      <c r="A2" s="3" t="s">
        <v>2</v>
      </c>
      <c r="B2" t="s">
        <v>99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0.9</v>
      </c>
      <c r="C6" t="s">
        <v>9</v>
      </c>
      <c r="H6" s="8" t="s">
        <v>10</v>
      </c>
      <c r="I6">
        <f>VLOOKUP($B$4,$B$9:$K$62,6,FALSE)</f>
        <v>0.9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0.9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0.9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32</v>
      </c>
      <c r="C11" s="18">
        <v>15.8</v>
      </c>
      <c r="D11" s="21" t="s">
        <v>39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15.8</v>
      </c>
      <c r="H11">
        <f t="shared" ref="H11:H62" si="2">LEN(TRIM(D11))</f>
        <v>6</v>
      </c>
      <c r="I11" t="str">
        <f t="shared" ref="I11:I62" si="3">IF(H11&gt;=3,MID(TRIM(D11),1,3),"NO")</f>
        <v>+/-</v>
      </c>
      <c r="J11" t="str">
        <f t="shared" ref="J11:J62" si="4">IF(TRIM(I11)="+/-",MID(TRIM(D11),4,H11-3),D11)</f>
        <v>0.5</v>
      </c>
      <c r="K11" s="2">
        <f t="shared" ref="K11:K62" si="5">IF(TRIM(J11)="*****",0,IF(ISERROR(VALUE(J11)),"NA",VALUE(J11/$I$4)))</f>
        <v>0.303951367781155</v>
      </c>
      <c r="L11" s="2">
        <f t="shared" ref="L11:L62" si="6">IF(AND(ISNUMBER(G11),ISNUMBER($I$6)),$I$6-G11,"N/A")</f>
        <v>-14.9</v>
      </c>
      <c r="M11" s="2">
        <f t="shared" ref="M11:M62" si="7">IF(AND(ISNUMBER(K11),ISNUMBER($I$7)),SQRT(K11^2+($I$7)^2),"N/A")</f>
        <v>0.30997079109986531</v>
      </c>
      <c r="N11" s="2">
        <f>IF(AND(ISNUMBER(L11),ISNUMBER(M11),M11&lt;&gt;0),L11/M11,"NA")</f>
        <v>-48.069045303044604</v>
      </c>
      <c r="O11" t="s">
        <v>30</v>
      </c>
    </row>
    <row r="12" spans="1:16" x14ac:dyDescent="0.25">
      <c r="A12" s="16">
        <v>2</v>
      </c>
      <c r="B12" s="17" t="s">
        <v>77</v>
      </c>
      <c r="C12" s="18">
        <v>9.5</v>
      </c>
      <c r="D12" s="19" t="s">
        <v>36</v>
      </c>
      <c r="E12" s="20" t="str">
        <f t="shared" si="0"/>
        <v>Significantly Different</v>
      </c>
      <c r="G12">
        <f t="shared" si="1"/>
        <v>9.5</v>
      </c>
      <c r="H12">
        <f t="shared" si="2"/>
        <v>6</v>
      </c>
      <c r="I12" t="str">
        <f t="shared" si="3"/>
        <v>+/-</v>
      </c>
      <c r="J12" t="str">
        <f t="shared" si="4"/>
        <v>0.3</v>
      </c>
      <c r="K12" s="2">
        <f t="shared" si="5"/>
        <v>0.18237082066869301</v>
      </c>
      <c r="L12" s="2">
        <f t="shared" si="6"/>
        <v>-8.6</v>
      </c>
      <c r="M12" s="2">
        <f t="shared" si="7"/>
        <v>0.19223572402239389</v>
      </c>
      <c r="N12" s="2">
        <f t="shared" ref="N12:N62" si="8">IF(AND(ISNUMBER(L12),ISNUMBER(M12),M12&lt;&gt;0),L12/M12,"NA")</f>
        <v>-44.736742058402058</v>
      </c>
      <c r="O12" t="s">
        <v>32</v>
      </c>
    </row>
    <row r="13" spans="1:16" x14ac:dyDescent="0.25">
      <c r="A13" s="16">
        <v>3</v>
      </c>
      <c r="B13" s="17" t="s">
        <v>56</v>
      </c>
      <c r="C13" s="18">
        <v>8.6</v>
      </c>
      <c r="D13" s="19" t="s">
        <v>36</v>
      </c>
      <c r="E13" s="20" t="str">
        <f t="shared" si="0"/>
        <v>Significantly Different</v>
      </c>
      <c r="G13">
        <f t="shared" si="1"/>
        <v>8.6</v>
      </c>
      <c r="H13">
        <f t="shared" si="2"/>
        <v>6</v>
      </c>
      <c r="I13" t="str">
        <f t="shared" si="3"/>
        <v>+/-</v>
      </c>
      <c r="J13" t="str">
        <f t="shared" si="4"/>
        <v>0.3</v>
      </c>
      <c r="K13" s="2">
        <f t="shared" si="5"/>
        <v>0.18237082066869301</v>
      </c>
      <c r="L13" s="2">
        <f t="shared" si="6"/>
        <v>-7.6999999999999993</v>
      </c>
      <c r="M13" s="2">
        <f t="shared" si="7"/>
        <v>0.19223572402239389</v>
      </c>
      <c r="N13" s="2">
        <f t="shared" si="8"/>
        <v>-40.05498998252277</v>
      </c>
      <c r="O13" t="s">
        <v>34</v>
      </c>
    </row>
    <row r="14" spans="1:16" x14ac:dyDescent="0.25">
      <c r="A14" s="16">
        <v>4</v>
      </c>
      <c r="B14" s="17" t="s">
        <v>81</v>
      </c>
      <c r="C14" s="18">
        <v>8</v>
      </c>
      <c r="D14" s="19" t="s">
        <v>29</v>
      </c>
      <c r="E14" s="20" t="str">
        <f t="shared" si="0"/>
        <v>Significantly Different</v>
      </c>
      <c r="G14">
        <f t="shared" si="1"/>
        <v>8</v>
      </c>
      <c r="H14">
        <f t="shared" si="2"/>
        <v>6</v>
      </c>
      <c r="I14" t="str">
        <f t="shared" si="3"/>
        <v>+/-</v>
      </c>
      <c r="J14" t="str">
        <f t="shared" si="4"/>
        <v>0.2</v>
      </c>
      <c r="K14" s="2">
        <f t="shared" si="5"/>
        <v>0.12158054711246201</v>
      </c>
      <c r="L14" s="2">
        <f t="shared" si="6"/>
        <v>-7.1</v>
      </c>
      <c r="M14" s="2">
        <f t="shared" si="7"/>
        <v>0.1359311840425404</v>
      </c>
      <c r="N14" s="2">
        <f t="shared" si="8"/>
        <v>-52.232311886417591</v>
      </c>
      <c r="O14" t="s">
        <v>37</v>
      </c>
    </row>
    <row r="15" spans="1:16" x14ac:dyDescent="0.25">
      <c r="A15" s="16">
        <v>5</v>
      </c>
      <c r="B15" s="17" t="s">
        <v>45</v>
      </c>
      <c r="C15" s="18">
        <v>6.3</v>
      </c>
      <c r="D15" s="19" t="s">
        <v>36</v>
      </c>
      <c r="E15" s="20" t="str">
        <f t="shared" si="0"/>
        <v>Significantly Different</v>
      </c>
      <c r="G15">
        <f t="shared" si="1"/>
        <v>6.3</v>
      </c>
      <c r="H15">
        <f t="shared" si="2"/>
        <v>6</v>
      </c>
      <c r="I15" t="str">
        <f t="shared" si="3"/>
        <v>+/-</v>
      </c>
      <c r="J15" t="str">
        <f t="shared" si="4"/>
        <v>0.3</v>
      </c>
      <c r="K15" s="2">
        <f t="shared" si="5"/>
        <v>0.18237082066869301</v>
      </c>
      <c r="L15" s="2">
        <f t="shared" si="6"/>
        <v>-5.3999999999999995</v>
      </c>
      <c r="M15" s="2">
        <f t="shared" si="7"/>
        <v>0.19223572402239389</v>
      </c>
      <c r="N15" s="2">
        <f t="shared" si="8"/>
        <v>-28.090512455275711</v>
      </c>
      <c r="O15" t="s">
        <v>40</v>
      </c>
    </row>
    <row r="16" spans="1:16" x14ac:dyDescent="0.25">
      <c r="A16" s="16">
        <v>6</v>
      </c>
      <c r="B16" s="17" t="s">
        <v>53</v>
      </c>
      <c r="C16" s="18">
        <v>5.4</v>
      </c>
      <c r="D16" s="19" t="s">
        <v>36</v>
      </c>
      <c r="E16" s="20" t="str">
        <f t="shared" si="0"/>
        <v>Significantly Different</v>
      </c>
      <c r="G16">
        <f t="shared" si="1"/>
        <v>5.4</v>
      </c>
      <c r="H16">
        <f t="shared" si="2"/>
        <v>6</v>
      </c>
      <c r="I16" t="str">
        <f t="shared" si="3"/>
        <v>+/-</v>
      </c>
      <c r="J16" t="str">
        <f t="shared" si="4"/>
        <v>0.3</v>
      </c>
      <c r="K16" s="2">
        <f t="shared" si="5"/>
        <v>0.18237082066869301</v>
      </c>
      <c r="L16" s="2">
        <f t="shared" si="6"/>
        <v>-4.5</v>
      </c>
      <c r="M16" s="2">
        <f t="shared" si="7"/>
        <v>0.19223572402239389</v>
      </c>
      <c r="N16" s="2">
        <f t="shared" si="8"/>
        <v>-23.408760379396426</v>
      </c>
      <c r="O16" t="s">
        <v>42</v>
      </c>
    </row>
    <row r="17" spans="1:15" x14ac:dyDescent="0.25">
      <c r="A17" s="16">
        <v>7</v>
      </c>
      <c r="B17" s="17" t="s">
        <v>34</v>
      </c>
      <c r="C17" s="18">
        <v>4.5999999999999996</v>
      </c>
      <c r="D17" s="19" t="s">
        <v>27</v>
      </c>
      <c r="E17" s="20" t="str">
        <f t="shared" si="0"/>
        <v>Significantly Different</v>
      </c>
      <c r="G17">
        <f t="shared" si="1"/>
        <v>4.5999999999999996</v>
      </c>
      <c r="H17">
        <f t="shared" si="2"/>
        <v>6</v>
      </c>
      <c r="I17" t="str">
        <f t="shared" si="3"/>
        <v>+/-</v>
      </c>
      <c r="J17" t="str">
        <f t="shared" si="4"/>
        <v>0.1</v>
      </c>
      <c r="K17" s="2">
        <f t="shared" si="5"/>
        <v>6.0790273556231005E-2</v>
      </c>
      <c r="L17" s="2">
        <f t="shared" si="6"/>
        <v>-3.6999999999999997</v>
      </c>
      <c r="M17" s="2">
        <f t="shared" si="7"/>
        <v>8.5970429323592404E-2</v>
      </c>
      <c r="N17" s="2">
        <f t="shared" si="8"/>
        <v>-43.038054236919216</v>
      </c>
      <c r="O17" t="s">
        <v>44</v>
      </c>
    </row>
    <row r="18" spans="1:15" x14ac:dyDescent="0.25">
      <c r="A18" s="16">
        <v>8</v>
      </c>
      <c r="B18" s="17" t="s">
        <v>38</v>
      </c>
      <c r="C18" s="18">
        <v>2.4</v>
      </c>
      <c r="D18" s="19" t="s">
        <v>36</v>
      </c>
      <c r="E18" s="20" t="str">
        <f t="shared" si="0"/>
        <v>Significantly Different</v>
      </c>
      <c r="G18">
        <f t="shared" si="1"/>
        <v>2.4</v>
      </c>
      <c r="H18">
        <f t="shared" si="2"/>
        <v>6</v>
      </c>
      <c r="I18" t="str">
        <f t="shared" si="3"/>
        <v>+/-</v>
      </c>
      <c r="J18" t="str">
        <f t="shared" si="4"/>
        <v>0.3</v>
      </c>
      <c r="K18" s="2">
        <f t="shared" si="5"/>
        <v>0.18237082066869301</v>
      </c>
      <c r="L18" s="2">
        <f t="shared" si="6"/>
        <v>-1.5</v>
      </c>
      <c r="M18" s="2">
        <f t="shared" si="7"/>
        <v>0.19223572402239389</v>
      </c>
      <c r="N18" s="2">
        <f t="shared" si="8"/>
        <v>-7.8029201264654757</v>
      </c>
      <c r="O18" t="s">
        <v>46</v>
      </c>
    </row>
    <row r="19" spans="1:15" x14ac:dyDescent="0.25">
      <c r="A19" s="16">
        <v>9</v>
      </c>
      <c r="B19" s="17" t="s">
        <v>74</v>
      </c>
      <c r="C19" s="18">
        <v>1.4</v>
      </c>
      <c r="D19" s="19" t="s">
        <v>29</v>
      </c>
      <c r="E19" s="20" t="str">
        <f t="shared" si="0"/>
        <v>Significantly Different</v>
      </c>
      <c r="G19">
        <f t="shared" si="1"/>
        <v>1.4</v>
      </c>
      <c r="H19">
        <f t="shared" si="2"/>
        <v>6</v>
      </c>
      <c r="I19" t="str">
        <f t="shared" si="3"/>
        <v>+/-</v>
      </c>
      <c r="J19" t="str">
        <f t="shared" si="4"/>
        <v>0.2</v>
      </c>
      <c r="K19" s="2">
        <f t="shared" si="5"/>
        <v>0.12158054711246201</v>
      </c>
      <c r="L19" s="2">
        <f t="shared" si="6"/>
        <v>-0.49999999999999989</v>
      </c>
      <c r="M19" s="2">
        <f t="shared" si="7"/>
        <v>0.1359311840425404</v>
      </c>
      <c r="N19" s="2">
        <f t="shared" si="8"/>
        <v>-3.6783318229871536</v>
      </c>
      <c r="O19" t="s">
        <v>48</v>
      </c>
    </row>
    <row r="20" spans="1:15" x14ac:dyDescent="0.25">
      <c r="A20" s="16">
        <v>9</v>
      </c>
      <c r="B20" s="17" t="s">
        <v>75</v>
      </c>
      <c r="C20" s="18">
        <v>1.4</v>
      </c>
      <c r="D20" s="21" t="s">
        <v>27</v>
      </c>
      <c r="E20" s="20" t="str">
        <f t="shared" si="0"/>
        <v>Significantly Different</v>
      </c>
      <c r="G20">
        <f t="shared" si="1"/>
        <v>1.4</v>
      </c>
      <c r="H20">
        <f t="shared" si="2"/>
        <v>6</v>
      </c>
      <c r="I20" t="str">
        <f t="shared" si="3"/>
        <v>+/-</v>
      </c>
      <c r="J20" t="str">
        <f t="shared" si="4"/>
        <v>0.1</v>
      </c>
      <c r="K20" s="2">
        <f t="shared" si="5"/>
        <v>6.0790273556231005E-2</v>
      </c>
      <c r="L20" s="2">
        <f t="shared" si="6"/>
        <v>-0.49999999999999989</v>
      </c>
      <c r="M20" s="2">
        <f t="shared" si="7"/>
        <v>8.5970429323592404E-2</v>
      </c>
      <c r="N20" s="2">
        <f t="shared" si="8"/>
        <v>-5.8159532752593517</v>
      </c>
      <c r="O20" t="s">
        <v>50</v>
      </c>
    </row>
    <row r="21" spans="1:15" x14ac:dyDescent="0.25">
      <c r="A21" s="16">
        <v>11</v>
      </c>
      <c r="B21" s="17" t="s">
        <v>43</v>
      </c>
      <c r="C21" s="18">
        <v>1.3</v>
      </c>
      <c r="D21" s="19" t="s">
        <v>29</v>
      </c>
      <c r="E21" s="20" t="str">
        <f t="shared" si="0"/>
        <v>Significantly Different</v>
      </c>
      <c r="G21">
        <f t="shared" si="1"/>
        <v>1.3</v>
      </c>
      <c r="H21">
        <f t="shared" si="2"/>
        <v>6</v>
      </c>
      <c r="I21" t="str">
        <f t="shared" si="3"/>
        <v>+/-</v>
      </c>
      <c r="J21" t="str">
        <f t="shared" si="4"/>
        <v>0.2</v>
      </c>
      <c r="K21" s="2">
        <f t="shared" si="5"/>
        <v>0.12158054711246201</v>
      </c>
      <c r="L21" s="2">
        <f t="shared" si="6"/>
        <v>-0.4</v>
      </c>
      <c r="M21" s="2">
        <f t="shared" si="7"/>
        <v>0.1359311840425404</v>
      </c>
      <c r="N21" s="2">
        <f t="shared" si="8"/>
        <v>-2.9426654583897234</v>
      </c>
      <c r="O21" t="s">
        <v>52</v>
      </c>
    </row>
    <row r="22" spans="1:15" x14ac:dyDescent="0.25">
      <c r="A22" s="16">
        <v>12</v>
      </c>
      <c r="B22" s="17" t="s">
        <v>82</v>
      </c>
      <c r="C22" s="18">
        <v>1.2</v>
      </c>
      <c r="D22" s="19" t="s">
        <v>27</v>
      </c>
      <c r="E22" s="20" t="str">
        <f t="shared" si="0"/>
        <v>Significantly Different</v>
      </c>
      <c r="G22">
        <f t="shared" si="1"/>
        <v>1.2</v>
      </c>
      <c r="H22">
        <f t="shared" si="2"/>
        <v>6</v>
      </c>
      <c r="I22" t="str">
        <f t="shared" si="3"/>
        <v>+/-</v>
      </c>
      <c r="J22" t="str">
        <f t="shared" si="4"/>
        <v>0.1</v>
      </c>
      <c r="K22" s="2">
        <f t="shared" si="5"/>
        <v>6.0790273556231005E-2</v>
      </c>
      <c r="L22" s="2">
        <f t="shared" si="6"/>
        <v>-0.29999999999999993</v>
      </c>
      <c r="M22" s="2">
        <f t="shared" si="7"/>
        <v>8.5970429323592404E-2</v>
      </c>
      <c r="N22" s="2">
        <f t="shared" si="8"/>
        <v>-3.4895719651556112</v>
      </c>
      <c r="O22" t="s">
        <v>54</v>
      </c>
    </row>
    <row r="23" spans="1:15" x14ac:dyDescent="0.25">
      <c r="A23" s="16">
        <v>12</v>
      </c>
      <c r="B23" s="17" t="s">
        <v>60</v>
      </c>
      <c r="C23" s="18">
        <v>1.2</v>
      </c>
      <c r="D23" s="19" t="s">
        <v>27</v>
      </c>
      <c r="E23" s="20" t="str">
        <f t="shared" si="0"/>
        <v>Significantly Different</v>
      </c>
      <c r="G23">
        <f t="shared" si="1"/>
        <v>1.2</v>
      </c>
      <c r="H23">
        <f t="shared" si="2"/>
        <v>6</v>
      </c>
      <c r="I23" t="str">
        <f t="shared" si="3"/>
        <v>+/-</v>
      </c>
      <c r="J23" t="str">
        <f t="shared" si="4"/>
        <v>0.1</v>
      </c>
      <c r="K23" s="2">
        <f t="shared" si="5"/>
        <v>6.0790273556231005E-2</v>
      </c>
      <c r="L23" s="2">
        <f t="shared" si="6"/>
        <v>-0.29999999999999993</v>
      </c>
      <c r="M23" s="2">
        <f t="shared" si="7"/>
        <v>8.5970429323592404E-2</v>
      </c>
      <c r="N23" s="2">
        <f t="shared" si="8"/>
        <v>-3.4895719651556112</v>
      </c>
      <c r="O23" t="s">
        <v>43</v>
      </c>
    </row>
    <row r="24" spans="1:15" x14ac:dyDescent="0.25">
      <c r="A24" s="16">
        <v>14</v>
      </c>
      <c r="B24" s="17" t="s">
        <v>47</v>
      </c>
      <c r="C24" s="18">
        <v>1.1000000000000001</v>
      </c>
      <c r="D24" s="19" t="s">
        <v>27</v>
      </c>
      <c r="E24" s="20" t="str">
        <f t="shared" si="0"/>
        <v>Significantly Different</v>
      </c>
      <c r="G24">
        <f t="shared" si="1"/>
        <v>1.1000000000000001</v>
      </c>
      <c r="H24">
        <f t="shared" si="2"/>
        <v>6</v>
      </c>
      <c r="I24" t="str">
        <f t="shared" si="3"/>
        <v>+/-</v>
      </c>
      <c r="J24" t="str">
        <f t="shared" si="4"/>
        <v>0.1</v>
      </c>
      <c r="K24" s="2">
        <f t="shared" si="5"/>
        <v>6.0790273556231005E-2</v>
      </c>
      <c r="L24" s="2">
        <f t="shared" si="6"/>
        <v>-0.20000000000000007</v>
      </c>
      <c r="M24" s="2">
        <f t="shared" si="7"/>
        <v>8.5970429323592404E-2</v>
      </c>
      <c r="N24" s="2">
        <f t="shared" si="8"/>
        <v>-2.3263813101037423</v>
      </c>
      <c r="O24" t="s">
        <v>57</v>
      </c>
    </row>
    <row r="25" spans="1:15" x14ac:dyDescent="0.25">
      <c r="A25" s="16">
        <v>15</v>
      </c>
      <c r="B25" s="17" t="s">
        <v>42</v>
      </c>
      <c r="C25" s="18">
        <v>1</v>
      </c>
      <c r="D25" s="19" t="s">
        <v>27</v>
      </c>
      <c r="E25" s="20" t="str">
        <f t="shared" si="0"/>
        <v>Not Significantly Different</v>
      </c>
      <c r="G25">
        <f t="shared" si="1"/>
        <v>1</v>
      </c>
      <c r="H25">
        <f t="shared" si="2"/>
        <v>6</v>
      </c>
      <c r="I25" t="str">
        <f t="shared" si="3"/>
        <v>+/-</v>
      </c>
      <c r="J25" t="str">
        <f t="shared" si="4"/>
        <v>0.1</v>
      </c>
      <c r="K25" s="2">
        <f t="shared" si="5"/>
        <v>6.0790273556231005E-2</v>
      </c>
      <c r="L25" s="2">
        <f t="shared" si="6"/>
        <v>-9.9999999999999978E-2</v>
      </c>
      <c r="M25" s="2">
        <f t="shared" si="7"/>
        <v>8.5970429323592404E-2</v>
      </c>
      <c r="N25" s="2">
        <f t="shared" si="8"/>
        <v>-1.1631906550518705</v>
      </c>
      <c r="O25" t="s">
        <v>58</v>
      </c>
    </row>
    <row r="26" spans="1:15" x14ac:dyDescent="0.25">
      <c r="A26" s="16">
        <v>15</v>
      </c>
      <c r="B26" s="17" t="s">
        <v>62</v>
      </c>
      <c r="C26" s="18">
        <v>1</v>
      </c>
      <c r="D26" s="19" t="s">
        <v>27</v>
      </c>
      <c r="E26" s="20" t="str">
        <f t="shared" si="0"/>
        <v>Not Significantly Different</v>
      </c>
      <c r="G26">
        <f t="shared" si="1"/>
        <v>1</v>
      </c>
      <c r="H26">
        <f t="shared" si="2"/>
        <v>6</v>
      </c>
      <c r="I26" t="str">
        <f t="shared" si="3"/>
        <v>+/-</v>
      </c>
      <c r="J26" t="str">
        <f t="shared" si="4"/>
        <v>0.1</v>
      </c>
      <c r="K26" s="2">
        <f t="shared" si="5"/>
        <v>6.0790273556231005E-2</v>
      </c>
      <c r="L26" s="2">
        <f t="shared" si="6"/>
        <v>-9.9999999999999978E-2</v>
      </c>
      <c r="M26" s="2">
        <f t="shared" si="7"/>
        <v>8.5970429323592404E-2</v>
      </c>
      <c r="N26" s="2">
        <f t="shared" si="8"/>
        <v>-1.1631906550518705</v>
      </c>
      <c r="O26" t="s">
        <v>41</v>
      </c>
    </row>
    <row r="27" spans="1:15" x14ac:dyDescent="0.25">
      <c r="A27" s="16">
        <v>15</v>
      </c>
      <c r="B27" s="17" t="s">
        <v>51</v>
      </c>
      <c r="C27" s="18">
        <v>1</v>
      </c>
      <c r="D27" s="19" t="s">
        <v>27</v>
      </c>
      <c r="E27" s="20" t="str">
        <f t="shared" si="0"/>
        <v>Not Significantly Different</v>
      </c>
      <c r="G27">
        <f t="shared" si="1"/>
        <v>1</v>
      </c>
      <c r="H27">
        <f t="shared" si="2"/>
        <v>6</v>
      </c>
      <c r="I27" t="str">
        <f t="shared" si="3"/>
        <v>+/-</v>
      </c>
      <c r="J27" t="str">
        <f t="shared" si="4"/>
        <v>0.1</v>
      </c>
      <c r="K27" s="2">
        <f t="shared" si="5"/>
        <v>6.0790273556231005E-2</v>
      </c>
      <c r="L27" s="2">
        <f t="shared" si="6"/>
        <v>-9.9999999999999978E-2</v>
      </c>
      <c r="M27" s="2">
        <f t="shared" si="7"/>
        <v>8.5970429323592404E-2</v>
      </c>
      <c r="N27" s="2">
        <f t="shared" si="8"/>
        <v>-1.1631906550518705</v>
      </c>
      <c r="O27" t="s">
        <v>59</v>
      </c>
    </row>
    <row r="28" spans="1:15" x14ac:dyDescent="0.25">
      <c r="A28" s="16">
        <v>18</v>
      </c>
      <c r="B28" s="17" t="s">
        <v>55</v>
      </c>
      <c r="C28" s="18">
        <v>0.9</v>
      </c>
      <c r="D28" s="19" t="s">
        <v>27</v>
      </c>
      <c r="E28" s="20" t="str">
        <f t="shared" si="0"/>
        <v>Not Significantly Different</v>
      </c>
      <c r="G28">
        <f t="shared" si="1"/>
        <v>0.9</v>
      </c>
      <c r="H28">
        <f t="shared" si="2"/>
        <v>6</v>
      </c>
      <c r="I28" t="str">
        <f t="shared" si="3"/>
        <v>+/-</v>
      </c>
      <c r="J28" t="str">
        <f t="shared" si="4"/>
        <v>0.1</v>
      </c>
      <c r="K28" s="2">
        <f t="shared" si="5"/>
        <v>6.0790273556231005E-2</v>
      </c>
      <c r="L28" s="2">
        <f t="shared" si="6"/>
        <v>0</v>
      </c>
      <c r="M28" s="2">
        <f t="shared" si="7"/>
        <v>8.5970429323592404E-2</v>
      </c>
      <c r="N28" s="2">
        <f t="shared" si="8"/>
        <v>0</v>
      </c>
      <c r="O28" t="s">
        <v>49</v>
      </c>
    </row>
    <row r="29" spans="1:15" x14ac:dyDescent="0.25">
      <c r="A29" s="16">
        <v>19</v>
      </c>
      <c r="B29" s="17" t="s">
        <v>40</v>
      </c>
      <c r="C29" s="18">
        <v>0.8</v>
      </c>
      <c r="D29" s="19" t="s">
        <v>27</v>
      </c>
      <c r="E29" s="20" t="str">
        <f t="shared" si="0"/>
        <v>Not Significantly Different</v>
      </c>
      <c r="G29">
        <f t="shared" si="1"/>
        <v>0.8</v>
      </c>
      <c r="H29">
        <f t="shared" si="2"/>
        <v>6</v>
      </c>
      <c r="I29" t="str">
        <f t="shared" si="3"/>
        <v>+/-</v>
      </c>
      <c r="J29" t="str">
        <f t="shared" si="4"/>
        <v>0.1</v>
      </c>
      <c r="K29" s="2">
        <f t="shared" si="5"/>
        <v>6.0790273556231005E-2</v>
      </c>
      <c r="L29" s="2">
        <f t="shared" si="6"/>
        <v>9.9999999999999978E-2</v>
      </c>
      <c r="M29" s="2">
        <f t="shared" si="7"/>
        <v>8.5970429323592404E-2</v>
      </c>
      <c r="N29" s="2">
        <f t="shared" si="8"/>
        <v>1.1631906550518705</v>
      </c>
      <c r="O29" t="s">
        <v>63</v>
      </c>
    </row>
    <row r="30" spans="1:15" x14ac:dyDescent="0.25">
      <c r="A30" s="16">
        <v>19</v>
      </c>
      <c r="B30" s="17" t="s">
        <v>59</v>
      </c>
      <c r="C30" s="18">
        <v>0.8</v>
      </c>
      <c r="D30" s="19" t="s">
        <v>27</v>
      </c>
      <c r="E30" s="20" t="str">
        <f t="shared" si="0"/>
        <v>Not Significantly Different</v>
      </c>
      <c r="G30">
        <f t="shared" si="1"/>
        <v>0.8</v>
      </c>
      <c r="H30">
        <f t="shared" si="2"/>
        <v>6</v>
      </c>
      <c r="I30" t="str">
        <f t="shared" si="3"/>
        <v>+/-</v>
      </c>
      <c r="J30" t="str">
        <f t="shared" si="4"/>
        <v>0.1</v>
      </c>
      <c r="K30" s="2">
        <f t="shared" si="5"/>
        <v>6.0790273556231005E-2</v>
      </c>
      <c r="L30" s="2">
        <f t="shared" si="6"/>
        <v>9.9999999999999978E-2</v>
      </c>
      <c r="M30" s="2">
        <f t="shared" si="7"/>
        <v>8.5970429323592404E-2</v>
      </c>
      <c r="N30" s="2">
        <f t="shared" si="8"/>
        <v>1.1631906550518705</v>
      </c>
      <c r="O30" t="s">
        <v>28</v>
      </c>
    </row>
    <row r="31" spans="1:15" x14ac:dyDescent="0.25">
      <c r="A31" s="16">
        <v>21</v>
      </c>
      <c r="B31" s="17" t="s">
        <v>28</v>
      </c>
      <c r="C31" s="18">
        <v>0.7</v>
      </c>
      <c r="D31" s="19" t="s">
        <v>27</v>
      </c>
      <c r="E31" s="20" t="str">
        <f t="shared" si="0"/>
        <v>Significantly Different</v>
      </c>
      <c r="G31">
        <f t="shared" si="1"/>
        <v>0.7</v>
      </c>
      <c r="H31">
        <f t="shared" si="2"/>
        <v>6</v>
      </c>
      <c r="I31" t="str">
        <f t="shared" si="3"/>
        <v>+/-</v>
      </c>
      <c r="J31" t="str">
        <f t="shared" si="4"/>
        <v>0.1</v>
      </c>
      <c r="K31" s="2">
        <f t="shared" si="5"/>
        <v>6.0790273556231005E-2</v>
      </c>
      <c r="L31" s="2">
        <f t="shared" si="6"/>
        <v>0.20000000000000007</v>
      </c>
      <c r="M31" s="2">
        <f t="shared" si="7"/>
        <v>8.5970429323592404E-2</v>
      </c>
      <c r="N31" s="2">
        <f t="shared" si="8"/>
        <v>2.3263813101037423</v>
      </c>
      <c r="O31" t="s">
        <v>66</v>
      </c>
    </row>
    <row r="32" spans="1:15" x14ac:dyDescent="0.25">
      <c r="A32" s="16">
        <v>22</v>
      </c>
      <c r="B32" s="17" t="s">
        <v>37</v>
      </c>
      <c r="C32" s="18">
        <v>0.6</v>
      </c>
      <c r="D32" s="19" t="s">
        <v>27</v>
      </c>
      <c r="E32" s="20" t="str">
        <f t="shared" si="0"/>
        <v>Significantly Different</v>
      </c>
      <c r="G32">
        <f t="shared" si="1"/>
        <v>0.6</v>
      </c>
      <c r="H32">
        <f t="shared" si="2"/>
        <v>6</v>
      </c>
      <c r="I32" t="str">
        <f t="shared" si="3"/>
        <v>+/-</v>
      </c>
      <c r="J32" t="str">
        <f t="shared" si="4"/>
        <v>0.1</v>
      </c>
      <c r="K32" s="2">
        <f t="shared" si="5"/>
        <v>6.0790273556231005E-2</v>
      </c>
      <c r="L32" s="2">
        <f t="shared" si="6"/>
        <v>0.30000000000000004</v>
      </c>
      <c r="M32" s="2">
        <f t="shared" si="7"/>
        <v>8.5970429323592404E-2</v>
      </c>
      <c r="N32" s="2">
        <f t="shared" si="8"/>
        <v>3.4895719651556125</v>
      </c>
      <c r="O32" t="s">
        <v>68</v>
      </c>
    </row>
    <row r="33" spans="1:15" x14ac:dyDescent="0.25">
      <c r="A33" s="16">
        <v>22</v>
      </c>
      <c r="B33" s="17" t="s">
        <v>63</v>
      </c>
      <c r="C33" s="18">
        <v>0.6</v>
      </c>
      <c r="D33" s="19" t="s">
        <v>27</v>
      </c>
      <c r="E33" s="20" t="str">
        <f t="shared" si="0"/>
        <v>Significantly Different</v>
      </c>
      <c r="G33">
        <f t="shared" si="1"/>
        <v>0.6</v>
      </c>
      <c r="H33">
        <f t="shared" si="2"/>
        <v>6</v>
      </c>
      <c r="I33" t="str">
        <f t="shared" si="3"/>
        <v>+/-</v>
      </c>
      <c r="J33" t="str">
        <f t="shared" si="4"/>
        <v>0.1</v>
      </c>
      <c r="K33" s="2">
        <f t="shared" si="5"/>
        <v>6.0790273556231005E-2</v>
      </c>
      <c r="L33" s="2">
        <f t="shared" si="6"/>
        <v>0.30000000000000004</v>
      </c>
      <c r="M33" s="2">
        <f t="shared" si="7"/>
        <v>8.5970429323592404E-2</v>
      </c>
      <c r="N33" s="2">
        <f t="shared" si="8"/>
        <v>3.4895719651556125</v>
      </c>
      <c r="O33" t="s">
        <v>71</v>
      </c>
    </row>
    <row r="34" spans="1:15" x14ac:dyDescent="0.25">
      <c r="A34" s="16">
        <v>22</v>
      </c>
      <c r="B34" s="17" t="s">
        <v>71</v>
      </c>
      <c r="C34" s="18">
        <v>0.6</v>
      </c>
      <c r="D34" s="19" t="s">
        <v>27</v>
      </c>
      <c r="E34" s="20" t="str">
        <f t="shared" si="0"/>
        <v>Significantly Different</v>
      </c>
      <c r="G34">
        <f t="shared" si="1"/>
        <v>0.6</v>
      </c>
      <c r="H34">
        <f t="shared" si="2"/>
        <v>6</v>
      </c>
      <c r="I34" t="str">
        <f t="shared" si="3"/>
        <v>+/-</v>
      </c>
      <c r="J34" t="str">
        <f t="shared" si="4"/>
        <v>0.1</v>
      </c>
      <c r="K34" s="2">
        <f t="shared" si="5"/>
        <v>6.0790273556231005E-2</v>
      </c>
      <c r="L34" s="2">
        <f t="shared" si="6"/>
        <v>0.30000000000000004</v>
      </c>
      <c r="M34" s="2">
        <f t="shared" si="7"/>
        <v>8.5970429323592404E-2</v>
      </c>
      <c r="N34" s="2">
        <f t="shared" si="8"/>
        <v>3.4895719651556125</v>
      </c>
      <c r="O34" t="s">
        <v>62</v>
      </c>
    </row>
    <row r="35" spans="1:15" x14ac:dyDescent="0.25">
      <c r="A35" s="16">
        <v>25</v>
      </c>
      <c r="B35" s="17" t="s">
        <v>30</v>
      </c>
      <c r="C35" s="18">
        <v>0.5</v>
      </c>
      <c r="D35" s="19" t="s">
        <v>27</v>
      </c>
      <c r="E35" s="20" t="str">
        <f t="shared" si="0"/>
        <v>Significantly Different</v>
      </c>
      <c r="G35">
        <f t="shared" si="1"/>
        <v>0.5</v>
      </c>
      <c r="H35">
        <f t="shared" si="2"/>
        <v>6</v>
      </c>
      <c r="I35" t="str">
        <f t="shared" si="3"/>
        <v>+/-</v>
      </c>
      <c r="J35" t="str">
        <f t="shared" si="4"/>
        <v>0.1</v>
      </c>
      <c r="K35" s="2">
        <f t="shared" si="5"/>
        <v>6.0790273556231005E-2</v>
      </c>
      <c r="L35" s="2">
        <f t="shared" si="6"/>
        <v>0.4</v>
      </c>
      <c r="M35" s="2">
        <f t="shared" si="7"/>
        <v>8.5970429323592404E-2</v>
      </c>
      <c r="N35" s="2">
        <f t="shared" si="8"/>
        <v>4.6527626202074828</v>
      </c>
      <c r="O35" t="s">
        <v>72</v>
      </c>
    </row>
    <row r="36" spans="1:15" x14ac:dyDescent="0.25">
      <c r="A36" s="16">
        <v>25</v>
      </c>
      <c r="B36" s="17" t="s">
        <v>72</v>
      </c>
      <c r="C36" s="18">
        <v>0.5</v>
      </c>
      <c r="D36" s="19" t="s">
        <v>27</v>
      </c>
      <c r="E36" s="20" t="str">
        <f t="shared" si="0"/>
        <v>Significantly Different</v>
      </c>
      <c r="G36">
        <f t="shared" si="1"/>
        <v>0.5</v>
      </c>
      <c r="H36">
        <f t="shared" si="2"/>
        <v>6</v>
      </c>
      <c r="I36" t="str">
        <f t="shared" si="3"/>
        <v>+/-</v>
      </c>
      <c r="J36" t="str">
        <f t="shared" si="4"/>
        <v>0.1</v>
      </c>
      <c r="K36" s="2">
        <f t="shared" si="5"/>
        <v>6.0790273556231005E-2</v>
      </c>
      <c r="L36" s="2">
        <f t="shared" si="6"/>
        <v>0.4</v>
      </c>
      <c r="M36" s="2">
        <f t="shared" si="7"/>
        <v>8.5970429323592404E-2</v>
      </c>
      <c r="N36" s="2">
        <f t="shared" si="8"/>
        <v>4.6527626202074828</v>
      </c>
      <c r="O36" t="s">
        <v>64</v>
      </c>
    </row>
    <row r="37" spans="1:15" x14ac:dyDescent="0.25">
      <c r="A37" s="16">
        <v>25</v>
      </c>
      <c r="B37" s="17" t="s">
        <v>79</v>
      </c>
      <c r="C37" s="18">
        <v>0.5</v>
      </c>
      <c r="D37" s="19" t="s">
        <v>27</v>
      </c>
      <c r="E37" s="20" t="str">
        <f t="shared" si="0"/>
        <v>Significantly Different</v>
      </c>
      <c r="G37">
        <f t="shared" si="1"/>
        <v>0.5</v>
      </c>
      <c r="H37">
        <f t="shared" si="2"/>
        <v>6</v>
      </c>
      <c r="I37" t="str">
        <f t="shared" si="3"/>
        <v>+/-</v>
      </c>
      <c r="J37" t="str">
        <f t="shared" si="4"/>
        <v>0.1</v>
      </c>
      <c r="K37" s="2">
        <f t="shared" si="5"/>
        <v>6.0790273556231005E-2</v>
      </c>
      <c r="L37" s="2">
        <f t="shared" si="6"/>
        <v>0.4</v>
      </c>
      <c r="M37" s="2">
        <f t="shared" si="7"/>
        <v>8.5970429323592404E-2</v>
      </c>
      <c r="N37" s="2">
        <f t="shared" si="8"/>
        <v>4.6527626202074828</v>
      </c>
      <c r="O37" t="s">
        <v>45</v>
      </c>
    </row>
    <row r="38" spans="1:15" x14ac:dyDescent="0.25">
      <c r="A38" s="16">
        <v>25</v>
      </c>
      <c r="B38" s="17" t="s">
        <v>31</v>
      </c>
      <c r="C38" s="18">
        <v>0.5</v>
      </c>
      <c r="D38" s="19" t="s">
        <v>27</v>
      </c>
      <c r="E38" s="20" t="str">
        <f t="shared" si="0"/>
        <v>Significantly Different</v>
      </c>
      <c r="G38">
        <f t="shared" si="1"/>
        <v>0.5</v>
      </c>
      <c r="H38">
        <f t="shared" si="2"/>
        <v>6</v>
      </c>
      <c r="I38" t="str">
        <f t="shared" si="3"/>
        <v>+/-</v>
      </c>
      <c r="J38" t="str">
        <f t="shared" si="4"/>
        <v>0.1</v>
      </c>
      <c r="K38" s="2">
        <f t="shared" si="5"/>
        <v>6.0790273556231005E-2</v>
      </c>
      <c r="L38" s="2">
        <f t="shared" si="6"/>
        <v>0.4</v>
      </c>
      <c r="M38" s="2">
        <f t="shared" si="7"/>
        <v>8.5970429323592404E-2</v>
      </c>
      <c r="N38" s="2">
        <f t="shared" si="8"/>
        <v>4.6527626202074828</v>
      </c>
      <c r="O38" t="s">
        <v>51</v>
      </c>
    </row>
    <row r="39" spans="1:15" x14ac:dyDescent="0.25">
      <c r="A39" s="16">
        <v>29</v>
      </c>
      <c r="B39" s="17" t="s">
        <v>46</v>
      </c>
      <c r="C39" s="18">
        <v>0.4</v>
      </c>
      <c r="D39" s="19" t="s">
        <v>27</v>
      </c>
      <c r="E39" s="20" t="str">
        <f t="shared" si="0"/>
        <v>Significantly Different</v>
      </c>
      <c r="G39">
        <f t="shared" si="1"/>
        <v>0.4</v>
      </c>
      <c r="H39">
        <f t="shared" si="2"/>
        <v>6</v>
      </c>
      <c r="I39" t="str">
        <f t="shared" si="3"/>
        <v>+/-</v>
      </c>
      <c r="J39" t="str">
        <f t="shared" si="4"/>
        <v>0.1</v>
      </c>
      <c r="K39" s="2">
        <f t="shared" si="5"/>
        <v>6.0790273556231005E-2</v>
      </c>
      <c r="L39" s="2">
        <f t="shared" si="6"/>
        <v>0.5</v>
      </c>
      <c r="M39" s="2">
        <f t="shared" si="7"/>
        <v>8.5970429323592404E-2</v>
      </c>
      <c r="N39" s="2">
        <f t="shared" si="8"/>
        <v>5.8159532752593535</v>
      </c>
      <c r="O39" t="s">
        <v>74</v>
      </c>
    </row>
    <row r="40" spans="1:15" x14ac:dyDescent="0.25">
      <c r="A40" s="16">
        <v>29</v>
      </c>
      <c r="B40" s="17" t="s">
        <v>52</v>
      </c>
      <c r="C40" s="18">
        <v>0.4</v>
      </c>
      <c r="D40" s="19" t="s">
        <v>27</v>
      </c>
      <c r="E40" s="20" t="str">
        <f t="shared" si="0"/>
        <v>Significantly Different</v>
      </c>
      <c r="G40">
        <f t="shared" si="1"/>
        <v>0.4</v>
      </c>
      <c r="H40">
        <f t="shared" si="2"/>
        <v>6</v>
      </c>
      <c r="I40" t="str">
        <f t="shared" si="3"/>
        <v>+/-</v>
      </c>
      <c r="J40" t="str">
        <f t="shared" si="4"/>
        <v>0.1</v>
      </c>
      <c r="K40" s="2">
        <f t="shared" si="5"/>
        <v>6.0790273556231005E-2</v>
      </c>
      <c r="L40" s="2">
        <f t="shared" si="6"/>
        <v>0.5</v>
      </c>
      <c r="M40" s="2">
        <f t="shared" si="7"/>
        <v>8.5970429323592404E-2</v>
      </c>
      <c r="N40" s="2">
        <f t="shared" si="8"/>
        <v>5.8159532752593535</v>
      </c>
      <c r="O40" t="s">
        <v>35</v>
      </c>
    </row>
    <row r="41" spans="1:15" x14ac:dyDescent="0.25">
      <c r="A41" s="16">
        <v>29</v>
      </c>
      <c r="B41" s="17" t="s">
        <v>54</v>
      </c>
      <c r="C41" s="18">
        <v>0.4</v>
      </c>
      <c r="D41" s="19" t="s">
        <v>29</v>
      </c>
      <c r="E41" s="20" t="str">
        <f t="shared" si="0"/>
        <v>Significantly Different</v>
      </c>
      <c r="G41">
        <f t="shared" si="1"/>
        <v>0.4</v>
      </c>
      <c r="H41">
        <f t="shared" si="2"/>
        <v>6</v>
      </c>
      <c r="I41" t="str">
        <f t="shared" si="3"/>
        <v>+/-</v>
      </c>
      <c r="J41" t="str">
        <f t="shared" si="4"/>
        <v>0.2</v>
      </c>
      <c r="K41" s="2">
        <f t="shared" si="5"/>
        <v>0.12158054711246201</v>
      </c>
      <c r="L41" s="2">
        <f t="shared" si="6"/>
        <v>0.5</v>
      </c>
      <c r="M41" s="2">
        <f t="shared" si="7"/>
        <v>0.1359311840425404</v>
      </c>
      <c r="N41" s="2">
        <f t="shared" si="8"/>
        <v>3.6783318229871544</v>
      </c>
      <c r="O41" t="s">
        <v>76</v>
      </c>
    </row>
    <row r="42" spans="1:15" x14ac:dyDescent="0.25">
      <c r="A42" s="16">
        <v>29</v>
      </c>
      <c r="B42" s="17" t="s">
        <v>41</v>
      </c>
      <c r="C42" s="18">
        <v>0.4</v>
      </c>
      <c r="D42" s="19" t="s">
        <v>27</v>
      </c>
      <c r="E42" s="20" t="str">
        <f t="shared" si="0"/>
        <v>Significantly Different</v>
      </c>
      <c r="G42">
        <f t="shared" si="1"/>
        <v>0.4</v>
      </c>
      <c r="H42">
        <f t="shared" si="2"/>
        <v>6</v>
      </c>
      <c r="I42" t="str">
        <f t="shared" si="3"/>
        <v>+/-</v>
      </c>
      <c r="J42" t="str">
        <f t="shared" si="4"/>
        <v>0.1</v>
      </c>
      <c r="K42" s="2">
        <f t="shared" si="5"/>
        <v>6.0790273556231005E-2</v>
      </c>
      <c r="L42" s="2">
        <f t="shared" si="6"/>
        <v>0.5</v>
      </c>
      <c r="M42" s="2">
        <f t="shared" si="7"/>
        <v>8.5970429323592404E-2</v>
      </c>
      <c r="N42" s="2">
        <f t="shared" si="8"/>
        <v>5.8159532752593535</v>
      </c>
      <c r="O42" t="s">
        <v>77</v>
      </c>
    </row>
    <row r="43" spans="1:15" x14ac:dyDescent="0.25">
      <c r="A43" s="16">
        <v>29</v>
      </c>
      <c r="B43" s="17" t="s">
        <v>64</v>
      </c>
      <c r="C43" s="18">
        <v>0.4</v>
      </c>
      <c r="D43" s="19" t="s">
        <v>27</v>
      </c>
      <c r="E43" s="20" t="str">
        <f t="shared" si="0"/>
        <v>Significantly Different</v>
      </c>
      <c r="G43">
        <f t="shared" si="1"/>
        <v>0.4</v>
      </c>
      <c r="H43">
        <f t="shared" si="2"/>
        <v>6</v>
      </c>
      <c r="I43" t="str">
        <f t="shared" si="3"/>
        <v>+/-</v>
      </c>
      <c r="J43" t="str">
        <f t="shared" si="4"/>
        <v>0.1</v>
      </c>
      <c r="K43" s="2">
        <f t="shared" si="5"/>
        <v>6.0790273556231005E-2</v>
      </c>
      <c r="L43" s="2">
        <f t="shared" si="6"/>
        <v>0.5</v>
      </c>
      <c r="M43" s="2">
        <f t="shared" si="7"/>
        <v>8.5970429323592404E-2</v>
      </c>
      <c r="N43" s="2">
        <f t="shared" si="8"/>
        <v>5.8159532752593535</v>
      </c>
      <c r="O43" t="s">
        <v>80</v>
      </c>
    </row>
    <row r="44" spans="1:15" x14ac:dyDescent="0.25">
      <c r="A44" s="16">
        <v>29</v>
      </c>
      <c r="B44" s="17" t="s">
        <v>80</v>
      </c>
      <c r="C44" s="18">
        <v>0.4</v>
      </c>
      <c r="D44" s="19" t="s">
        <v>27</v>
      </c>
      <c r="E44" s="20" t="str">
        <f t="shared" si="0"/>
        <v>Significantly Different</v>
      </c>
      <c r="G44">
        <f t="shared" si="1"/>
        <v>0.4</v>
      </c>
      <c r="H44">
        <f t="shared" si="2"/>
        <v>6</v>
      </c>
      <c r="I44" t="str">
        <f t="shared" si="3"/>
        <v>+/-</v>
      </c>
      <c r="J44" t="str">
        <f t="shared" si="4"/>
        <v>0.1</v>
      </c>
      <c r="K44" s="2">
        <f t="shared" si="5"/>
        <v>6.0790273556231005E-2</v>
      </c>
      <c r="L44" s="2">
        <f t="shared" si="6"/>
        <v>0.5</v>
      </c>
      <c r="M44" s="2">
        <f t="shared" si="7"/>
        <v>8.5970429323592404E-2</v>
      </c>
      <c r="N44" s="2">
        <f t="shared" si="8"/>
        <v>5.8159532752593535</v>
      </c>
      <c r="O44" t="s">
        <v>82</v>
      </c>
    </row>
    <row r="45" spans="1:15" x14ac:dyDescent="0.25">
      <c r="A45" s="16">
        <v>29</v>
      </c>
      <c r="B45" s="17" t="s">
        <v>85</v>
      </c>
      <c r="C45" s="18">
        <v>0.4</v>
      </c>
      <c r="D45" s="19" t="s">
        <v>27</v>
      </c>
      <c r="E45" s="20" t="str">
        <f t="shared" si="0"/>
        <v>Significantly Different</v>
      </c>
      <c r="G45">
        <f t="shared" si="1"/>
        <v>0.4</v>
      </c>
      <c r="H45">
        <f t="shared" si="2"/>
        <v>6</v>
      </c>
      <c r="I45" t="str">
        <f t="shared" si="3"/>
        <v>+/-</v>
      </c>
      <c r="J45" t="str">
        <f t="shared" si="4"/>
        <v>0.1</v>
      </c>
      <c r="K45" s="2">
        <f t="shared" si="5"/>
        <v>6.0790273556231005E-2</v>
      </c>
      <c r="L45" s="2">
        <f t="shared" si="6"/>
        <v>0.5</v>
      </c>
      <c r="M45" s="2">
        <f t="shared" si="7"/>
        <v>8.5970429323592404E-2</v>
      </c>
      <c r="N45" s="2">
        <f t="shared" si="8"/>
        <v>5.8159532752593535</v>
      </c>
      <c r="O45" t="s">
        <v>53</v>
      </c>
    </row>
    <row r="46" spans="1:15" x14ac:dyDescent="0.25">
      <c r="A46" s="16">
        <v>36</v>
      </c>
      <c r="B46" s="17" t="s">
        <v>44</v>
      </c>
      <c r="C46" s="18">
        <v>0.3</v>
      </c>
      <c r="D46" s="19" t="s">
        <v>27</v>
      </c>
      <c r="E46" s="20" t="str">
        <f t="shared" si="0"/>
        <v>Significantly Different</v>
      </c>
      <c r="G46">
        <f t="shared" si="1"/>
        <v>0.3</v>
      </c>
      <c r="H46">
        <f t="shared" si="2"/>
        <v>6</v>
      </c>
      <c r="I46" t="str">
        <f t="shared" si="3"/>
        <v>+/-</v>
      </c>
      <c r="J46" t="str">
        <f t="shared" si="4"/>
        <v>0.1</v>
      </c>
      <c r="K46" s="2">
        <f t="shared" si="5"/>
        <v>6.0790273556231005E-2</v>
      </c>
      <c r="L46" s="2">
        <f t="shared" si="6"/>
        <v>0.60000000000000009</v>
      </c>
      <c r="M46" s="2">
        <f t="shared" si="7"/>
        <v>8.5970429323592404E-2</v>
      </c>
      <c r="N46" s="2">
        <f t="shared" si="8"/>
        <v>6.979143930311225</v>
      </c>
      <c r="O46" t="s">
        <v>65</v>
      </c>
    </row>
    <row r="47" spans="1:15" x14ac:dyDescent="0.25">
      <c r="A47" s="16">
        <v>36</v>
      </c>
      <c r="B47" s="17" t="s">
        <v>48</v>
      </c>
      <c r="C47" s="18">
        <v>0.3</v>
      </c>
      <c r="D47" s="19" t="s">
        <v>27</v>
      </c>
      <c r="E47" s="20" t="str">
        <f t="shared" si="0"/>
        <v>Significantly Different</v>
      </c>
      <c r="G47">
        <f t="shared" si="1"/>
        <v>0.3</v>
      </c>
      <c r="H47">
        <f t="shared" si="2"/>
        <v>6</v>
      </c>
      <c r="I47" t="str">
        <f t="shared" si="3"/>
        <v>+/-</v>
      </c>
      <c r="J47" t="str">
        <f t="shared" si="4"/>
        <v>0.1</v>
      </c>
      <c r="K47" s="2">
        <f t="shared" si="5"/>
        <v>6.0790273556231005E-2</v>
      </c>
      <c r="L47" s="2">
        <f t="shared" si="6"/>
        <v>0.60000000000000009</v>
      </c>
      <c r="M47" s="2">
        <f t="shared" si="7"/>
        <v>8.5970429323592404E-2</v>
      </c>
      <c r="N47" s="2">
        <f t="shared" si="8"/>
        <v>6.979143930311225</v>
      </c>
      <c r="O47" t="s">
        <v>81</v>
      </c>
    </row>
    <row r="48" spans="1:15" x14ac:dyDescent="0.25">
      <c r="A48" s="16">
        <v>36</v>
      </c>
      <c r="B48" s="17" t="s">
        <v>50</v>
      </c>
      <c r="C48" s="18">
        <v>0.3</v>
      </c>
      <c r="D48" s="19" t="s">
        <v>27</v>
      </c>
      <c r="E48" s="20" t="str">
        <f t="shared" si="0"/>
        <v>Significantly Different</v>
      </c>
      <c r="G48">
        <f t="shared" si="1"/>
        <v>0.3</v>
      </c>
      <c r="H48">
        <f t="shared" si="2"/>
        <v>6</v>
      </c>
      <c r="I48" t="str">
        <f t="shared" si="3"/>
        <v>+/-</v>
      </c>
      <c r="J48" t="str">
        <f t="shared" si="4"/>
        <v>0.1</v>
      </c>
      <c r="K48" s="2">
        <f t="shared" si="5"/>
        <v>6.0790273556231005E-2</v>
      </c>
      <c r="L48" s="2">
        <f t="shared" si="6"/>
        <v>0.60000000000000009</v>
      </c>
      <c r="M48" s="2">
        <f t="shared" si="7"/>
        <v>8.5970429323592404E-2</v>
      </c>
      <c r="N48" s="2">
        <f t="shared" si="8"/>
        <v>6.979143930311225</v>
      </c>
      <c r="O48" t="s">
        <v>60</v>
      </c>
    </row>
    <row r="49" spans="1:15" x14ac:dyDescent="0.25">
      <c r="A49" s="16">
        <v>36</v>
      </c>
      <c r="B49" s="17" t="s">
        <v>57</v>
      </c>
      <c r="C49" s="18">
        <v>0.3</v>
      </c>
      <c r="D49" s="19" t="s">
        <v>27</v>
      </c>
      <c r="E49" s="20" t="str">
        <f t="shared" si="0"/>
        <v>Significantly Different</v>
      </c>
      <c r="G49">
        <f t="shared" si="1"/>
        <v>0.3</v>
      </c>
      <c r="H49">
        <f t="shared" si="2"/>
        <v>6</v>
      </c>
      <c r="I49" t="str">
        <f t="shared" si="3"/>
        <v>+/-</v>
      </c>
      <c r="J49" t="str">
        <f t="shared" si="4"/>
        <v>0.1</v>
      </c>
      <c r="K49" s="2">
        <f t="shared" si="5"/>
        <v>6.0790273556231005E-2</v>
      </c>
      <c r="L49" s="2">
        <f t="shared" si="6"/>
        <v>0.60000000000000009</v>
      </c>
      <c r="M49" s="2">
        <f t="shared" si="7"/>
        <v>8.5970429323592404E-2</v>
      </c>
      <c r="N49" s="2">
        <f t="shared" si="8"/>
        <v>6.979143930311225</v>
      </c>
      <c r="O49" t="s">
        <v>67</v>
      </c>
    </row>
    <row r="50" spans="1:15" x14ac:dyDescent="0.25">
      <c r="A50" s="16">
        <v>36</v>
      </c>
      <c r="B50" s="17" t="s">
        <v>58</v>
      </c>
      <c r="C50" s="18">
        <v>0.3</v>
      </c>
      <c r="D50" s="19" t="s">
        <v>27</v>
      </c>
      <c r="E50" s="20" t="str">
        <f t="shared" si="0"/>
        <v>Significantly Different</v>
      </c>
      <c r="G50">
        <f t="shared" si="1"/>
        <v>0.3</v>
      </c>
      <c r="H50">
        <f t="shared" si="2"/>
        <v>6</v>
      </c>
      <c r="I50" t="str">
        <f t="shared" si="3"/>
        <v>+/-</v>
      </c>
      <c r="J50" t="str">
        <f t="shared" si="4"/>
        <v>0.1</v>
      </c>
      <c r="K50" s="2">
        <f t="shared" si="5"/>
        <v>6.0790273556231005E-2</v>
      </c>
      <c r="L50" s="2">
        <f t="shared" si="6"/>
        <v>0.60000000000000009</v>
      </c>
      <c r="M50" s="2">
        <f t="shared" si="7"/>
        <v>8.5970429323592404E-2</v>
      </c>
      <c r="N50" s="2">
        <f t="shared" si="8"/>
        <v>6.979143930311225</v>
      </c>
      <c r="O50" t="s">
        <v>69</v>
      </c>
    </row>
    <row r="51" spans="1:15" x14ac:dyDescent="0.25">
      <c r="A51" s="16">
        <v>36</v>
      </c>
      <c r="B51" s="17" t="s">
        <v>66</v>
      </c>
      <c r="C51" s="18">
        <v>0.3</v>
      </c>
      <c r="D51" s="19" t="s">
        <v>27</v>
      </c>
      <c r="E51" s="20" t="str">
        <f t="shared" si="0"/>
        <v>Significantly Different</v>
      </c>
      <c r="G51">
        <f t="shared" si="1"/>
        <v>0.3</v>
      </c>
      <c r="H51">
        <f t="shared" si="2"/>
        <v>6</v>
      </c>
      <c r="I51" t="str">
        <f t="shared" si="3"/>
        <v>+/-</v>
      </c>
      <c r="J51" t="str">
        <f t="shared" si="4"/>
        <v>0.1</v>
      </c>
      <c r="K51" s="2">
        <f t="shared" si="5"/>
        <v>6.0790273556231005E-2</v>
      </c>
      <c r="L51" s="2">
        <f t="shared" si="6"/>
        <v>0.60000000000000009</v>
      </c>
      <c r="M51" s="2">
        <f t="shared" si="7"/>
        <v>8.5970429323592404E-2</v>
      </c>
      <c r="N51" s="2">
        <f t="shared" si="8"/>
        <v>6.979143930311225</v>
      </c>
      <c r="O51" t="s">
        <v>85</v>
      </c>
    </row>
    <row r="52" spans="1:15" x14ac:dyDescent="0.25">
      <c r="A52" s="16">
        <v>36</v>
      </c>
      <c r="B52" s="17" t="s">
        <v>68</v>
      </c>
      <c r="C52" s="18">
        <v>0.3</v>
      </c>
      <c r="D52" s="19" t="s">
        <v>27</v>
      </c>
      <c r="E52" s="20" t="str">
        <f t="shared" si="0"/>
        <v>Significantly Different</v>
      </c>
      <c r="G52">
        <f t="shared" si="1"/>
        <v>0.3</v>
      </c>
      <c r="H52">
        <f t="shared" si="2"/>
        <v>6</v>
      </c>
      <c r="I52" t="str">
        <f t="shared" si="3"/>
        <v>+/-</v>
      </c>
      <c r="J52" t="str">
        <f t="shared" si="4"/>
        <v>0.1</v>
      </c>
      <c r="K52" s="2">
        <f t="shared" si="5"/>
        <v>6.0790273556231005E-2</v>
      </c>
      <c r="L52" s="2">
        <f t="shared" si="6"/>
        <v>0.60000000000000009</v>
      </c>
      <c r="M52" s="2">
        <f t="shared" si="7"/>
        <v>8.5970429323592404E-2</v>
      </c>
      <c r="N52" s="2">
        <f t="shared" si="8"/>
        <v>6.979143930311225</v>
      </c>
      <c r="O52" t="s">
        <v>56</v>
      </c>
    </row>
    <row r="53" spans="1:15" x14ac:dyDescent="0.25">
      <c r="A53" s="16">
        <v>36</v>
      </c>
      <c r="B53" s="17" t="s">
        <v>69</v>
      </c>
      <c r="C53" s="18">
        <v>0.3</v>
      </c>
      <c r="D53" s="19" t="s">
        <v>27</v>
      </c>
      <c r="E53" s="20" t="str">
        <f t="shared" si="0"/>
        <v>Significantly Different</v>
      </c>
      <c r="G53">
        <f t="shared" si="1"/>
        <v>0.3</v>
      </c>
      <c r="H53">
        <f t="shared" si="2"/>
        <v>6</v>
      </c>
      <c r="I53" t="str">
        <f t="shared" si="3"/>
        <v>+/-</v>
      </c>
      <c r="J53" t="str">
        <f t="shared" si="4"/>
        <v>0.1</v>
      </c>
      <c r="K53" s="2">
        <f t="shared" si="5"/>
        <v>6.0790273556231005E-2</v>
      </c>
      <c r="L53" s="2">
        <f t="shared" si="6"/>
        <v>0.60000000000000009</v>
      </c>
      <c r="M53" s="2">
        <f t="shared" si="7"/>
        <v>8.5970429323592404E-2</v>
      </c>
      <c r="N53" s="2">
        <f t="shared" si="8"/>
        <v>6.979143930311225</v>
      </c>
      <c r="O53" t="s">
        <v>73</v>
      </c>
    </row>
    <row r="54" spans="1:15" x14ac:dyDescent="0.25">
      <c r="A54" s="16">
        <v>36</v>
      </c>
      <c r="B54" s="17" t="s">
        <v>73</v>
      </c>
      <c r="C54" s="18">
        <v>0.3</v>
      </c>
      <c r="D54" s="19" t="s">
        <v>27</v>
      </c>
      <c r="E54" s="20" t="str">
        <f t="shared" si="0"/>
        <v>Significantly Different</v>
      </c>
      <c r="G54">
        <f t="shared" si="1"/>
        <v>0.3</v>
      </c>
      <c r="H54">
        <f t="shared" si="2"/>
        <v>6</v>
      </c>
      <c r="I54" t="str">
        <f t="shared" si="3"/>
        <v>+/-</v>
      </c>
      <c r="J54" t="str">
        <f t="shared" si="4"/>
        <v>0.1</v>
      </c>
      <c r="K54" s="2">
        <f t="shared" si="5"/>
        <v>6.0790273556231005E-2</v>
      </c>
      <c r="L54" s="2">
        <f t="shared" si="6"/>
        <v>0.60000000000000009</v>
      </c>
      <c r="M54" s="2">
        <f t="shared" si="7"/>
        <v>8.5970429323592404E-2</v>
      </c>
      <c r="N54" s="2">
        <f t="shared" si="8"/>
        <v>6.979143930311225</v>
      </c>
      <c r="O54" t="s">
        <v>79</v>
      </c>
    </row>
    <row r="55" spans="1:15" x14ac:dyDescent="0.25">
      <c r="A55" s="16">
        <v>36</v>
      </c>
      <c r="B55" s="17" t="s">
        <v>84</v>
      </c>
      <c r="C55" s="18">
        <v>0.3</v>
      </c>
      <c r="D55" s="19" t="s">
        <v>27</v>
      </c>
      <c r="E55" s="20" t="str">
        <f t="shared" si="0"/>
        <v>Significantly Different</v>
      </c>
      <c r="G55">
        <f t="shared" si="1"/>
        <v>0.3</v>
      </c>
      <c r="H55">
        <f t="shared" si="2"/>
        <v>6</v>
      </c>
      <c r="I55" t="str">
        <f t="shared" si="3"/>
        <v>+/-</v>
      </c>
      <c r="J55" t="str">
        <f t="shared" si="4"/>
        <v>0.1</v>
      </c>
      <c r="K55" s="2">
        <f t="shared" si="5"/>
        <v>6.0790273556231005E-2</v>
      </c>
      <c r="L55" s="2">
        <f t="shared" si="6"/>
        <v>0.60000000000000009</v>
      </c>
      <c r="M55" s="2">
        <f t="shared" si="7"/>
        <v>8.5970429323592404E-2</v>
      </c>
      <c r="N55" s="2">
        <f t="shared" si="8"/>
        <v>6.979143930311225</v>
      </c>
      <c r="O55" t="s">
        <v>47</v>
      </c>
    </row>
    <row r="56" spans="1:15" x14ac:dyDescent="0.25">
      <c r="A56" s="16">
        <v>46</v>
      </c>
      <c r="B56" s="17" t="s">
        <v>49</v>
      </c>
      <c r="C56" s="18">
        <v>0.2</v>
      </c>
      <c r="D56" s="19" t="s">
        <v>27</v>
      </c>
      <c r="E56" s="20" t="str">
        <f t="shared" si="0"/>
        <v>Significantly Different</v>
      </c>
      <c r="G56">
        <f t="shared" si="1"/>
        <v>0.2</v>
      </c>
      <c r="H56">
        <f t="shared" si="2"/>
        <v>6</v>
      </c>
      <c r="I56" t="str">
        <f t="shared" si="3"/>
        <v>+/-</v>
      </c>
      <c r="J56" t="str">
        <f t="shared" si="4"/>
        <v>0.1</v>
      </c>
      <c r="K56" s="2">
        <f t="shared" si="5"/>
        <v>6.0790273556231005E-2</v>
      </c>
      <c r="L56" s="2">
        <f t="shared" si="6"/>
        <v>0.7</v>
      </c>
      <c r="M56" s="2">
        <f t="shared" si="7"/>
        <v>8.5970429323592404E-2</v>
      </c>
      <c r="N56" s="2">
        <f t="shared" si="8"/>
        <v>8.1423345853630948</v>
      </c>
      <c r="O56" t="s">
        <v>31</v>
      </c>
    </row>
    <row r="57" spans="1:15" x14ac:dyDescent="0.25">
      <c r="A57" s="16">
        <v>46</v>
      </c>
      <c r="B57" s="17" t="s">
        <v>76</v>
      </c>
      <c r="C57" s="18">
        <v>0.2</v>
      </c>
      <c r="D57" s="19" t="s">
        <v>27</v>
      </c>
      <c r="E57" s="20" t="str">
        <f t="shared" si="0"/>
        <v>Significantly Different</v>
      </c>
      <c r="G57">
        <f t="shared" si="1"/>
        <v>0.2</v>
      </c>
      <c r="H57">
        <f t="shared" si="2"/>
        <v>6</v>
      </c>
      <c r="I57" t="str">
        <f t="shared" si="3"/>
        <v>+/-</v>
      </c>
      <c r="J57" t="str">
        <f t="shared" si="4"/>
        <v>0.1</v>
      </c>
      <c r="K57" s="2">
        <f t="shared" si="5"/>
        <v>6.0790273556231005E-2</v>
      </c>
      <c r="L57" s="2">
        <f t="shared" si="6"/>
        <v>0.7</v>
      </c>
      <c r="M57" s="2">
        <f t="shared" si="7"/>
        <v>8.5970429323592404E-2</v>
      </c>
      <c r="N57" s="2">
        <f t="shared" si="8"/>
        <v>8.1423345853630948</v>
      </c>
      <c r="O57" t="s">
        <v>84</v>
      </c>
    </row>
    <row r="58" spans="1:15" x14ac:dyDescent="0.25">
      <c r="A58" s="16">
        <v>46</v>
      </c>
      <c r="B58" s="17" t="s">
        <v>65</v>
      </c>
      <c r="C58" s="18">
        <v>0.2</v>
      </c>
      <c r="D58" s="19" t="s">
        <v>27</v>
      </c>
      <c r="E58" s="20" t="str">
        <f t="shared" si="0"/>
        <v>Significantly Different</v>
      </c>
      <c r="G58">
        <f t="shared" si="1"/>
        <v>0.2</v>
      </c>
      <c r="H58">
        <f t="shared" si="2"/>
        <v>6</v>
      </c>
      <c r="I58" t="str">
        <f t="shared" si="3"/>
        <v>+/-</v>
      </c>
      <c r="J58" t="str">
        <f t="shared" si="4"/>
        <v>0.1</v>
      </c>
      <c r="K58" s="2">
        <f t="shared" si="5"/>
        <v>6.0790273556231005E-2</v>
      </c>
      <c r="L58" s="2">
        <f t="shared" si="6"/>
        <v>0.7</v>
      </c>
      <c r="M58" s="2">
        <f t="shared" si="7"/>
        <v>8.5970429323592404E-2</v>
      </c>
      <c r="N58" s="2">
        <f t="shared" si="8"/>
        <v>8.1423345853630948</v>
      </c>
      <c r="O58" t="s">
        <v>75</v>
      </c>
    </row>
    <row r="59" spans="1:15" x14ac:dyDescent="0.25">
      <c r="A59" s="16">
        <v>46</v>
      </c>
      <c r="B59" s="17" t="s">
        <v>67</v>
      </c>
      <c r="C59" s="18">
        <v>0.2</v>
      </c>
      <c r="D59" s="19" t="s">
        <v>27</v>
      </c>
      <c r="E59" s="20" t="str">
        <f t="shared" si="0"/>
        <v>Significantly Different</v>
      </c>
      <c r="G59">
        <f t="shared" si="1"/>
        <v>0.2</v>
      </c>
      <c r="H59">
        <f t="shared" si="2"/>
        <v>6</v>
      </c>
      <c r="I59" t="str">
        <f t="shared" si="3"/>
        <v>+/-</v>
      </c>
      <c r="J59" t="str">
        <f t="shared" si="4"/>
        <v>0.1</v>
      </c>
      <c r="K59" s="2">
        <f t="shared" si="5"/>
        <v>6.0790273556231005E-2</v>
      </c>
      <c r="L59" s="2">
        <f t="shared" si="6"/>
        <v>0.7</v>
      </c>
      <c r="M59" s="2">
        <f t="shared" si="7"/>
        <v>8.5970429323592404E-2</v>
      </c>
      <c r="N59" s="2">
        <f t="shared" si="8"/>
        <v>8.1423345853630948</v>
      </c>
      <c r="O59" t="s">
        <v>33</v>
      </c>
    </row>
    <row r="60" spans="1:15" x14ac:dyDescent="0.25">
      <c r="A60" s="16">
        <v>46</v>
      </c>
      <c r="B60" s="17" t="s">
        <v>33</v>
      </c>
      <c r="C60" s="18">
        <v>0.2</v>
      </c>
      <c r="D60" s="19" t="s">
        <v>27</v>
      </c>
      <c r="E60" s="20" t="str">
        <f t="shared" si="0"/>
        <v>Significantly Different</v>
      </c>
      <c r="G60">
        <f t="shared" si="1"/>
        <v>0.2</v>
      </c>
      <c r="H60">
        <f t="shared" si="2"/>
        <v>6</v>
      </c>
      <c r="I60" t="str">
        <f t="shared" si="3"/>
        <v>+/-</v>
      </c>
      <c r="J60" t="str">
        <f t="shared" si="4"/>
        <v>0.1</v>
      </c>
      <c r="K60" s="2">
        <f t="shared" si="5"/>
        <v>6.0790273556231005E-2</v>
      </c>
      <c r="L60" s="2">
        <f t="shared" si="6"/>
        <v>0.7</v>
      </c>
      <c r="M60" s="2">
        <f t="shared" si="7"/>
        <v>8.5970429323592404E-2</v>
      </c>
      <c r="N60" s="2">
        <f t="shared" si="8"/>
        <v>8.1423345853630948</v>
      </c>
      <c r="O60" t="s">
        <v>55</v>
      </c>
    </row>
    <row r="61" spans="1:15" x14ac:dyDescent="0.25">
      <c r="A61" s="16">
        <v>51</v>
      </c>
      <c r="B61" s="17" t="s">
        <v>35</v>
      </c>
      <c r="C61" s="18">
        <v>0.1</v>
      </c>
      <c r="D61" s="19" t="s">
        <v>27</v>
      </c>
      <c r="E61" s="20" t="str">
        <f t="shared" si="0"/>
        <v>Significantly Different</v>
      </c>
      <c r="G61">
        <f t="shared" si="1"/>
        <v>0.1</v>
      </c>
      <c r="H61">
        <f t="shared" si="2"/>
        <v>6</v>
      </c>
      <c r="I61" t="str">
        <f t="shared" si="3"/>
        <v>+/-</v>
      </c>
      <c r="J61" t="str">
        <f t="shared" si="4"/>
        <v>0.1</v>
      </c>
      <c r="K61" s="2">
        <f t="shared" si="5"/>
        <v>6.0790273556231005E-2</v>
      </c>
      <c r="L61" s="2">
        <f t="shared" si="6"/>
        <v>0.8</v>
      </c>
      <c r="M61" s="2">
        <f t="shared" si="7"/>
        <v>8.5970429323592404E-2</v>
      </c>
      <c r="N61" s="2">
        <f t="shared" si="8"/>
        <v>9.3055252404149655</v>
      </c>
      <c r="O61" t="s">
        <v>38</v>
      </c>
    </row>
    <row r="62" spans="1:15" ht="15.75" thickBot="1" x14ac:dyDescent="0.3">
      <c r="A62" s="22"/>
      <c r="B62" s="23" t="s">
        <v>86</v>
      </c>
      <c r="C62" s="24">
        <v>0.1</v>
      </c>
      <c r="D62" s="25" t="s">
        <v>27</v>
      </c>
      <c r="E62" s="26" t="str">
        <f t="shared" si="0"/>
        <v>Significantly Different</v>
      </c>
      <c r="G62">
        <f t="shared" si="1"/>
        <v>0.1</v>
      </c>
      <c r="H62">
        <f t="shared" si="2"/>
        <v>6</v>
      </c>
      <c r="I62" t="str">
        <f t="shared" si="3"/>
        <v>+/-</v>
      </c>
      <c r="J62" t="str">
        <f t="shared" si="4"/>
        <v>0.1</v>
      </c>
      <c r="K62" s="2">
        <f t="shared" si="5"/>
        <v>6.0790273556231005E-2</v>
      </c>
      <c r="L62" s="2">
        <f t="shared" si="6"/>
        <v>0.8</v>
      </c>
      <c r="M62" s="2">
        <f t="shared" si="7"/>
        <v>8.5970429323592404E-2</v>
      </c>
      <c r="N62" s="2">
        <f t="shared" si="8"/>
        <v>9.3055252404149655</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21" priority="5" operator="equal">
      <formula>"State Selected"</formula>
    </cfRule>
    <cfRule type="cellIs" dxfId="520" priority="6" operator="equal">
      <formula>"Not Significantly Different"</formula>
    </cfRule>
  </conditionalFormatting>
  <conditionalFormatting sqref="E10:E62">
    <cfRule type="cellIs" dxfId="519" priority="1" operator="equal">
      <formula>"OTHER ERROR"</formula>
    </cfRule>
    <cfRule type="cellIs" dxfId="518" priority="2" operator="equal">
      <formula>"Statistical Test not applicable"</formula>
    </cfRule>
    <cfRule type="cellIs" dxfId="517" priority="3" operator="equal">
      <formula>"Geography Selected"</formula>
    </cfRule>
    <cfRule type="cellIs" dxfId="51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0C1231D-C8F7-4568-9C05-FB15238521A3}">
      <formula1>$O$10:$O$62</formula1>
    </dataValidation>
  </dataValidation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5674-08BC-45AD-84DB-300EC1CDDB40}">
  <sheetPr codeName="Sheet8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314</v>
      </c>
    </row>
    <row r="2" spans="1:16" x14ac:dyDescent="0.25">
      <c r="A2" s="3" t="s">
        <v>2</v>
      </c>
      <c r="B2" t="s">
        <v>315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12.3</v>
      </c>
      <c r="C6" t="s">
        <v>9</v>
      </c>
      <c r="H6" s="8" t="s">
        <v>10</v>
      </c>
      <c r="I6">
        <f>VLOOKUP($B$4,$B$9:$K$62,6,FALSE)</f>
        <v>12.3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12.3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72</v>
      </c>
      <c r="C11" s="18">
        <v>19.600000000000001</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19.600000000000001</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-7.3000000000000007</v>
      </c>
      <c r="M11" s="2">
        <f t="shared" ref="M11:M62" si="7">IF(AND(ISNUMBER(K11),ISNUMBER($I$7)),SQRT(K11^2+($I$7)^2),"N/A")</f>
        <v>0.49010685399991183</v>
      </c>
      <c r="N11" s="2">
        <f>IF(AND(ISNUMBER(L11),ISNUMBER(M11),M11&lt;&gt;0),L11/M11,"NA")</f>
        <v>-14.894711103145099</v>
      </c>
      <c r="O11" t="s">
        <v>30</v>
      </c>
    </row>
    <row r="12" spans="1:16" x14ac:dyDescent="0.25">
      <c r="A12" s="16">
        <v>2</v>
      </c>
      <c r="B12" s="17" t="s">
        <v>63</v>
      </c>
      <c r="C12" s="18">
        <v>19</v>
      </c>
      <c r="D12" s="19" t="s">
        <v>83</v>
      </c>
      <c r="E12" s="20" t="str">
        <f t="shared" si="0"/>
        <v>Significantly Different</v>
      </c>
      <c r="G12">
        <f t="shared" si="1"/>
        <v>19</v>
      </c>
      <c r="H12">
        <f t="shared" si="2"/>
        <v>6</v>
      </c>
      <c r="I12" t="str">
        <f t="shared" si="3"/>
        <v>+/-</v>
      </c>
      <c r="J12" t="str">
        <f t="shared" si="4"/>
        <v>0.6</v>
      </c>
      <c r="K12" s="2">
        <f t="shared" si="5"/>
        <v>0.36474164133738601</v>
      </c>
      <c r="L12" s="2">
        <f t="shared" si="6"/>
        <v>-6.6999999999999993</v>
      </c>
      <c r="M12" s="2">
        <f t="shared" si="7"/>
        <v>0.36977279819442066</v>
      </c>
      <c r="N12" s="2">
        <f t="shared" ref="N12:N62" si="8">IF(AND(ISNUMBER(L12),ISNUMBER(M12),M12&lt;&gt;0),L12/M12,"NA")</f>
        <v>-18.119234385859951</v>
      </c>
      <c r="O12" t="s">
        <v>32</v>
      </c>
    </row>
    <row r="13" spans="1:16" x14ac:dyDescent="0.25">
      <c r="A13" s="16">
        <v>3</v>
      </c>
      <c r="B13" s="17" t="s">
        <v>77</v>
      </c>
      <c r="C13" s="18">
        <v>18.2</v>
      </c>
      <c r="D13" s="19" t="s">
        <v>78</v>
      </c>
      <c r="E13" s="20" t="str">
        <f t="shared" si="0"/>
        <v>Significantly Different</v>
      </c>
      <c r="G13">
        <f t="shared" si="1"/>
        <v>18.2</v>
      </c>
      <c r="H13">
        <f t="shared" si="2"/>
        <v>6</v>
      </c>
      <c r="I13" t="str">
        <f t="shared" si="3"/>
        <v>+/-</v>
      </c>
      <c r="J13" t="str">
        <f t="shared" si="4"/>
        <v>0.7</v>
      </c>
      <c r="K13" s="2">
        <f t="shared" si="5"/>
        <v>0.42553191489361697</v>
      </c>
      <c r="L13" s="2">
        <f t="shared" si="6"/>
        <v>-5.8999999999999986</v>
      </c>
      <c r="M13" s="2">
        <f t="shared" si="7"/>
        <v>0.42985214661796195</v>
      </c>
      <c r="N13" s="2">
        <f t="shared" si="8"/>
        <v>-13.725649729612073</v>
      </c>
      <c r="O13" t="s">
        <v>34</v>
      </c>
    </row>
    <row r="14" spans="1:16" x14ac:dyDescent="0.25">
      <c r="A14" s="16">
        <v>4</v>
      </c>
      <c r="B14" s="17" t="s">
        <v>49</v>
      </c>
      <c r="C14" s="18">
        <v>16.3</v>
      </c>
      <c r="D14" s="19" t="s">
        <v>39</v>
      </c>
      <c r="E14" s="20" t="str">
        <f t="shared" si="0"/>
        <v>Significantly Different</v>
      </c>
      <c r="G14">
        <f t="shared" si="1"/>
        <v>16.3</v>
      </c>
      <c r="H14">
        <f t="shared" si="2"/>
        <v>6</v>
      </c>
      <c r="I14" t="str">
        <f t="shared" si="3"/>
        <v>+/-</v>
      </c>
      <c r="J14" t="str">
        <f t="shared" si="4"/>
        <v>0.5</v>
      </c>
      <c r="K14" s="2">
        <f t="shared" si="5"/>
        <v>0.303951367781155</v>
      </c>
      <c r="L14" s="2">
        <f t="shared" si="6"/>
        <v>-4</v>
      </c>
      <c r="M14" s="2">
        <f t="shared" si="7"/>
        <v>0.30997079109986531</v>
      </c>
      <c r="N14" s="2">
        <f t="shared" si="8"/>
        <v>-12.90444169209251</v>
      </c>
      <c r="O14" t="s">
        <v>37</v>
      </c>
    </row>
    <row r="15" spans="1:16" x14ac:dyDescent="0.25">
      <c r="A15" s="16">
        <v>5</v>
      </c>
      <c r="B15" s="17" t="s">
        <v>37</v>
      </c>
      <c r="C15" s="18">
        <v>16.2</v>
      </c>
      <c r="D15" s="19" t="s">
        <v>83</v>
      </c>
      <c r="E15" s="20" t="str">
        <f t="shared" si="0"/>
        <v>Significantly Different</v>
      </c>
      <c r="G15">
        <f t="shared" si="1"/>
        <v>16.2</v>
      </c>
      <c r="H15">
        <f t="shared" si="2"/>
        <v>6</v>
      </c>
      <c r="I15" t="str">
        <f t="shared" si="3"/>
        <v>+/-</v>
      </c>
      <c r="J15" t="str">
        <f t="shared" si="4"/>
        <v>0.6</v>
      </c>
      <c r="K15" s="2">
        <f t="shared" si="5"/>
        <v>0.36474164133738601</v>
      </c>
      <c r="L15" s="2">
        <f t="shared" si="6"/>
        <v>-3.8999999999999986</v>
      </c>
      <c r="M15" s="2">
        <f t="shared" si="7"/>
        <v>0.36977279819442066</v>
      </c>
      <c r="N15" s="2">
        <f t="shared" si="8"/>
        <v>-10.547017030575192</v>
      </c>
      <c r="O15" t="s">
        <v>40</v>
      </c>
    </row>
    <row r="16" spans="1:16" x14ac:dyDescent="0.25">
      <c r="A16" s="16">
        <v>6</v>
      </c>
      <c r="B16" s="17" t="s">
        <v>33</v>
      </c>
      <c r="C16" s="18">
        <v>16</v>
      </c>
      <c r="D16" s="19" t="s">
        <v>70</v>
      </c>
      <c r="E16" s="20" t="str">
        <f t="shared" si="0"/>
        <v>Significantly Different</v>
      </c>
      <c r="G16">
        <f t="shared" si="1"/>
        <v>16</v>
      </c>
      <c r="H16">
        <f t="shared" si="2"/>
        <v>6</v>
      </c>
      <c r="I16" t="str">
        <f t="shared" si="3"/>
        <v>+/-</v>
      </c>
      <c r="J16" t="str">
        <f t="shared" si="4"/>
        <v>0.8</v>
      </c>
      <c r="K16" s="2">
        <f t="shared" si="5"/>
        <v>0.48632218844984804</v>
      </c>
      <c r="L16" s="2">
        <f t="shared" si="6"/>
        <v>-3.6999999999999993</v>
      </c>
      <c r="M16" s="2">
        <f t="shared" si="7"/>
        <v>0.49010685399991183</v>
      </c>
      <c r="N16" s="2">
        <f t="shared" si="8"/>
        <v>-7.5493741207721712</v>
      </c>
      <c r="O16" t="s">
        <v>42</v>
      </c>
    </row>
    <row r="17" spans="1:15" x14ac:dyDescent="0.25">
      <c r="A17" s="16">
        <v>7</v>
      </c>
      <c r="B17" s="17" t="s">
        <v>30</v>
      </c>
      <c r="C17" s="18">
        <v>15.5</v>
      </c>
      <c r="D17" s="19" t="s">
        <v>39</v>
      </c>
      <c r="E17" s="20" t="str">
        <f t="shared" si="0"/>
        <v>Significantly Different</v>
      </c>
      <c r="G17">
        <f t="shared" si="1"/>
        <v>15.5</v>
      </c>
      <c r="H17">
        <f t="shared" si="2"/>
        <v>6</v>
      </c>
      <c r="I17" t="str">
        <f t="shared" si="3"/>
        <v>+/-</v>
      </c>
      <c r="J17" t="str">
        <f t="shared" si="4"/>
        <v>0.5</v>
      </c>
      <c r="K17" s="2">
        <f t="shared" si="5"/>
        <v>0.303951367781155</v>
      </c>
      <c r="L17" s="2">
        <f t="shared" si="6"/>
        <v>-3.1999999999999993</v>
      </c>
      <c r="M17" s="2">
        <f t="shared" si="7"/>
        <v>0.30997079109986531</v>
      </c>
      <c r="N17" s="2">
        <f t="shared" si="8"/>
        <v>-10.323553353674006</v>
      </c>
      <c r="O17" t="s">
        <v>44</v>
      </c>
    </row>
    <row r="18" spans="1:15" x14ac:dyDescent="0.25">
      <c r="A18" s="16">
        <v>8</v>
      </c>
      <c r="B18" s="17" t="s">
        <v>81</v>
      </c>
      <c r="C18" s="18">
        <v>15.2</v>
      </c>
      <c r="D18" s="19" t="s">
        <v>61</v>
      </c>
      <c r="E18" s="20" t="str">
        <f t="shared" si="0"/>
        <v>Significantly Different</v>
      </c>
      <c r="G18">
        <f t="shared" si="1"/>
        <v>15.2</v>
      </c>
      <c r="H18">
        <f t="shared" si="2"/>
        <v>6</v>
      </c>
      <c r="I18" t="str">
        <f t="shared" si="3"/>
        <v>+/-</v>
      </c>
      <c r="J18" t="str">
        <f t="shared" si="4"/>
        <v>0.4</v>
      </c>
      <c r="K18" s="2">
        <f t="shared" si="5"/>
        <v>0.24316109422492402</v>
      </c>
      <c r="L18" s="2">
        <f t="shared" si="6"/>
        <v>-2.8999999999999986</v>
      </c>
      <c r="M18" s="2">
        <f t="shared" si="7"/>
        <v>0.25064471888253259</v>
      </c>
      <c r="N18" s="2">
        <f t="shared" si="8"/>
        <v>-11.570161992358257</v>
      </c>
      <c r="O18" t="s">
        <v>46</v>
      </c>
    </row>
    <row r="19" spans="1:15" x14ac:dyDescent="0.25">
      <c r="A19" s="16">
        <v>9</v>
      </c>
      <c r="B19" s="17" t="s">
        <v>73</v>
      </c>
      <c r="C19" s="18">
        <v>13.9</v>
      </c>
      <c r="D19" s="19" t="s">
        <v>61</v>
      </c>
      <c r="E19" s="20" t="str">
        <f t="shared" si="0"/>
        <v>Significantly Different</v>
      </c>
      <c r="G19">
        <f t="shared" si="1"/>
        <v>13.9</v>
      </c>
      <c r="H19">
        <f t="shared" si="2"/>
        <v>6</v>
      </c>
      <c r="I19" t="str">
        <f t="shared" si="3"/>
        <v>+/-</v>
      </c>
      <c r="J19" t="str">
        <f t="shared" si="4"/>
        <v>0.4</v>
      </c>
      <c r="K19" s="2">
        <f t="shared" si="5"/>
        <v>0.24316109422492402</v>
      </c>
      <c r="L19" s="2">
        <f t="shared" si="6"/>
        <v>-1.5999999999999996</v>
      </c>
      <c r="M19" s="2">
        <f t="shared" si="7"/>
        <v>0.25064471888253259</v>
      </c>
      <c r="N19" s="2">
        <f t="shared" si="8"/>
        <v>-6.3835376509562813</v>
      </c>
      <c r="O19" t="s">
        <v>48</v>
      </c>
    </row>
    <row r="20" spans="1:15" x14ac:dyDescent="0.25">
      <c r="A20" s="16">
        <v>10</v>
      </c>
      <c r="B20" s="17" t="s">
        <v>85</v>
      </c>
      <c r="C20" s="18">
        <v>13.8</v>
      </c>
      <c r="D20" s="21" t="s">
        <v>39</v>
      </c>
      <c r="E20" s="20" t="str">
        <f t="shared" si="0"/>
        <v>Significantly Different</v>
      </c>
      <c r="G20">
        <f t="shared" si="1"/>
        <v>13.8</v>
      </c>
      <c r="H20">
        <f t="shared" si="2"/>
        <v>6</v>
      </c>
      <c r="I20" t="str">
        <f t="shared" si="3"/>
        <v>+/-</v>
      </c>
      <c r="J20" t="str">
        <f t="shared" si="4"/>
        <v>0.5</v>
      </c>
      <c r="K20" s="2">
        <f t="shared" si="5"/>
        <v>0.303951367781155</v>
      </c>
      <c r="L20" s="2">
        <f t="shared" si="6"/>
        <v>-1.5</v>
      </c>
      <c r="M20" s="2">
        <f t="shared" si="7"/>
        <v>0.30997079109986531</v>
      </c>
      <c r="N20" s="2">
        <f t="shared" si="8"/>
        <v>-4.8391656345346918</v>
      </c>
      <c r="O20" t="s">
        <v>50</v>
      </c>
    </row>
    <row r="21" spans="1:15" x14ac:dyDescent="0.25">
      <c r="A21" s="16">
        <v>11</v>
      </c>
      <c r="B21" s="17" t="s">
        <v>82</v>
      </c>
      <c r="C21" s="18">
        <v>13.6</v>
      </c>
      <c r="D21" s="19" t="s">
        <v>36</v>
      </c>
      <c r="E21" s="20" t="str">
        <f t="shared" si="0"/>
        <v>Significantly Different</v>
      </c>
      <c r="G21">
        <f t="shared" si="1"/>
        <v>13.6</v>
      </c>
      <c r="H21">
        <f t="shared" si="2"/>
        <v>6</v>
      </c>
      <c r="I21" t="str">
        <f t="shared" si="3"/>
        <v>+/-</v>
      </c>
      <c r="J21" t="str">
        <f t="shared" si="4"/>
        <v>0.3</v>
      </c>
      <c r="K21" s="2">
        <f t="shared" si="5"/>
        <v>0.18237082066869301</v>
      </c>
      <c r="L21" s="2">
        <f t="shared" si="6"/>
        <v>-1.2999999999999989</v>
      </c>
      <c r="M21" s="2">
        <f t="shared" si="7"/>
        <v>0.19223572402239389</v>
      </c>
      <c r="N21" s="2">
        <f t="shared" si="8"/>
        <v>-6.762530776270073</v>
      </c>
      <c r="O21" t="s">
        <v>52</v>
      </c>
    </row>
    <row r="22" spans="1:15" x14ac:dyDescent="0.25">
      <c r="A22" s="16">
        <v>11</v>
      </c>
      <c r="B22" s="17" t="s">
        <v>79</v>
      </c>
      <c r="C22" s="18">
        <v>13.6</v>
      </c>
      <c r="D22" s="19" t="s">
        <v>29</v>
      </c>
      <c r="E22" s="20" t="str">
        <f t="shared" si="0"/>
        <v>Significantly Different</v>
      </c>
      <c r="G22">
        <f t="shared" si="1"/>
        <v>13.6</v>
      </c>
      <c r="H22">
        <f t="shared" si="2"/>
        <v>6</v>
      </c>
      <c r="I22" t="str">
        <f t="shared" si="3"/>
        <v>+/-</v>
      </c>
      <c r="J22" t="str">
        <f t="shared" si="4"/>
        <v>0.2</v>
      </c>
      <c r="K22" s="2">
        <f t="shared" si="5"/>
        <v>0.12158054711246201</v>
      </c>
      <c r="L22" s="2">
        <f t="shared" si="6"/>
        <v>-1.2999999999999989</v>
      </c>
      <c r="M22" s="2">
        <f t="shared" si="7"/>
        <v>0.1359311840425404</v>
      </c>
      <c r="N22" s="2">
        <f t="shared" si="8"/>
        <v>-9.5636627397665936</v>
      </c>
      <c r="O22" t="s">
        <v>54</v>
      </c>
    </row>
    <row r="23" spans="1:15" x14ac:dyDescent="0.25">
      <c r="A23" s="16">
        <v>13</v>
      </c>
      <c r="B23" s="17" t="s">
        <v>34</v>
      </c>
      <c r="C23" s="18">
        <v>13.5</v>
      </c>
      <c r="D23" s="19" t="s">
        <v>39</v>
      </c>
      <c r="E23" s="20" t="str">
        <f t="shared" si="0"/>
        <v>Significantly Different</v>
      </c>
      <c r="G23">
        <f t="shared" si="1"/>
        <v>13.5</v>
      </c>
      <c r="H23">
        <f t="shared" si="2"/>
        <v>6</v>
      </c>
      <c r="I23" t="str">
        <f t="shared" si="3"/>
        <v>+/-</v>
      </c>
      <c r="J23" t="str">
        <f t="shared" si="4"/>
        <v>0.5</v>
      </c>
      <c r="K23" s="2">
        <f t="shared" si="5"/>
        <v>0.303951367781155</v>
      </c>
      <c r="L23" s="2">
        <f t="shared" si="6"/>
        <v>-1.1999999999999993</v>
      </c>
      <c r="M23" s="2">
        <f t="shared" si="7"/>
        <v>0.30997079109986531</v>
      </c>
      <c r="N23" s="2">
        <f t="shared" si="8"/>
        <v>-3.8713325076277507</v>
      </c>
      <c r="O23" t="s">
        <v>43</v>
      </c>
    </row>
    <row r="24" spans="1:15" x14ac:dyDescent="0.25">
      <c r="A24" s="16">
        <v>13</v>
      </c>
      <c r="B24" s="17" t="s">
        <v>48</v>
      </c>
      <c r="C24" s="18">
        <v>13.5</v>
      </c>
      <c r="D24" s="19" t="s">
        <v>120</v>
      </c>
      <c r="E24" s="20" t="str">
        <f t="shared" si="0"/>
        <v>Not Significantly Different</v>
      </c>
      <c r="G24">
        <f t="shared" si="1"/>
        <v>13.5</v>
      </c>
      <c r="H24">
        <f t="shared" si="2"/>
        <v>6</v>
      </c>
      <c r="I24" t="str">
        <f t="shared" si="3"/>
        <v>+/-</v>
      </c>
      <c r="J24" t="str">
        <f t="shared" si="4"/>
        <v>1.3</v>
      </c>
      <c r="K24" s="2">
        <f t="shared" si="5"/>
        <v>0.79027355623100304</v>
      </c>
      <c r="L24" s="2">
        <f t="shared" si="6"/>
        <v>-1.1999999999999993</v>
      </c>
      <c r="M24" s="2">
        <f t="shared" si="7"/>
        <v>0.79260819516141623</v>
      </c>
      <c r="N24" s="2">
        <f t="shared" si="8"/>
        <v>-1.5139888879847083</v>
      </c>
      <c r="O24" t="s">
        <v>57</v>
      </c>
    </row>
    <row r="25" spans="1:15" x14ac:dyDescent="0.25">
      <c r="A25" s="16">
        <v>15</v>
      </c>
      <c r="B25" s="17" t="s">
        <v>52</v>
      </c>
      <c r="C25" s="18">
        <v>13.3</v>
      </c>
      <c r="D25" s="19" t="s">
        <v>36</v>
      </c>
      <c r="E25" s="20" t="str">
        <f t="shared" si="0"/>
        <v>Significantly Different</v>
      </c>
      <c r="G25">
        <f t="shared" si="1"/>
        <v>13.3</v>
      </c>
      <c r="H25">
        <f t="shared" si="2"/>
        <v>6</v>
      </c>
      <c r="I25" t="str">
        <f t="shared" si="3"/>
        <v>+/-</v>
      </c>
      <c r="J25" t="str">
        <f t="shared" si="4"/>
        <v>0.3</v>
      </c>
      <c r="K25" s="2">
        <f t="shared" si="5"/>
        <v>0.18237082066869301</v>
      </c>
      <c r="L25" s="2">
        <f t="shared" si="6"/>
        <v>-1</v>
      </c>
      <c r="M25" s="2">
        <f t="shared" si="7"/>
        <v>0.19223572402239389</v>
      </c>
      <c r="N25" s="2">
        <f t="shared" si="8"/>
        <v>-5.2019467509769841</v>
      </c>
      <c r="O25" t="s">
        <v>58</v>
      </c>
    </row>
    <row r="26" spans="1:15" x14ac:dyDescent="0.25">
      <c r="A26" s="16">
        <v>16</v>
      </c>
      <c r="B26" s="17" t="s">
        <v>65</v>
      </c>
      <c r="C26" s="18">
        <v>13.1</v>
      </c>
      <c r="D26" s="19" t="s">
        <v>36</v>
      </c>
      <c r="E26" s="20" t="str">
        <f t="shared" si="0"/>
        <v>Significantly Different</v>
      </c>
      <c r="G26">
        <f t="shared" si="1"/>
        <v>13.1</v>
      </c>
      <c r="H26">
        <f t="shared" si="2"/>
        <v>6</v>
      </c>
      <c r="I26" t="str">
        <f t="shared" si="3"/>
        <v>+/-</v>
      </c>
      <c r="J26" t="str">
        <f t="shared" si="4"/>
        <v>0.3</v>
      </c>
      <c r="K26" s="2">
        <f t="shared" si="5"/>
        <v>0.18237082066869301</v>
      </c>
      <c r="L26" s="2">
        <f t="shared" si="6"/>
        <v>-0.79999999999999893</v>
      </c>
      <c r="M26" s="2">
        <f t="shared" si="7"/>
        <v>0.19223572402239389</v>
      </c>
      <c r="N26" s="2">
        <f t="shared" si="8"/>
        <v>-4.1615574007815814</v>
      </c>
      <c r="O26" t="s">
        <v>41</v>
      </c>
    </row>
    <row r="27" spans="1:15" x14ac:dyDescent="0.25">
      <c r="A27" s="16">
        <v>17</v>
      </c>
      <c r="B27" s="17" t="s">
        <v>71</v>
      </c>
      <c r="C27" s="18">
        <v>13</v>
      </c>
      <c r="D27" s="19" t="s">
        <v>36</v>
      </c>
      <c r="E27" s="20" t="str">
        <f t="shared" si="0"/>
        <v>Significantly Different</v>
      </c>
      <c r="G27">
        <f t="shared" si="1"/>
        <v>13</v>
      </c>
      <c r="H27">
        <f t="shared" si="2"/>
        <v>6</v>
      </c>
      <c r="I27" t="str">
        <f t="shared" si="3"/>
        <v>+/-</v>
      </c>
      <c r="J27" t="str">
        <f t="shared" si="4"/>
        <v>0.3</v>
      </c>
      <c r="K27" s="2">
        <f t="shared" si="5"/>
        <v>0.18237082066869301</v>
      </c>
      <c r="L27" s="2">
        <f t="shared" si="6"/>
        <v>-0.69999999999999929</v>
      </c>
      <c r="M27" s="2">
        <f t="shared" si="7"/>
        <v>0.19223572402239389</v>
      </c>
      <c r="N27" s="2">
        <f t="shared" si="8"/>
        <v>-3.641362725683885</v>
      </c>
      <c r="O27" t="s">
        <v>59</v>
      </c>
    </row>
    <row r="28" spans="1:15" x14ac:dyDescent="0.25">
      <c r="A28" s="16">
        <v>17</v>
      </c>
      <c r="B28" s="17" t="s">
        <v>80</v>
      </c>
      <c r="C28" s="18">
        <v>13</v>
      </c>
      <c r="D28" s="19" t="s">
        <v>29</v>
      </c>
      <c r="E28" s="20" t="str">
        <f t="shared" si="0"/>
        <v>Significantly Different</v>
      </c>
      <c r="G28">
        <f t="shared" si="1"/>
        <v>13</v>
      </c>
      <c r="H28">
        <f t="shared" si="2"/>
        <v>6</v>
      </c>
      <c r="I28" t="str">
        <f t="shared" si="3"/>
        <v>+/-</v>
      </c>
      <c r="J28" t="str">
        <f t="shared" si="4"/>
        <v>0.2</v>
      </c>
      <c r="K28" s="2">
        <f t="shared" si="5"/>
        <v>0.12158054711246201</v>
      </c>
      <c r="L28" s="2">
        <f t="shared" si="6"/>
        <v>-0.69999999999999929</v>
      </c>
      <c r="M28" s="2">
        <f t="shared" si="7"/>
        <v>0.1359311840425404</v>
      </c>
      <c r="N28" s="2">
        <f t="shared" si="8"/>
        <v>-5.1496645521820108</v>
      </c>
      <c r="O28" t="s">
        <v>49</v>
      </c>
    </row>
    <row r="29" spans="1:15" x14ac:dyDescent="0.25">
      <c r="A29" s="16">
        <v>19</v>
      </c>
      <c r="B29" s="17" t="s">
        <v>64</v>
      </c>
      <c r="C29" s="18">
        <v>12.9</v>
      </c>
      <c r="D29" s="19" t="s">
        <v>61</v>
      </c>
      <c r="E29" s="20" t="str">
        <f t="shared" si="0"/>
        <v>Significantly Different</v>
      </c>
      <c r="G29">
        <f t="shared" si="1"/>
        <v>12.9</v>
      </c>
      <c r="H29">
        <f t="shared" si="2"/>
        <v>6</v>
      </c>
      <c r="I29" t="str">
        <f t="shared" si="3"/>
        <v>+/-</v>
      </c>
      <c r="J29" t="str">
        <f t="shared" si="4"/>
        <v>0.4</v>
      </c>
      <c r="K29" s="2">
        <f t="shared" si="5"/>
        <v>0.24316109422492402</v>
      </c>
      <c r="L29" s="2">
        <f t="shared" si="6"/>
        <v>-0.59999999999999964</v>
      </c>
      <c r="M29" s="2">
        <f t="shared" si="7"/>
        <v>0.25064471888253259</v>
      </c>
      <c r="N29" s="2">
        <f t="shared" si="8"/>
        <v>-2.3938266191086046</v>
      </c>
      <c r="O29" t="s">
        <v>63</v>
      </c>
    </row>
    <row r="30" spans="1:15" x14ac:dyDescent="0.25">
      <c r="A30" s="16">
        <v>20</v>
      </c>
      <c r="B30" s="17" t="s">
        <v>50</v>
      </c>
      <c r="C30" s="18">
        <v>12.7</v>
      </c>
      <c r="D30" s="19" t="s">
        <v>36</v>
      </c>
      <c r="E30" s="20" t="str">
        <f t="shared" si="0"/>
        <v>Significantly Different</v>
      </c>
      <c r="G30">
        <f t="shared" si="1"/>
        <v>12.7</v>
      </c>
      <c r="H30">
        <f t="shared" si="2"/>
        <v>6</v>
      </c>
      <c r="I30" t="str">
        <f t="shared" si="3"/>
        <v>+/-</v>
      </c>
      <c r="J30" t="str">
        <f t="shared" si="4"/>
        <v>0.3</v>
      </c>
      <c r="K30" s="2">
        <f t="shared" si="5"/>
        <v>0.18237082066869301</v>
      </c>
      <c r="L30" s="2">
        <f t="shared" si="6"/>
        <v>-0.39999999999999858</v>
      </c>
      <c r="M30" s="2">
        <f t="shared" si="7"/>
        <v>0.19223572402239389</v>
      </c>
      <c r="N30" s="2">
        <f t="shared" si="8"/>
        <v>-2.0807787003907863</v>
      </c>
      <c r="O30" t="s">
        <v>28</v>
      </c>
    </row>
    <row r="31" spans="1:15" x14ac:dyDescent="0.25">
      <c r="A31" s="16">
        <v>21</v>
      </c>
      <c r="B31" s="17" t="s">
        <v>45</v>
      </c>
      <c r="C31" s="18">
        <v>12.6</v>
      </c>
      <c r="D31" s="19" t="s">
        <v>70</v>
      </c>
      <c r="E31" s="20" t="str">
        <f t="shared" si="0"/>
        <v>Not Significantly Different</v>
      </c>
      <c r="G31">
        <f t="shared" si="1"/>
        <v>12.6</v>
      </c>
      <c r="H31">
        <f t="shared" si="2"/>
        <v>6</v>
      </c>
      <c r="I31" t="str">
        <f t="shared" si="3"/>
        <v>+/-</v>
      </c>
      <c r="J31" t="str">
        <f t="shared" si="4"/>
        <v>0.8</v>
      </c>
      <c r="K31" s="2">
        <f t="shared" si="5"/>
        <v>0.48632218844984804</v>
      </c>
      <c r="L31" s="2">
        <f t="shared" si="6"/>
        <v>-0.29999999999999893</v>
      </c>
      <c r="M31" s="2">
        <f t="shared" si="7"/>
        <v>0.49010685399991183</v>
      </c>
      <c r="N31" s="2">
        <f t="shared" si="8"/>
        <v>-0.61211141519774159</v>
      </c>
      <c r="O31" t="s">
        <v>66</v>
      </c>
    </row>
    <row r="32" spans="1:15" x14ac:dyDescent="0.25">
      <c r="A32" s="16">
        <v>22</v>
      </c>
      <c r="B32" s="17" t="s">
        <v>74</v>
      </c>
      <c r="C32" s="18">
        <v>12.5</v>
      </c>
      <c r="D32" s="19" t="s">
        <v>83</v>
      </c>
      <c r="E32" s="20" t="str">
        <f t="shared" si="0"/>
        <v>Not Significantly Different</v>
      </c>
      <c r="G32">
        <f t="shared" si="1"/>
        <v>12.5</v>
      </c>
      <c r="H32">
        <f t="shared" si="2"/>
        <v>6</v>
      </c>
      <c r="I32" t="str">
        <f t="shared" si="3"/>
        <v>+/-</v>
      </c>
      <c r="J32" t="str">
        <f t="shared" si="4"/>
        <v>0.6</v>
      </c>
      <c r="K32" s="2">
        <f t="shared" si="5"/>
        <v>0.36474164133738601</v>
      </c>
      <c r="L32" s="2">
        <f t="shared" si="6"/>
        <v>-0.19999999999999929</v>
      </c>
      <c r="M32" s="2">
        <f t="shared" si="7"/>
        <v>0.36977279819442066</v>
      </c>
      <c r="N32" s="2">
        <f t="shared" si="8"/>
        <v>-0.54087266823462354</v>
      </c>
      <c r="O32" t="s">
        <v>68</v>
      </c>
    </row>
    <row r="33" spans="1:15" x14ac:dyDescent="0.25">
      <c r="A33" s="16">
        <v>23</v>
      </c>
      <c r="B33" s="17" t="s">
        <v>67</v>
      </c>
      <c r="C33" s="18">
        <v>12</v>
      </c>
      <c r="D33" s="19" t="s">
        <v>36</v>
      </c>
      <c r="E33" s="20" t="str">
        <f t="shared" si="0"/>
        <v>Not Significantly Different</v>
      </c>
      <c r="G33">
        <f t="shared" si="1"/>
        <v>12</v>
      </c>
      <c r="H33">
        <f t="shared" si="2"/>
        <v>6</v>
      </c>
      <c r="I33" t="str">
        <f t="shared" si="3"/>
        <v>+/-</v>
      </c>
      <c r="J33" t="str">
        <f t="shared" si="4"/>
        <v>0.3</v>
      </c>
      <c r="K33" s="2">
        <f t="shared" si="5"/>
        <v>0.18237082066869301</v>
      </c>
      <c r="L33" s="2">
        <f t="shared" si="6"/>
        <v>0.30000000000000071</v>
      </c>
      <c r="M33" s="2">
        <f t="shared" si="7"/>
        <v>0.19223572402239389</v>
      </c>
      <c r="N33" s="2">
        <f t="shared" si="8"/>
        <v>1.5605840252930989</v>
      </c>
      <c r="O33" t="s">
        <v>71</v>
      </c>
    </row>
    <row r="34" spans="1:15" x14ac:dyDescent="0.25">
      <c r="A34" s="16">
        <v>24</v>
      </c>
      <c r="B34" s="17" t="s">
        <v>58</v>
      </c>
      <c r="C34" s="18">
        <v>11.9</v>
      </c>
      <c r="D34" s="19" t="s">
        <v>61</v>
      </c>
      <c r="E34" s="20" t="str">
        <f t="shared" si="0"/>
        <v>Not Significantly Different</v>
      </c>
      <c r="G34">
        <f t="shared" si="1"/>
        <v>11.9</v>
      </c>
      <c r="H34">
        <f t="shared" si="2"/>
        <v>6</v>
      </c>
      <c r="I34" t="str">
        <f t="shared" si="3"/>
        <v>+/-</v>
      </c>
      <c r="J34" t="str">
        <f t="shared" si="4"/>
        <v>0.4</v>
      </c>
      <c r="K34" s="2">
        <f t="shared" si="5"/>
        <v>0.24316109422492402</v>
      </c>
      <c r="L34" s="2">
        <f t="shared" si="6"/>
        <v>0.40000000000000036</v>
      </c>
      <c r="M34" s="2">
        <f t="shared" si="7"/>
        <v>0.25064471888253259</v>
      </c>
      <c r="N34" s="2">
        <f t="shared" si="8"/>
        <v>1.5958844127390721</v>
      </c>
      <c r="O34" t="s">
        <v>62</v>
      </c>
    </row>
    <row r="35" spans="1:15" x14ac:dyDescent="0.25">
      <c r="A35" s="16">
        <v>24</v>
      </c>
      <c r="B35" s="17" t="s">
        <v>56</v>
      </c>
      <c r="C35" s="18">
        <v>11.9</v>
      </c>
      <c r="D35" s="19" t="s">
        <v>114</v>
      </c>
      <c r="E35" s="20" t="str">
        <f t="shared" si="0"/>
        <v>Not Significantly Different</v>
      </c>
      <c r="G35">
        <f t="shared" si="1"/>
        <v>11.9</v>
      </c>
      <c r="H35">
        <f t="shared" si="2"/>
        <v>6</v>
      </c>
      <c r="I35" t="str">
        <f t="shared" si="3"/>
        <v>+/-</v>
      </c>
      <c r="J35" t="str">
        <f t="shared" si="4"/>
        <v>0.9</v>
      </c>
      <c r="K35" s="2">
        <f t="shared" si="5"/>
        <v>0.54711246200607899</v>
      </c>
      <c r="L35" s="2">
        <f t="shared" si="6"/>
        <v>0.40000000000000036</v>
      </c>
      <c r="M35" s="2">
        <f t="shared" si="7"/>
        <v>0.55047933970440222</v>
      </c>
      <c r="N35" s="2">
        <f t="shared" si="8"/>
        <v>0.72663944157249094</v>
      </c>
      <c r="O35" t="s">
        <v>72</v>
      </c>
    </row>
    <row r="36" spans="1:15" x14ac:dyDescent="0.25">
      <c r="A36" s="16">
        <v>26</v>
      </c>
      <c r="B36" s="17" t="s">
        <v>40</v>
      </c>
      <c r="C36" s="18">
        <v>11.8</v>
      </c>
      <c r="D36" s="19" t="s">
        <v>29</v>
      </c>
      <c r="E36" s="20" t="str">
        <f t="shared" si="0"/>
        <v>Significantly Different</v>
      </c>
      <c r="G36">
        <f t="shared" si="1"/>
        <v>11.8</v>
      </c>
      <c r="H36">
        <f t="shared" si="2"/>
        <v>6</v>
      </c>
      <c r="I36" t="str">
        <f t="shared" si="3"/>
        <v>+/-</v>
      </c>
      <c r="J36" t="str">
        <f t="shared" si="4"/>
        <v>0.2</v>
      </c>
      <c r="K36" s="2">
        <f t="shared" si="5"/>
        <v>0.12158054711246201</v>
      </c>
      <c r="L36" s="2">
        <f t="shared" si="6"/>
        <v>0.5</v>
      </c>
      <c r="M36" s="2">
        <f t="shared" si="7"/>
        <v>0.1359311840425404</v>
      </c>
      <c r="N36" s="2">
        <f t="shared" si="8"/>
        <v>3.6783318229871544</v>
      </c>
      <c r="O36" t="s">
        <v>64</v>
      </c>
    </row>
    <row r="37" spans="1:15" x14ac:dyDescent="0.25">
      <c r="A37" s="16">
        <v>27</v>
      </c>
      <c r="B37" s="17" t="s">
        <v>57</v>
      </c>
      <c r="C37" s="18">
        <v>11.5</v>
      </c>
      <c r="D37" s="19" t="s">
        <v>36</v>
      </c>
      <c r="E37" s="20" t="str">
        <f t="shared" si="0"/>
        <v>Significantly Different</v>
      </c>
      <c r="G37">
        <f t="shared" si="1"/>
        <v>11.5</v>
      </c>
      <c r="H37">
        <f t="shared" si="2"/>
        <v>6</v>
      </c>
      <c r="I37" t="str">
        <f t="shared" si="3"/>
        <v>+/-</v>
      </c>
      <c r="J37" t="str">
        <f t="shared" si="4"/>
        <v>0.3</v>
      </c>
      <c r="K37" s="2">
        <f t="shared" si="5"/>
        <v>0.18237082066869301</v>
      </c>
      <c r="L37" s="2">
        <f t="shared" si="6"/>
        <v>0.80000000000000071</v>
      </c>
      <c r="M37" s="2">
        <f t="shared" si="7"/>
        <v>0.19223572402239389</v>
      </c>
      <c r="N37" s="2">
        <f t="shared" si="8"/>
        <v>4.1615574007815903</v>
      </c>
      <c r="O37" t="s">
        <v>45</v>
      </c>
    </row>
    <row r="38" spans="1:15" x14ac:dyDescent="0.25">
      <c r="A38" s="16">
        <v>28</v>
      </c>
      <c r="B38" s="17" t="s">
        <v>59</v>
      </c>
      <c r="C38" s="18">
        <v>11.4</v>
      </c>
      <c r="D38" s="19" t="s">
        <v>39</v>
      </c>
      <c r="E38" s="20" t="str">
        <f t="shared" si="0"/>
        <v>Significantly Different</v>
      </c>
      <c r="G38">
        <f t="shared" si="1"/>
        <v>11.4</v>
      </c>
      <c r="H38">
        <f t="shared" si="2"/>
        <v>6</v>
      </c>
      <c r="I38" t="str">
        <f t="shared" si="3"/>
        <v>+/-</v>
      </c>
      <c r="J38" t="str">
        <f t="shared" si="4"/>
        <v>0.5</v>
      </c>
      <c r="K38" s="2">
        <f t="shared" si="5"/>
        <v>0.303951367781155</v>
      </c>
      <c r="L38" s="2">
        <f t="shared" si="6"/>
        <v>0.90000000000000036</v>
      </c>
      <c r="M38" s="2">
        <f t="shared" si="7"/>
        <v>0.30997079109986531</v>
      </c>
      <c r="N38" s="2">
        <f t="shared" si="8"/>
        <v>2.9034993807208163</v>
      </c>
      <c r="O38" t="s">
        <v>51</v>
      </c>
    </row>
    <row r="39" spans="1:15" x14ac:dyDescent="0.25">
      <c r="A39" s="16">
        <v>28</v>
      </c>
      <c r="B39" s="17" t="s">
        <v>60</v>
      </c>
      <c r="C39" s="18">
        <v>11.4</v>
      </c>
      <c r="D39" s="19" t="s">
        <v>61</v>
      </c>
      <c r="E39" s="20" t="str">
        <f t="shared" si="0"/>
        <v>Significantly Different</v>
      </c>
      <c r="G39">
        <f t="shared" si="1"/>
        <v>11.4</v>
      </c>
      <c r="H39">
        <f t="shared" si="2"/>
        <v>6</v>
      </c>
      <c r="I39" t="str">
        <f t="shared" si="3"/>
        <v>+/-</v>
      </c>
      <c r="J39" t="str">
        <f t="shared" si="4"/>
        <v>0.4</v>
      </c>
      <c r="K39" s="2">
        <f t="shared" si="5"/>
        <v>0.24316109422492402</v>
      </c>
      <c r="L39" s="2">
        <f t="shared" si="6"/>
        <v>0.90000000000000036</v>
      </c>
      <c r="M39" s="2">
        <f t="shared" si="7"/>
        <v>0.25064471888253259</v>
      </c>
      <c r="N39" s="2">
        <f t="shared" si="8"/>
        <v>3.5907399286629107</v>
      </c>
      <c r="O39" t="s">
        <v>74</v>
      </c>
    </row>
    <row r="40" spans="1:15" x14ac:dyDescent="0.25">
      <c r="A40" s="16">
        <v>30</v>
      </c>
      <c r="B40" s="17" t="s">
        <v>46</v>
      </c>
      <c r="C40" s="18">
        <v>11.3</v>
      </c>
      <c r="D40" s="19" t="s">
        <v>130</v>
      </c>
      <c r="E40" s="20" t="str">
        <f t="shared" si="0"/>
        <v>Not Significantly Different</v>
      </c>
      <c r="G40">
        <f t="shared" si="1"/>
        <v>11.3</v>
      </c>
      <c r="H40">
        <f t="shared" si="2"/>
        <v>6</v>
      </c>
      <c r="I40" t="str">
        <f t="shared" si="3"/>
        <v>+/-</v>
      </c>
      <c r="J40" t="str">
        <f t="shared" si="4"/>
        <v>1.2</v>
      </c>
      <c r="K40" s="2">
        <f t="shared" si="5"/>
        <v>0.72948328267477203</v>
      </c>
      <c r="L40" s="2">
        <f t="shared" si="6"/>
        <v>1</v>
      </c>
      <c r="M40" s="2">
        <f t="shared" si="7"/>
        <v>0.73201182849801194</v>
      </c>
      <c r="N40" s="2">
        <f t="shared" si="8"/>
        <v>1.3660981435940225</v>
      </c>
      <c r="O40" t="s">
        <v>35</v>
      </c>
    </row>
    <row r="41" spans="1:15" x14ac:dyDescent="0.25">
      <c r="A41" s="16">
        <v>31</v>
      </c>
      <c r="B41" s="17" t="s">
        <v>43</v>
      </c>
      <c r="C41" s="18">
        <v>11.2</v>
      </c>
      <c r="D41" s="19" t="s">
        <v>70</v>
      </c>
      <c r="E41" s="20" t="str">
        <f t="shared" si="0"/>
        <v>Significantly Different</v>
      </c>
      <c r="G41">
        <f t="shared" si="1"/>
        <v>11.2</v>
      </c>
      <c r="H41">
        <f t="shared" si="2"/>
        <v>6</v>
      </c>
      <c r="I41" t="str">
        <f t="shared" si="3"/>
        <v>+/-</v>
      </c>
      <c r="J41" t="str">
        <f t="shared" si="4"/>
        <v>0.8</v>
      </c>
      <c r="K41" s="2">
        <f t="shared" si="5"/>
        <v>0.48632218844984804</v>
      </c>
      <c r="L41" s="2">
        <f t="shared" si="6"/>
        <v>1.1000000000000014</v>
      </c>
      <c r="M41" s="2">
        <f t="shared" si="7"/>
        <v>0.49010685399991183</v>
      </c>
      <c r="N41" s="2">
        <f t="shared" si="8"/>
        <v>2.2444085223917298</v>
      </c>
      <c r="O41" t="s">
        <v>76</v>
      </c>
    </row>
    <row r="42" spans="1:15" x14ac:dyDescent="0.25">
      <c r="A42" s="16">
        <v>31</v>
      </c>
      <c r="B42" s="17" t="s">
        <v>41</v>
      </c>
      <c r="C42" s="18">
        <v>11.2</v>
      </c>
      <c r="D42" s="19" t="s">
        <v>39</v>
      </c>
      <c r="E42" s="20" t="str">
        <f t="shared" si="0"/>
        <v>Significantly Different</v>
      </c>
      <c r="G42">
        <f t="shared" si="1"/>
        <v>11.2</v>
      </c>
      <c r="H42">
        <f t="shared" si="2"/>
        <v>6</v>
      </c>
      <c r="I42" t="str">
        <f t="shared" si="3"/>
        <v>+/-</v>
      </c>
      <c r="J42" t="str">
        <f t="shared" si="4"/>
        <v>0.5</v>
      </c>
      <c r="K42" s="2">
        <f t="shared" si="5"/>
        <v>0.303951367781155</v>
      </c>
      <c r="L42" s="2">
        <f t="shared" si="6"/>
        <v>1.1000000000000014</v>
      </c>
      <c r="M42" s="2">
        <f t="shared" si="7"/>
        <v>0.30997079109986531</v>
      </c>
      <c r="N42" s="2">
        <f t="shared" si="8"/>
        <v>3.5487214653254449</v>
      </c>
      <c r="O42" t="s">
        <v>77</v>
      </c>
    </row>
    <row r="43" spans="1:15" x14ac:dyDescent="0.25">
      <c r="A43" s="16">
        <v>33</v>
      </c>
      <c r="B43" s="17" t="s">
        <v>28</v>
      </c>
      <c r="C43" s="18">
        <v>10.9</v>
      </c>
      <c r="D43" s="19" t="s">
        <v>78</v>
      </c>
      <c r="E43" s="20" t="str">
        <f t="shared" si="0"/>
        <v>Significantly Different</v>
      </c>
      <c r="G43">
        <f t="shared" si="1"/>
        <v>10.9</v>
      </c>
      <c r="H43">
        <f t="shared" si="2"/>
        <v>6</v>
      </c>
      <c r="I43" t="str">
        <f t="shared" si="3"/>
        <v>+/-</v>
      </c>
      <c r="J43" t="str">
        <f t="shared" si="4"/>
        <v>0.7</v>
      </c>
      <c r="K43" s="2">
        <f t="shared" si="5"/>
        <v>0.42553191489361697</v>
      </c>
      <c r="L43" s="2">
        <f t="shared" si="6"/>
        <v>1.4000000000000004</v>
      </c>
      <c r="M43" s="2">
        <f t="shared" si="7"/>
        <v>0.42985214661796195</v>
      </c>
      <c r="N43" s="2">
        <f t="shared" si="8"/>
        <v>3.2569338341452392</v>
      </c>
      <c r="O43" t="s">
        <v>80</v>
      </c>
    </row>
    <row r="44" spans="1:15" x14ac:dyDescent="0.25">
      <c r="A44" s="16">
        <v>34</v>
      </c>
      <c r="B44" s="17" t="s">
        <v>69</v>
      </c>
      <c r="C44" s="18">
        <v>10.8</v>
      </c>
      <c r="D44" s="19" t="s">
        <v>124</v>
      </c>
      <c r="E44" s="20" t="str">
        <f t="shared" si="0"/>
        <v>Significantly Different</v>
      </c>
      <c r="G44">
        <f t="shared" si="1"/>
        <v>10.8</v>
      </c>
      <c r="H44">
        <f t="shared" si="2"/>
        <v>6</v>
      </c>
      <c r="I44" t="str">
        <f t="shared" si="3"/>
        <v>+/-</v>
      </c>
      <c r="J44" t="str">
        <f t="shared" si="4"/>
        <v>1.0</v>
      </c>
      <c r="K44" s="2">
        <f t="shared" si="5"/>
        <v>0.60790273556231</v>
      </c>
      <c r="L44" s="2">
        <f t="shared" si="6"/>
        <v>1.5</v>
      </c>
      <c r="M44" s="2">
        <f t="shared" si="7"/>
        <v>0.61093468821403585</v>
      </c>
      <c r="N44" s="2">
        <f t="shared" si="8"/>
        <v>2.4552542668431485</v>
      </c>
      <c r="O44" t="s">
        <v>82</v>
      </c>
    </row>
    <row r="45" spans="1:15" x14ac:dyDescent="0.25">
      <c r="A45" s="16">
        <v>35</v>
      </c>
      <c r="B45" s="17" t="s">
        <v>53</v>
      </c>
      <c r="C45" s="18">
        <v>10.6</v>
      </c>
      <c r="D45" s="19" t="s">
        <v>70</v>
      </c>
      <c r="E45" s="20" t="str">
        <f t="shared" si="0"/>
        <v>Significantly Different</v>
      </c>
      <c r="G45">
        <f t="shared" si="1"/>
        <v>10.6</v>
      </c>
      <c r="H45">
        <f t="shared" si="2"/>
        <v>6</v>
      </c>
      <c r="I45" t="str">
        <f t="shared" si="3"/>
        <v>+/-</v>
      </c>
      <c r="J45" t="str">
        <f t="shared" si="4"/>
        <v>0.8</v>
      </c>
      <c r="K45" s="2">
        <f t="shared" si="5"/>
        <v>0.48632218844984804</v>
      </c>
      <c r="L45" s="2">
        <f t="shared" si="6"/>
        <v>1.7000000000000011</v>
      </c>
      <c r="M45" s="2">
        <f t="shared" si="7"/>
        <v>0.49010685399991183</v>
      </c>
      <c r="N45" s="2">
        <f t="shared" si="8"/>
        <v>3.4686313527872166</v>
      </c>
      <c r="O45" t="s">
        <v>53</v>
      </c>
    </row>
    <row r="46" spans="1:15" x14ac:dyDescent="0.25">
      <c r="A46" s="16">
        <v>36</v>
      </c>
      <c r="B46" s="17" t="s">
        <v>55</v>
      </c>
      <c r="C46" s="18">
        <v>10.4</v>
      </c>
      <c r="D46" s="19" t="s">
        <v>36</v>
      </c>
      <c r="E46" s="20" t="str">
        <f t="shared" si="0"/>
        <v>Significantly Different</v>
      </c>
      <c r="G46">
        <f t="shared" si="1"/>
        <v>10.4</v>
      </c>
      <c r="H46">
        <f t="shared" si="2"/>
        <v>6</v>
      </c>
      <c r="I46" t="str">
        <f t="shared" si="3"/>
        <v>+/-</v>
      </c>
      <c r="J46" t="str">
        <f t="shared" si="4"/>
        <v>0.3</v>
      </c>
      <c r="K46" s="2">
        <f t="shared" si="5"/>
        <v>0.18237082066869301</v>
      </c>
      <c r="L46" s="2">
        <f t="shared" si="6"/>
        <v>1.9000000000000004</v>
      </c>
      <c r="M46" s="2">
        <f t="shared" si="7"/>
        <v>0.19223572402239389</v>
      </c>
      <c r="N46" s="2">
        <f t="shared" si="8"/>
        <v>9.8836988268562713</v>
      </c>
      <c r="O46" t="s">
        <v>65</v>
      </c>
    </row>
    <row r="47" spans="1:15" x14ac:dyDescent="0.25">
      <c r="A47" s="16">
        <v>37</v>
      </c>
      <c r="B47" s="17" t="s">
        <v>31</v>
      </c>
      <c r="C47" s="18">
        <v>10.199999999999999</v>
      </c>
      <c r="D47" s="19" t="s">
        <v>70</v>
      </c>
      <c r="E47" s="20" t="str">
        <f t="shared" si="0"/>
        <v>Significantly Different</v>
      </c>
      <c r="G47">
        <f t="shared" si="1"/>
        <v>10.199999999999999</v>
      </c>
      <c r="H47">
        <f t="shared" si="2"/>
        <v>6</v>
      </c>
      <c r="I47" t="str">
        <f t="shared" si="3"/>
        <v>+/-</v>
      </c>
      <c r="J47" t="str">
        <f t="shared" si="4"/>
        <v>0.8</v>
      </c>
      <c r="K47" s="2">
        <f t="shared" si="5"/>
        <v>0.48632218844984804</v>
      </c>
      <c r="L47" s="2">
        <f t="shared" si="6"/>
        <v>2.1000000000000014</v>
      </c>
      <c r="M47" s="2">
        <f t="shared" si="7"/>
        <v>0.49010685399991183</v>
      </c>
      <c r="N47" s="2">
        <f t="shared" si="8"/>
        <v>4.2847799063842089</v>
      </c>
      <c r="O47" t="s">
        <v>81</v>
      </c>
    </row>
    <row r="48" spans="1:15" x14ac:dyDescent="0.25">
      <c r="A48" s="16">
        <v>38</v>
      </c>
      <c r="B48" s="17" t="s">
        <v>32</v>
      </c>
      <c r="C48" s="18">
        <v>10.1</v>
      </c>
      <c r="D48" s="19" t="s">
        <v>128</v>
      </c>
      <c r="E48" s="20" t="str">
        <f t="shared" si="0"/>
        <v>Significantly Different</v>
      </c>
      <c r="G48">
        <f t="shared" si="1"/>
        <v>10.1</v>
      </c>
      <c r="H48">
        <f t="shared" si="2"/>
        <v>6</v>
      </c>
      <c r="I48" t="str">
        <f t="shared" si="3"/>
        <v>+/-</v>
      </c>
      <c r="J48" t="str">
        <f t="shared" si="4"/>
        <v>1.1</v>
      </c>
      <c r="K48" s="2">
        <f t="shared" si="5"/>
        <v>0.66869300911854113</v>
      </c>
      <c r="L48" s="2">
        <f t="shared" si="6"/>
        <v>2.2000000000000011</v>
      </c>
      <c r="M48" s="2">
        <f t="shared" si="7"/>
        <v>0.67145051776214359</v>
      </c>
      <c r="N48" s="2">
        <f t="shared" si="8"/>
        <v>3.2764886492787468</v>
      </c>
      <c r="O48" t="s">
        <v>60</v>
      </c>
    </row>
    <row r="49" spans="1:15" x14ac:dyDescent="0.25">
      <c r="A49" s="16">
        <v>38</v>
      </c>
      <c r="B49" s="17" t="s">
        <v>38</v>
      </c>
      <c r="C49" s="18">
        <v>10.1</v>
      </c>
      <c r="D49" s="19" t="s">
        <v>124</v>
      </c>
      <c r="E49" s="20" t="str">
        <f t="shared" si="0"/>
        <v>Significantly Different</v>
      </c>
      <c r="G49">
        <f t="shared" si="1"/>
        <v>10.1</v>
      </c>
      <c r="H49">
        <f t="shared" si="2"/>
        <v>6</v>
      </c>
      <c r="I49" t="str">
        <f t="shared" si="3"/>
        <v>+/-</v>
      </c>
      <c r="J49" t="str">
        <f t="shared" si="4"/>
        <v>1.0</v>
      </c>
      <c r="K49" s="2">
        <f t="shared" si="5"/>
        <v>0.60790273556231</v>
      </c>
      <c r="L49" s="2">
        <f t="shared" si="6"/>
        <v>2.2000000000000011</v>
      </c>
      <c r="M49" s="2">
        <f t="shared" si="7"/>
        <v>0.61093468821403585</v>
      </c>
      <c r="N49" s="2">
        <f t="shared" si="8"/>
        <v>3.6010395913699527</v>
      </c>
      <c r="O49" t="s">
        <v>67</v>
      </c>
    </row>
    <row r="50" spans="1:15" x14ac:dyDescent="0.25">
      <c r="A50" s="16">
        <v>40</v>
      </c>
      <c r="B50" s="17" t="s">
        <v>44</v>
      </c>
      <c r="C50" s="18">
        <v>10</v>
      </c>
      <c r="D50" s="19" t="s">
        <v>61</v>
      </c>
      <c r="E50" s="20" t="str">
        <f t="shared" si="0"/>
        <v>Significantly Different</v>
      </c>
      <c r="G50">
        <f t="shared" si="1"/>
        <v>10</v>
      </c>
      <c r="H50">
        <f t="shared" si="2"/>
        <v>6</v>
      </c>
      <c r="I50" t="str">
        <f t="shared" si="3"/>
        <v>+/-</v>
      </c>
      <c r="J50" t="str">
        <f t="shared" si="4"/>
        <v>0.4</v>
      </c>
      <c r="K50" s="2">
        <f t="shared" si="5"/>
        <v>0.24316109422492402</v>
      </c>
      <c r="L50" s="2">
        <f t="shared" si="6"/>
        <v>2.3000000000000007</v>
      </c>
      <c r="M50" s="2">
        <f t="shared" si="7"/>
        <v>0.25064471888253259</v>
      </c>
      <c r="N50" s="2">
        <f t="shared" si="8"/>
        <v>9.1763353732496604</v>
      </c>
      <c r="O50" t="s">
        <v>69</v>
      </c>
    </row>
    <row r="51" spans="1:15" x14ac:dyDescent="0.25">
      <c r="A51" s="16">
        <v>41</v>
      </c>
      <c r="B51" s="17" t="s">
        <v>51</v>
      </c>
      <c r="C51" s="18">
        <v>9.9</v>
      </c>
      <c r="D51" s="19" t="s">
        <v>39</v>
      </c>
      <c r="E51" s="20" t="str">
        <f t="shared" si="0"/>
        <v>Significantly Different</v>
      </c>
      <c r="G51">
        <f t="shared" si="1"/>
        <v>9.9</v>
      </c>
      <c r="H51">
        <f t="shared" si="2"/>
        <v>6</v>
      </c>
      <c r="I51" t="str">
        <f t="shared" si="3"/>
        <v>+/-</v>
      </c>
      <c r="J51" t="str">
        <f t="shared" si="4"/>
        <v>0.5</v>
      </c>
      <c r="K51" s="2">
        <f t="shared" si="5"/>
        <v>0.303951367781155</v>
      </c>
      <c r="L51" s="2">
        <f t="shared" si="6"/>
        <v>2.4000000000000004</v>
      </c>
      <c r="M51" s="2">
        <f t="shared" si="7"/>
        <v>0.30997079109986531</v>
      </c>
      <c r="N51" s="2">
        <f t="shared" si="8"/>
        <v>7.7426650152555077</v>
      </c>
      <c r="O51" t="s">
        <v>85</v>
      </c>
    </row>
    <row r="52" spans="1:15" x14ac:dyDescent="0.25">
      <c r="A52" s="16">
        <v>41</v>
      </c>
      <c r="B52" s="17" t="s">
        <v>84</v>
      </c>
      <c r="C52" s="18">
        <v>9.9</v>
      </c>
      <c r="D52" s="19" t="s">
        <v>36</v>
      </c>
      <c r="E52" s="20" t="str">
        <f t="shared" si="0"/>
        <v>Significantly Different</v>
      </c>
      <c r="G52">
        <f t="shared" si="1"/>
        <v>9.9</v>
      </c>
      <c r="H52">
        <f t="shared" si="2"/>
        <v>6</v>
      </c>
      <c r="I52" t="str">
        <f t="shared" si="3"/>
        <v>+/-</v>
      </c>
      <c r="J52" t="str">
        <f t="shared" si="4"/>
        <v>0.3</v>
      </c>
      <c r="K52" s="2">
        <f t="shared" si="5"/>
        <v>0.18237082066869301</v>
      </c>
      <c r="L52" s="2">
        <f t="shared" si="6"/>
        <v>2.4000000000000004</v>
      </c>
      <c r="M52" s="2">
        <f t="shared" si="7"/>
        <v>0.19223572402239389</v>
      </c>
      <c r="N52" s="2">
        <f t="shared" si="8"/>
        <v>12.484672202344763</v>
      </c>
      <c r="O52" t="s">
        <v>56</v>
      </c>
    </row>
    <row r="53" spans="1:15" x14ac:dyDescent="0.25">
      <c r="A53" s="16">
        <v>43</v>
      </c>
      <c r="B53" s="17" t="s">
        <v>75</v>
      </c>
      <c r="C53" s="18">
        <v>9.8000000000000007</v>
      </c>
      <c r="D53" s="19" t="s">
        <v>36</v>
      </c>
      <c r="E53" s="20" t="str">
        <f t="shared" si="0"/>
        <v>Significantly Different</v>
      </c>
      <c r="G53">
        <f t="shared" si="1"/>
        <v>9.8000000000000007</v>
      </c>
      <c r="H53">
        <f t="shared" si="2"/>
        <v>6</v>
      </c>
      <c r="I53" t="str">
        <f t="shared" si="3"/>
        <v>+/-</v>
      </c>
      <c r="J53" t="str">
        <f t="shared" si="4"/>
        <v>0.3</v>
      </c>
      <c r="K53" s="2">
        <f t="shared" si="5"/>
        <v>0.18237082066869301</v>
      </c>
      <c r="L53" s="2">
        <f t="shared" si="6"/>
        <v>2.5</v>
      </c>
      <c r="M53" s="2">
        <f t="shared" si="7"/>
        <v>0.19223572402239389</v>
      </c>
      <c r="N53" s="2">
        <f t="shared" si="8"/>
        <v>13.00486687744246</v>
      </c>
      <c r="O53" t="s">
        <v>73</v>
      </c>
    </row>
    <row r="54" spans="1:15" x14ac:dyDescent="0.25">
      <c r="A54" s="16">
        <v>44</v>
      </c>
      <c r="B54" s="17" t="s">
        <v>68</v>
      </c>
      <c r="C54" s="18">
        <v>9.4</v>
      </c>
      <c r="D54" s="19" t="s">
        <v>36</v>
      </c>
      <c r="E54" s="20" t="str">
        <f t="shared" si="0"/>
        <v>Significantly Different</v>
      </c>
      <c r="G54">
        <f t="shared" si="1"/>
        <v>9.4</v>
      </c>
      <c r="H54">
        <f t="shared" si="2"/>
        <v>6</v>
      </c>
      <c r="I54" t="str">
        <f t="shared" si="3"/>
        <v>+/-</v>
      </c>
      <c r="J54" t="str">
        <f t="shared" si="4"/>
        <v>0.3</v>
      </c>
      <c r="K54" s="2">
        <f t="shared" si="5"/>
        <v>0.18237082066869301</v>
      </c>
      <c r="L54" s="2">
        <f t="shared" si="6"/>
        <v>2.9000000000000004</v>
      </c>
      <c r="M54" s="2">
        <f t="shared" si="7"/>
        <v>0.19223572402239389</v>
      </c>
      <c r="N54" s="2">
        <f t="shared" si="8"/>
        <v>15.085645577833255</v>
      </c>
      <c r="O54" t="s">
        <v>79</v>
      </c>
    </row>
    <row r="55" spans="1:15" x14ac:dyDescent="0.25">
      <c r="A55" s="16">
        <v>45</v>
      </c>
      <c r="B55" s="17" t="s">
        <v>42</v>
      </c>
      <c r="C55" s="18">
        <v>9.3000000000000007</v>
      </c>
      <c r="D55" s="19" t="s">
        <v>61</v>
      </c>
      <c r="E55" s="20" t="str">
        <f t="shared" si="0"/>
        <v>Significantly Different</v>
      </c>
      <c r="G55">
        <f t="shared" si="1"/>
        <v>9.3000000000000007</v>
      </c>
      <c r="H55">
        <f t="shared" si="2"/>
        <v>6</v>
      </c>
      <c r="I55" t="str">
        <f t="shared" si="3"/>
        <v>+/-</v>
      </c>
      <c r="J55" t="str">
        <f t="shared" si="4"/>
        <v>0.4</v>
      </c>
      <c r="K55" s="2">
        <f t="shared" si="5"/>
        <v>0.24316109422492402</v>
      </c>
      <c r="L55" s="2">
        <f t="shared" si="6"/>
        <v>3</v>
      </c>
      <c r="M55" s="2">
        <f t="shared" si="7"/>
        <v>0.25064471888253259</v>
      </c>
      <c r="N55" s="2">
        <f t="shared" si="8"/>
        <v>11.969133095543031</v>
      </c>
      <c r="O55" t="s">
        <v>47</v>
      </c>
    </row>
    <row r="56" spans="1:15" x14ac:dyDescent="0.25">
      <c r="A56" s="16">
        <v>45</v>
      </c>
      <c r="B56" s="17" t="s">
        <v>54</v>
      </c>
      <c r="C56" s="18">
        <v>9.3000000000000007</v>
      </c>
      <c r="D56" s="19" t="s">
        <v>70</v>
      </c>
      <c r="E56" s="20" t="str">
        <f t="shared" si="0"/>
        <v>Significantly Different</v>
      </c>
      <c r="G56">
        <f t="shared" si="1"/>
        <v>9.3000000000000007</v>
      </c>
      <c r="H56">
        <f t="shared" si="2"/>
        <v>6</v>
      </c>
      <c r="I56" t="str">
        <f t="shared" si="3"/>
        <v>+/-</v>
      </c>
      <c r="J56" t="str">
        <f t="shared" si="4"/>
        <v>0.8</v>
      </c>
      <c r="K56" s="2">
        <f t="shared" si="5"/>
        <v>0.48632218844984804</v>
      </c>
      <c r="L56" s="2">
        <f t="shared" si="6"/>
        <v>3</v>
      </c>
      <c r="M56" s="2">
        <f t="shared" si="7"/>
        <v>0.49010685399991183</v>
      </c>
      <c r="N56" s="2">
        <f t="shared" si="8"/>
        <v>6.1211141519774372</v>
      </c>
      <c r="O56" t="s">
        <v>31</v>
      </c>
    </row>
    <row r="57" spans="1:15" x14ac:dyDescent="0.25">
      <c r="A57" s="16">
        <v>47</v>
      </c>
      <c r="B57" s="17" t="s">
        <v>76</v>
      </c>
      <c r="C57" s="18">
        <v>9.1999999999999993</v>
      </c>
      <c r="D57" s="19" t="s">
        <v>36</v>
      </c>
      <c r="E57" s="20" t="str">
        <f t="shared" si="0"/>
        <v>Significantly Different</v>
      </c>
      <c r="G57">
        <f t="shared" si="1"/>
        <v>9.1999999999999993</v>
      </c>
      <c r="H57">
        <f t="shared" si="2"/>
        <v>6</v>
      </c>
      <c r="I57" t="str">
        <f t="shared" si="3"/>
        <v>+/-</v>
      </c>
      <c r="J57" t="str">
        <f t="shared" si="4"/>
        <v>0.3</v>
      </c>
      <c r="K57" s="2">
        <f t="shared" si="5"/>
        <v>0.18237082066869301</v>
      </c>
      <c r="L57" s="2">
        <f t="shared" si="6"/>
        <v>3.1000000000000014</v>
      </c>
      <c r="M57" s="2">
        <f t="shared" si="7"/>
        <v>0.19223572402239389</v>
      </c>
      <c r="N57" s="2">
        <f t="shared" si="8"/>
        <v>16.126034928028655</v>
      </c>
      <c r="O57" t="s">
        <v>84</v>
      </c>
    </row>
    <row r="58" spans="1:15" x14ac:dyDescent="0.25">
      <c r="A58" s="16">
        <v>48</v>
      </c>
      <c r="B58" s="17" t="s">
        <v>66</v>
      </c>
      <c r="C58" s="18">
        <v>9</v>
      </c>
      <c r="D58" s="19" t="s">
        <v>36</v>
      </c>
      <c r="E58" s="20" t="str">
        <f t="shared" si="0"/>
        <v>Significantly Different</v>
      </c>
      <c r="G58">
        <f t="shared" si="1"/>
        <v>9</v>
      </c>
      <c r="H58">
        <f t="shared" si="2"/>
        <v>6</v>
      </c>
      <c r="I58" t="str">
        <f t="shared" si="3"/>
        <v>+/-</v>
      </c>
      <c r="J58" t="str">
        <f t="shared" si="4"/>
        <v>0.3</v>
      </c>
      <c r="K58" s="2">
        <f t="shared" si="5"/>
        <v>0.18237082066869301</v>
      </c>
      <c r="L58" s="2">
        <f t="shared" si="6"/>
        <v>3.3000000000000007</v>
      </c>
      <c r="M58" s="2">
        <f t="shared" si="7"/>
        <v>0.19223572402239389</v>
      </c>
      <c r="N58" s="2">
        <f t="shared" si="8"/>
        <v>17.166424278224049</v>
      </c>
      <c r="O58" t="s">
        <v>75</v>
      </c>
    </row>
    <row r="59" spans="1:15" x14ac:dyDescent="0.25">
      <c r="A59" s="16">
        <v>48</v>
      </c>
      <c r="B59" s="17" t="s">
        <v>62</v>
      </c>
      <c r="C59" s="18">
        <v>9</v>
      </c>
      <c r="D59" s="19" t="s">
        <v>36</v>
      </c>
      <c r="E59" s="20" t="str">
        <f t="shared" si="0"/>
        <v>Significantly Different</v>
      </c>
      <c r="G59">
        <f t="shared" si="1"/>
        <v>9</v>
      </c>
      <c r="H59">
        <f t="shared" si="2"/>
        <v>6</v>
      </c>
      <c r="I59" t="str">
        <f t="shared" si="3"/>
        <v>+/-</v>
      </c>
      <c r="J59" t="str">
        <f t="shared" si="4"/>
        <v>0.3</v>
      </c>
      <c r="K59" s="2">
        <f t="shared" si="5"/>
        <v>0.18237082066869301</v>
      </c>
      <c r="L59" s="2">
        <f t="shared" si="6"/>
        <v>3.3000000000000007</v>
      </c>
      <c r="M59" s="2">
        <f t="shared" si="7"/>
        <v>0.19223572402239389</v>
      </c>
      <c r="N59" s="2">
        <f t="shared" si="8"/>
        <v>17.166424278224049</v>
      </c>
      <c r="O59" t="s">
        <v>33</v>
      </c>
    </row>
    <row r="60" spans="1:15" x14ac:dyDescent="0.25">
      <c r="A60" s="16">
        <v>50</v>
      </c>
      <c r="B60" s="17" t="s">
        <v>47</v>
      </c>
      <c r="C60" s="18">
        <v>8.9</v>
      </c>
      <c r="D60" s="19" t="s">
        <v>39</v>
      </c>
      <c r="E60" s="20" t="str">
        <f t="shared" si="0"/>
        <v>Significantly Different</v>
      </c>
      <c r="G60">
        <f t="shared" si="1"/>
        <v>8.9</v>
      </c>
      <c r="H60">
        <f t="shared" si="2"/>
        <v>6</v>
      </c>
      <c r="I60" t="str">
        <f t="shared" si="3"/>
        <v>+/-</v>
      </c>
      <c r="J60" t="str">
        <f t="shared" si="4"/>
        <v>0.5</v>
      </c>
      <c r="K60" s="2">
        <f t="shared" si="5"/>
        <v>0.303951367781155</v>
      </c>
      <c r="L60" s="2">
        <f t="shared" si="6"/>
        <v>3.4000000000000004</v>
      </c>
      <c r="M60" s="2">
        <f t="shared" si="7"/>
        <v>0.30997079109986531</v>
      </c>
      <c r="N60" s="2">
        <f t="shared" si="8"/>
        <v>10.968775438278636</v>
      </c>
      <c r="O60" t="s">
        <v>55</v>
      </c>
    </row>
    <row r="61" spans="1:15" x14ac:dyDescent="0.25">
      <c r="A61" s="16">
        <v>51</v>
      </c>
      <c r="B61" s="17" t="s">
        <v>35</v>
      </c>
      <c r="C61" s="18">
        <v>7.3</v>
      </c>
      <c r="D61" s="19" t="s">
        <v>83</v>
      </c>
      <c r="E61" s="20" t="str">
        <f t="shared" si="0"/>
        <v>Significantly Different</v>
      </c>
      <c r="G61">
        <f t="shared" si="1"/>
        <v>7.3</v>
      </c>
      <c r="H61">
        <f t="shared" si="2"/>
        <v>6</v>
      </c>
      <c r="I61" t="str">
        <f t="shared" si="3"/>
        <v>+/-</v>
      </c>
      <c r="J61" t="str">
        <f t="shared" si="4"/>
        <v>0.6</v>
      </c>
      <c r="K61" s="2">
        <f t="shared" si="5"/>
        <v>0.36474164133738601</v>
      </c>
      <c r="L61" s="2">
        <f t="shared" si="6"/>
        <v>5.0000000000000009</v>
      </c>
      <c r="M61" s="2">
        <f t="shared" si="7"/>
        <v>0.36977279819442066</v>
      </c>
      <c r="N61" s="2">
        <f t="shared" si="8"/>
        <v>13.521816705865639</v>
      </c>
      <c r="O61" t="s">
        <v>38</v>
      </c>
    </row>
    <row r="62" spans="1:15" ht="15.75" thickBot="1" x14ac:dyDescent="0.3">
      <c r="A62" s="22"/>
      <c r="B62" s="23" t="s">
        <v>86</v>
      </c>
      <c r="C62" s="24">
        <v>43.5</v>
      </c>
      <c r="D62" s="25" t="s">
        <v>70</v>
      </c>
      <c r="E62" s="26" t="str">
        <f t="shared" si="0"/>
        <v>Significantly Different</v>
      </c>
      <c r="G62">
        <f t="shared" si="1"/>
        <v>43.5</v>
      </c>
      <c r="H62">
        <f t="shared" si="2"/>
        <v>6</v>
      </c>
      <c r="I62" t="str">
        <f t="shared" si="3"/>
        <v>+/-</v>
      </c>
      <c r="J62" t="str">
        <f t="shared" si="4"/>
        <v>0.8</v>
      </c>
      <c r="K62" s="2">
        <f t="shared" si="5"/>
        <v>0.48632218844984804</v>
      </c>
      <c r="L62" s="2">
        <f t="shared" si="6"/>
        <v>-31.2</v>
      </c>
      <c r="M62" s="2">
        <f t="shared" si="7"/>
        <v>0.49010685399991183</v>
      </c>
      <c r="N62" s="2">
        <f t="shared" si="8"/>
        <v>-63.659587180565346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51" priority="5" operator="equal">
      <formula>"State Selected"</formula>
    </cfRule>
    <cfRule type="cellIs" dxfId="250" priority="6" operator="equal">
      <formula>"Not Significantly Different"</formula>
    </cfRule>
  </conditionalFormatting>
  <conditionalFormatting sqref="E10:E62">
    <cfRule type="cellIs" dxfId="249" priority="1" operator="equal">
      <formula>"OTHER ERROR"</formula>
    </cfRule>
    <cfRule type="cellIs" dxfId="248" priority="2" operator="equal">
      <formula>"Statistical Test not applicable"</formula>
    </cfRule>
    <cfRule type="cellIs" dxfId="247" priority="3" operator="equal">
      <formula>"Geography Selected"</formula>
    </cfRule>
    <cfRule type="cellIs" dxfId="24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82D99E2-ECD5-4FA9-9113-B6AB445B0BE4}">
      <formula1>$O$10:$O$62</formula1>
    </dataValidation>
  </dataValidation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41A7-AB47-41C2-A168-3153177476B8}">
  <sheetPr codeName="Sheet8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316</v>
      </c>
    </row>
    <row r="2" spans="1:16" x14ac:dyDescent="0.25">
      <c r="A2" s="3" t="s">
        <v>2</v>
      </c>
      <c r="B2" t="s">
        <v>317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16.399999999999999</v>
      </c>
      <c r="C6" t="s">
        <v>9</v>
      </c>
      <c r="H6" s="8" t="s">
        <v>10</v>
      </c>
      <c r="I6">
        <f>VLOOKUP($B$4,$B$9:$K$62,6,FALSE)</f>
        <v>16.399999999999999</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16.399999999999999</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16.399999999999999</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72</v>
      </c>
      <c r="C11" s="18">
        <v>27.9</v>
      </c>
      <c r="D11" s="21" t="s">
        <v>138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27.9</v>
      </c>
      <c r="H11">
        <f t="shared" ref="H11:H62" si="2">LEN(TRIM(D11))</f>
        <v>6</v>
      </c>
      <c r="I11" t="str">
        <f t="shared" ref="I11:I62" si="3">IF(H11&gt;=3,MID(TRIM(D11),1,3),"NO")</f>
        <v>+/-</v>
      </c>
      <c r="J11" t="str">
        <f t="shared" ref="J11:J62" si="4">IF(TRIM(I11)="+/-",MID(TRIM(D11),4,H11-3),D11)</f>
        <v>1.9</v>
      </c>
      <c r="K11" s="2">
        <f t="shared" ref="K11:K62" si="5">IF(TRIM(J11)="*****",0,IF(ISERROR(VALUE(J11)),"NA",VALUE(J11/$I$4)))</f>
        <v>1.1550151975683889</v>
      </c>
      <c r="L11" s="2">
        <f t="shared" ref="L11:L62" si="6">IF(AND(ISNUMBER(G11),ISNUMBER($I$6)),$I$6-G11,"N/A")</f>
        <v>-11.5</v>
      </c>
      <c r="M11" s="2">
        <f t="shared" ref="M11:M62" si="7">IF(AND(ISNUMBER(K11),ISNUMBER($I$7)),SQRT(K11^2+($I$7)^2),"N/A")</f>
        <v>1.1613965455649118</v>
      </c>
      <c r="N11" s="2">
        <f>IF(AND(ISNUMBER(L11),ISNUMBER(M11),M11&lt;&gt;0),L11/M11,"NA")</f>
        <v>-9.9018720556003679</v>
      </c>
      <c r="O11" t="s">
        <v>30</v>
      </c>
    </row>
    <row r="12" spans="1:16" x14ac:dyDescent="0.25">
      <c r="A12" s="16">
        <v>2</v>
      </c>
      <c r="B12" s="17" t="s">
        <v>63</v>
      </c>
      <c r="C12" s="18">
        <v>26.8</v>
      </c>
      <c r="D12" s="19" t="s">
        <v>129</v>
      </c>
      <c r="E12" s="20" t="str">
        <f t="shared" si="0"/>
        <v>Significantly Different</v>
      </c>
      <c r="G12">
        <f t="shared" si="1"/>
        <v>26.8</v>
      </c>
      <c r="H12">
        <f t="shared" si="2"/>
        <v>6</v>
      </c>
      <c r="I12" t="str">
        <f t="shared" si="3"/>
        <v>+/-</v>
      </c>
      <c r="J12" t="str">
        <f t="shared" si="4"/>
        <v>1.4</v>
      </c>
      <c r="K12" s="2">
        <f t="shared" si="5"/>
        <v>0.85106382978723394</v>
      </c>
      <c r="L12" s="2">
        <f t="shared" si="6"/>
        <v>-10.400000000000002</v>
      </c>
      <c r="M12" s="2">
        <f t="shared" si="7"/>
        <v>0.8597042932359239</v>
      </c>
      <c r="N12" s="2">
        <f t="shared" ref="N12:N62" si="8">IF(AND(ISNUMBER(L12),ISNUMBER(M12),M12&lt;&gt;0),L12/M12,"NA")</f>
        <v>-12.09718281253946</v>
      </c>
      <c r="O12" t="s">
        <v>32</v>
      </c>
    </row>
    <row r="13" spans="1:16" x14ac:dyDescent="0.25">
      <c r="A13" s="16">
        <v>3</v>
      </c>
      <c r="B13" s="17" t="s">
        <v>77</v>
      </c>
      <c r="C13" s="18">
        <v>24.7</v>
      </c>
      <c r="D13" s="19" t="s">
        <v>145</v>
      </c>
      <c r="E13" s="20" t="str">
        <f t="shared" si="0"/>
        <v>Significantly Different</v>
      </c>
      <c r="G13">
        <f t="shared" si="1"/>
        <v>24.7</v>
      </c>
      <c r="H13">
        <f t="shared" si="2"/>
        <v>6</v>
      </c>
      <c r="I13" t="str">
        <f t="shared" si="3"/>
        <v>+/-</v>
      </c>
      <c r="J13" t="str">
        <f t="shared" si="4"/>
        <v>1.8</v>
      </c>
      <c r="K13" s="2">
        <f t="shared" si="5"/>
        <v>1.094224924012158</v>
      </c>
      <c r="L13" s="2">
        <f t="shared" si="6"/>
        <v>-8.3000000000000007</v>
      </c>
      <c r="M13" s="2">
        <f t="shared" si="7"/>
        <v>1.1009586794088044</v>
      </c>
      <c r="N13" s="2">
        <f t="shared" si="8"/>
        <v>-7.5388842063145871</v>
      </c>
      <c r="O13" t="s">
        <v>34</v>
      </c>
    </row>
    <row r="14" spans="1:16" x14ac:dyDescent="0.25">
      <c r="A14" s="16">
        <v>4</v>
      </c>
      <c r="B14" s="17" t="s">
        <v>37</v>
      </c>
      <c r="C14" s="18">
        <v>21.7</v>
      </c>
      <c r="D14" s="19" t="s">
        <v>120</v>
      </c>
      <c r="E14" s="20" t="str">
        <f t="shared" si="0"/>
        <v>Significantly Different</v>
      </c>
      <c r="G14">
        <f t="shared" si="1"/>
        <v>21.7</v>
      </c>
      <c r="H14">
        <f t="shared" si="2"/>
        <v>6</v>
      </c>
      <c r="I14" t="str">
        <f t="shared" si="3"/>
        <v>+/-</v>
      </c>
      <c r="J14" t="str">
        <f t="shared" si="4"/>
        <v>1.3</v>
      </c>
      <c r="K14" s="2">
        <f t="shared" si="5"/>
        <v>0.79027355623100304</v>
      </c>
      <c r="L14" s="2">
        <f t="shared" si="6"/>
        <v>-5.3000000000000007</v>
      </c>
      <c r="M14" s="2">
        <f t="shared" si="7"/>
        <v>0.79957121203440151</v>
      </c>
      <c r="N14" s="2">
        <f t="shared" si="8"/>
        <v>-6.6285528045899289</v>
      </c>
      <c r="O14" t="s">
        <v>37</v>
      </c>
    </row>
    <row r="15" spans="1:16" x14ac:dyDescent="0.25">
      <c r="A15" s="16">
        <v>5</v>
      </c>
      <c r="B15" s="17" t="s">
        <v>49</v>
      </c>
      <c r="C15" s="18">
        <v>21.3</v>
      </c>
      <c r="D15" s="19" t="s">
        <v>130</v>
      </c>
      <c r="E15" s="20" t="str">
        <f t="shared" si="0"/>
        <v>Significantly Different</v>
      </c>
      <c r="G15">
        <f t="shared" si="1"/>
        <v>21.3</v>
      </c>
      <c r="H15">
        <f t="shared" si="2"/>
        <v>6</v>
      </c>
      <c r="I15" t="str">
        <f t="shared" si="3"/>
        <v>+/-</v>
      </c>
      <c r="J15" t="str">
        <f t="shared" si="4"/>
        <v>1.2</v>
      </c>
      <c r="K15" s="2">
        <f t="shared" si="5"/>
        <v>0.72948328267477203</v>
      </c>
      <c r="L15" s="2">
        <f t="shared" si="6"/>
        <v>-4.9000000000000021</v>
      </c>
      <c r="M15" s="2">
        <f t="shared" si="7"/>
        <v>0.73954559638884132</v>
      </c>
      <c r="N15" s="2">
        <f t="shared" si="8"/>
        <v>-6.6256901858741646</v>
      </c>
      <c r="O15" t="s">
        <v>40</v>
      </c>
    </row>
    <row r="16" spans="1:16" x14ac:dyDescent="0.25">
      <c r="A16" s="16">
        <v>6</v>
      </c>
      <c r="B16" s="17" t="s">
        <v>30</v>
      </c>
      <c r="C16" s="18">
        <v>21.1</v>
      </c>
      <c r="D16" s="19" t="s">
        <v>128</v>
      </c>
      <c r="E16" s="20" t="str">
        <f t="shared" si="0"/>
        <v>Significantly Different</v>
      </c>
      <c r="G16">
        <f t="shared" si="1"/>
        <v>21.1</v>
      </c>
      <c r="H16">
        <f t="shared" si="2"/>
        <v>6</v>
      </c>
      <c r="I16" t="str">
        <f t="shared" si="3"/>
        <v>+/-</v>
      </c>
      <c r="J16" t="str">
        <f t="shared" si="4"/>
        <v>1.1</v>
      </c>
      <c r="K16" s="2">
        <f t="shared" si="5"/>
        <v>0.66869300911854113</v>
      </c>
      <c r="L16" s="2">
        <f t="shared" si="6"/>
        <v>-4.7000000000000028</v>
      </c>
      <c r="M16" s="2">
        <f t="shared" si="7"/>
        <v>0.67965592021270205</v>
      </c>
      <c r="N16" s="2">
        <f t="shared" si="8"/>
        <v>-6.9152638272158535</v>
      </c>
      <c r="O16" t="s">
        <v>42</v>
      </c>
    </row>
    <row r="17" spans="1:15" x14ac:dyDescent="0.25">
      <c r="A17" s="16">
        <v>7</v>
      </c>
      <c r="B17" s="17" t="s">
        <v>81</v>
      </c>
      <c r="C17" s="18">
        <v>19.600000000000001</v>
      </c>
      <c r="D17" s="19" t="s">
        <v>114</v>
      </c>
      <c r="E17" s="20" t="str">
        <f t="shared" si="0"/>
        <v>Significantly Different</v>
      </c>
      <c r="G17">
        <f t="shared" si="1"/>
        <v>19.600000000000001</v>
      </c>
      <c r="H17">
        <f t="shared" si="2"/>
        <v>6</v>
      </c>
      <c r="I17" t="str">
        <f t="shared" si="3"/>
        <v>+/-</v>
      </c>
      <c r="J17" t="str">
        <f t="shared" si="4"/>
        <v>0.9</v>
      </c>
      <c r="K17" s="2">
        <f t="shared" si="5"/>
        <v>0.54711246200607899</v>
      </c>
      <c r="L17" s="2">
        <f t="shared" si="6"/>
        <v>-3.2000000000000028</v>
      </c>
      <c r="M17" s="2">
        <f t="shared" si="7"/>
        <v>0.5604586296226679</v>
      </c>
      <c r="N17" s="2">
        <f t="shared" si="8"/>
        <v>-5.7096096497870361</v>
      </c>
      <c r="O17" t="s">
        <v>44</v>
      </c>
    </row>
    <row r="18" spans="1:15" x14ac:dyDescent="0.25">
      <c r="A18" s="16">
        <v>7</v>
      </c>
      <c r="B18" s="17" t="s">
        <v>33</v>
      </c>
      <c r="C18" s="18">
        <v>19.600000000000001</v>
      </c>
      <c r="D18" s="19" t="s">
        <v>138</v>
      </c>
      <c r="E18" s="20" t="str">
        <f t="shared" si="0"/>
        <v>Significantly Different</v>
      </c>
      <c r="G18">
        <f t="shared" si="1"/>
        <v>19.600000000000001</v>
      </c>
      <c r="H18">
        <f t="shared" si="2"/>
        <v>6</v>
      </c>
      <c r="I18" t="str">
        <f t="shared" si="3"/>
        <v>+/-</v>
      </c>
      <c r="J18" t="str">
        <f t="shared" si="4"/>
        <v>1.9</v>
      </c>
      <c r="K18" s="2">
        <f t="shared" si="5"/>
        <v>1.1550151975683889</v>
      </c>
      <c r="L18" s="2">
        <f t="shared" si="6"/>
        <v>-3.2000000000000028</v>
      </c>
      <c r="M18" s="2">
        <f t="shared" si="7"/>
        <v>1.1613965455649118</v>
      </c>
      <c r="N18" s="2">
        <f t="shared" si="8"/>
        <v>-2.7553035285148875</v>
      </c>
      <c r="O18" t="s">
        <v>46</v>
      </c>
    </row>
    <row r="19" spans="1:15" x14ac:dyDescent="0.25">
      <c r="A19" s="16">
        <v>9</v>
      </c>
      <c r="B19" s="17" t="s">
        <v>85</v>
      </c>
      <c r="C19" s="18">
        <v>19.399999999999999</v>
      </c>
      <c r="D19" s="19" t="s">
        <v>130</v>
      </c>
      <c r="E19" s="20" t="str">
        <f t="shared" si="0"/>
        <v>Significantly Different</v>
      </c>
      <c r="G19">
        <f t="shared" si="1"/>
        <v>19.399999999999999</v>
      </c>
      <c r="H19">
        <f t="shared" si="2"/>
        <v>6</v>
      </c>
      <c r="I19" t="str">
        <f t="shared" si="3"/>
        <v>+/-</v>
      </c>
      <c r="J19" t="str">
        <f t="shared" si="4"/>
        <v>1.2</v>
      </c>
      <c r="K19" s="2">
        <f t="shared" si="5"/>
        <v>0.72948328267477203</v>
      </c>
      <c r="L19" s="2">
        <f t="shared" si="6"/>
        <v>-3</v>
      </c>
      <c r="M19" s="2">
        <f t="shared" si="7"/>
        <v>0.73954559638884132</v>
      </c>
      <c r="N19" s="2">
        <f t="shared" si="8"/>
        <v>-4.0565450117596908</v>
      </c>
      <c r="O19" t="s">
        <v>48</v>
      </c>
    </row>
    <row r="20" spans="1:15" x14ac:dyDescent="0.25">
      <c r="A20" s="16">
        <v>10</v>
      </c>
      <c r="B20" s="17" t="s">
        <v>82</v>
      </c>
      <c r="C20" s="18">
        <v>19.3</v>
      </c>
      <c r="D20" s="21" t="s">
        <v>70</v>
      </c>
      <c r="E20" s="20" t="str">
        <f t="shared" si="0"/>
        <v>Significantly Different</v>
      </c>
      <c r="G20">
        <f t="shared" si="1"/>
        <v>19.3</v>
      </c>
      <c r="H20">
        <f t="shared" si="2"/>
        <v>6</v>
      </c>
      <c r="I20" t="str">
        <f t="shared" si="3"/>
        <v>+/-</v>
      </c>
      <c r="J20" t="str">
        <f t="shared" si="4"/>
        <v>0.8</v>
      </c>
      <c r="K20" s="2">
        <f t="shared" si="5"/>
        <v>0.48632218844984804</v>
      </c>
      <c r="L20" s="2">
        <f t="shared" si="6"/>
        <v>-2.9000000000000021</v>
      </c>
      <c r="M20" s="2">
        <f t="shared" si="7"/>
        <v>0.50128943776506518</v>
      </c>
      <c r="N20" s="2">
        <f t="shared" si="8"/>
        <v>-5.7850809961791354</v>
      </c>
      <c r="O20" t="s">
        <v>50</v>
      </c>
    </row>
    <row r="21" spans="1:15" x14ac:dyDescent="0.25">
      <c r="A21" s="16">
        <v>10</v>
      </c>
      <c r="B21" s="17" t="s">
        <v>73</v>
      </c>
      <c r="C21" s="18">
        <v>19.3</v>
      </c>
      <c r="D21" s="19" t="s">
        <v>124</v>
      </c>
      <c r="E21" s="20" t="str">
        <f t="shared" si="0"/>
        <v>Significantly Different</v>
      </c>
      <c r="G21">
        <f t="shared" si="1"/>
        <v>19.3</v>
      </c>
      <c r="H21">
        <f t="shared" si="2"/>
        <v>6</v>
      </c>
      <c r="I21" t="str">
        <f t="shared" si="3"/>
        <v>+/-</v>
      </c>
      <c r="J21" t="str">
        <f t="shared" si="4"/>
        <v>1.0</v>
      </c>
      <c r="K21" s="2">
        <f t="shared" si="5"/>
        <v>0.60790273556231</v>
      </c>
      <c r="L21" s="2">
        <f t="shared" si="6"/>
        <v>-2.9000000000000021</v>
      </c>
      <c r="M21" s="2">
        <f t="shared" si="7"/>
        <v>0.61994158219973061</v>
      </c>
      <c r="N21" s="2">
        <f t="shared" si="8"/>
        <v>-4.6778601133835389</v>
      </c>
      <c r="O21" t="s">
        <v>52</v>
      </c>
    </row>
    <row r="22" spans="1:15" x14ac:dyDescent="0.25">
      <c r="A22" s="16">
        <v>12</v>
      </c>
      <c r="B22" s="17" t="s">
        <v>79</v>
      </c>
      <c r="C22" s="18">
        <v>18.899999999999999</v>
      </c>
      <c r="D22" s="19" t="s">
        <v>39</v>
      </c>
      <c r="E22" s="20" t="str">
        <f t="shared" si="0"/>
        <v>Significantly Different</v>
      </c>
      <c r="G22">
        <f t="shared" si="1"/>
        <v>18.899999999999999</v>
      </c>
      <c r="H22">
        <f t="shared" si="2"/>
        <v>6</v>
      </c>
      <c r="I22" t="str">
        <f t="shared" si="3"/>
        <v>+/-</v>
      </c>
      <c r="J22" t="str">
        <f t="shared" si="4"/>
        <v>0.5</v>
      </c>
      <c r="K22" s="2">
        <f t="shared" si="5"/>
        <v>0.303951367781155</v>
      </c>
      <c r="L22" s="2">
        <f t="shared" si="6"/>
        <v>-2.5</v>
      </c>
      <c r="M22" s="2">
        <f t="shared" si="7"/>
        <v>0.32736564177109445</v>
      </c>
      <c r="N22" s="2">
        <f t="shared" si="8"/>
        <v>-7.636720782531258</v>
      </c>
      <c r="O22" t="s">
        <v>54</v>
      </c>
    </row>
    <row r="23" spans="1:15" x14ac:dyDescent="0.25">
      <c r="A23" s="16">
        <v>13</v>
      </c>
      <c r="B23" s="17" t="s">
        <v>34</v>
      </c>
      <c r="C23" s="18">
        <v>18.8</v>
      </c>
      <c r="D23" s="19" t="s">
        <v>128</v>
      </c>
      <c r="E23" s="20" t="str">
        <f t="shared" si="0"/>
        <v>Significantly Different</v>
      </c>
      <c r="G23">
        <f t="shared" si="1"/>
        <v>18.8</v>
      </c>
      <c r="H23">
        <f t="shared" si="2"/>
        <v>6</v>
      </c>
      <c r="I23" t="str">
        <f t="shared" si="3"/>
        <v>+/-</v>
      </c>
      <c r="J23" t="str">
        <f t="shared" si="4"/>
        <v>1.1</v>
      </c>
      <c r="K23" s="2">
        <f t="shared" si="5"/>
        <v>0.66869300911854113</v>
      </c>
      <c r="L23" s="2">
        <f t="shared" si="6"/>
        <v>-2.4000000000000021</v>
      </c>
      <c r="M23" s="2">
        <f t="shared" si="7"/>
        <v>0.67965592021270205</v>
      </c>
      <c r="N23" s="2">
        <f t="shared" si="8"/>
        <v>-3.5311985500676708</v>
      </c>
      <c r="O23" t="s">
        <v>43</v>
      </c>
    </row>
    <row r="24" spans="1:15" x14ac:dyDescent="0.25">
      <c r="A24" s="16">
        <v>14</v>
      </c>
      <c r="B24" s="17" t="s">
        <v>48</v>
      </c>
      <c r="C24" s="18">
        <v>18.600000000000001</v>
      </c>
      <c r="D24" s="19" t="s">
        <v>154</v>
      </c>
      <c r="E24" s="20" t="str">
        <f t="shared" si="0"/>
        <v>Not Significantly Different</v>
      </c>
      <c r="G24">
        <f t="shared" si="1"/>
        <v>18.600000000000001</v>
      </c>
      <c r="H24">
        <f t="shared" si="2"/>
        <v>6</v>
      </c>
      <c r="I24" t="str">
        <f t="shared" si="3"/>
        <v>+/-</v>
      </c>
      <c r="J24" t="str">
        <f t="shared" si="4"/>
        <v>3.6</v>
      </c>
      <c r="K24" s="2">
        <f t="shared" si="5"/>
        <v>2.188449848024316</v>
      </c>
      <c r="L24" s="2">
        <f t="shared" si="6"/>
        <v>-2.2000000000000028</v>
      </c>
      <c r="M24" s="2">
        <f t="shared" si="7"/>
        <v>2.1918244835647349</v>
      </c>
      <c r="N24" s="2">
        <f t="shared" si="8"/>
        <v>-1.0037300050695535</v>
      </c>
      <c r="O24" t="s">
        <v>57</v>
      </c>
    </row>
    <row r="25" spans="1:15" x14ac:dyDescent="0.25">
      <c r="A25" s="16">
        <v>15</v>
      </c>
      <c r="B25" s="17" t="s">
        <v>52</v>
      </c>
      <c r="C25" s="18">
        <v>18.5</v>
      </c>
      <c r="D25" s="19" t="s">
        <v>114</v>
      </c>
      <c r="E25" s="20" t="str">
        <f t="shared" si="0"/>
        <v>Significantly Different</v>
      </c>
      <c r="G25">
        <f t="shared" si="1"/>
        <v>18.5</v>
      </c>
      <c r="H25">
        <f t="shared" si="2"/>
        <v>6</v>
      </c>
      <c r="I25" t="str">
        <f t="shared" si="3"/>
        <v>+/-</v>
      </c>
      <c r="J25" t="str">
        <f t="shared" si="4"/>
        <v>0.9</v>
      </c>
      <c r="K25" s="2">
        <f t="shared" si="5"/>
        <v>0.54711246200607899</v>
      </c>
      <c r="L25" s="2">
        <f t="shared" si="6"/>
        <v>-2.1000000000000014</v>
      </c>
      <c r="M25" s="2">
        <f t="shared" si="7"/>
        <v>0.5604586296226679</v>
      </c>
      <c r="N25" s="2">
        <f t="shared" si="8"/>
        <v>-3.7469313326727414</v>
      </c>
      <c r="O25" t="s">
        <v>58</v>
      </c>
    </row>
    <row r="26" spans="1:15" x14ac:dyDescent="0.25">
      <c r="A26" s="16">
        <v>16</v>
      </c>
      <c r="B26" s="17" t="s">
        <v>65</v>
      </c>
      <c r="C26" s="18">
        <v>18</v>
      </c>
      <c r="D26" s="19" t="s">
        <v>78</v>
      </c>
      <c r="E26" s="20" t="str">
        <f t="shared" si="0"/>
        <v>Significantly Different</v>
      </c>
      <c r="G26">
        <f t="shared" si="1"/>
        <v>18</v>
      </c>
      <c r="H26">
        <f t="shared" si="2"/>
        <v>6</v>
      </c>
      <c r="I26" t="str">
        <f t="shared" si="3"/>
        <v>+/-</v>
      </c>
      <c r="J26" t="str">
        <f t="shared" si="4"/>
        <v>0.7</v>
      </c>
      <c r="K26" s="2">
        <f t="shared" si="5"/>
        <v>0.42553191489361697</v>
      </c>
      <c r="L26" s="2">
        <f t="shared" si="6"/>
        <v>-1.6000000000000014</v>
      </c>
      <c r="M26" s="2">
        <f t="shared" si="7"/>
        <v>0.44255987168878524</v>
      </c>
      <c r="N26" s="2">
        <f t="shared" si="8"/>
        <v>-3.6153300431294988</v>
      </c>
      <c r="O26" t="s">
        <v>41</v>
      </c>
    </row>
    <row r="27" spans="1:15" x14ac:dyDescent="0.25">
      <c r="A27" s="16">
        <v>17</v>
      </c>
      <c r="B27" s="17" t="s">
        <v>80</v>
      </c>
      <c r="C27" s="18">
        <v>17.7</v>
      </c>
      <c r="D27" s="19" t="s">
        <v>83</v>
      </c>
      <c r="E27" s="20" t="str">
        <f t="shared" si="0"/>
        <v>Significantly Different</v>
      </c>
      <c r="G27">
        <f t="shared" si="1"/>
        <v>17.7</v>
      </c>
      <c r="H27">
        <f t="shared" si="2"/>
        <v>6</v>
      </c>
      <c r="I27" t="str">
        <f t="shared" si="3"/>
        <v>+/-</v>
      </c>
      <c r="J27" t="str">
        <f t="shared" si="4"/>
        <v>0.6</v>
      </c>
      <c r="K27" s="2">
        <f t="shared" si="5"/>
        <v>0.36474164133738601</v>
      </c>
      <c r="L27" s="2">
        <f t="shared" si="6"/>
        <v>-1.3000000000000007</v>
      </c>
      <c r="M27" s="2">
        <f t="shared" si="7"/>
        <v>0.38447144804478778</v>
      </c>
      <c r="N27" s="2">
        <f t="shared" si="8"/>
        <v>-3.3812653881350414</v>
      </c>
      <c r="O27" t="s">
        <v>59</v>
      </c>
    </row>
    <row r="28" spans="1:15" x14ac:dyDescent="0.25">
      <c r="A28" s="16">
        <v>18</v>
      </c>
      <c r="B28" s="17" t="s">
        <v>50</v>
      </c>
      <c r="C28" s="18">
        <v>17.399999999999999</v>
      </c>
      <c r="D28" s="19" t="s">
        <v>78</v>
      </c>
      <c r="E28" s="20" t="str">
        <f t="shared" si="0"/>
        <v>Significantly Different</v>
      </c>
      <c r="G28">
        <f t="shared" si="1"/>
        <v>17.399999999999999</v>
      </c>
      <c r="H28">
        <f t="shared" si="2"/>
        <v>6</v>
      </c>
      <c r="I28" t="str">
        <f t="shared" si="3"/>
        <v>+/-</v>
      </c>
      <c r="J28" t="str">
        <f t="shared" si="4"/>
        <v>0.7</v>
      </c>
      <c r="K28" s="2">
        <f t="shared" si="5"/>
        <v>0.42553191489361697</v>
      </c>
      <c r="L28" s="2">
        <f t="shared" si="6"/>
        <v>-1</v>
      </c>
      <c r="M28" s="2">
        <f t="shared" si="7"/>
        <v>0.44255987168878524</v>
      </c>
      <c r="N28" s="2">
        <f t="shared" si="8"/>
        <v>-2.2595812769559349</v>
      </c>
      <c r="O28" t="s">
        <v>49</v>
      </c>
    </row>
    <row r="29" spans="1:15" x14ac:dyDescent="0.25">
      <c r="A29" s="16">
        <v>19</v>
      </c>
      <c r="B29" s="17" t="s">
        <v>71</v>
      </c>
      <c r="C29" s="18">
        <v>17.3</v>
      </c>
      <c r="D29" s="19" t="s">
        <v>78</v>
      </c>
      <c r="E29" s="20" t="str">
        <f t="shared" si="0"/>
        <v>Significantly Different</v>
      </c>
      <c r="G29">
        <f t="shared" si="1"/>
        <v>17.3</v>
      </c>
      <c r="H29">
        <f t="shared" si="2"/>
        <v>6</v>
      </c>
      <c r="I29" t="str">
        <f t="shared" si="3"/>
        <v>+/-</v>
      </c>
      <c r="J29" t="str">
        <f t="shared" si="4"/>
        <v>0.7</v>
      </c>
      <c r="K29" s="2">
        <f t="shared" si="5"/>
        <v>0.42553191489361697</v>
      </c>
      <c r="L29" s="2">
        <f t="shared" si="6"/>
        <v>-0.90000000000000213</v>
      </c>
      <c r="M29" s="2">
        <f t="shared" si="7"/>
        <v>0.44255987168878524</v>
      </c>
      <c r="N29" s="2">
        <f t="shared" si="8"/>
        <v>-2.0336231492603463</v>
      </c>
      <c r="O29" t="s">
        <v>63</v>
      </c>
    </row>
    <row r="30" spans="1:15" x14ac:dyDescent="0.25">
      <c r="A30" s="16">
        <v>20</v>
      </c>
      <c r="B30" s="17" t="s">
        <v>64</v>
      </c>
      <c r="C30" s="18">
        <v>16.600000000000001</v>
      </c>
      <c r="D30" s="19" t="s">
        <v>114</v>
      </c>
      <c r="E30" s="20" t="str">
        <f t="shared" si="0"/>
        <v>Not Significantly Different</v>
      </c>
      <c r="G30">
        <f t="shared" si="1"/>
        <v>16.600000000000001</v>
      </c>
      <c r="H30">
        <f t="shared" si="2"/>
        <v>6</v>
      </c>
      <c r="I30" t="str">
        <f t="shared" si="3"/>
        <v>+/-</v>
      </c>
      <c r="J30" t="str">
        <f t="shared" si="4"/>
        <v>0.9</v>
      </c>
      <c r="K30" s="2">
        <f t="shared" si="5"/>
        <v>0.54711246200607899</v>
      </c>
      <c r="L30" s="2">
        <f t="shared" si="6"/>
        <v>-0.20000000000000284</v>
      </c>
      <c r="M30" s="2">
        <f t="shared" si="7"/>
        <v>0.5604586296226679</v>
      </c>
      <c r="N30" s="2">
        <f t="shared" si="8"/>
        <v>-0.35685060311169448</v>
      </c>
      <c r="O30" t="s">
        <v>28</v>
      </c>
    </row>
    <row r="31" spans="1:15" x14ac:dyDescent="0.25">
      <c r="A31" s="16">
        <v>20</v>
      </c>
      <c r="B31" s="17" t="s">
        <v>74</v>
      </c>
      <c r="C31" s="18">
        <v>16.600000000000001</v>
      </c>
      <c r="D31" s="19" t="s">
        <v>120</v>
      </c>
      <c r="E31" s="20" t="str">
        <f t="shared" si="0"/>
        <v>Not Significantly Different</v>
      </c>
      <c r="G31">
        <f t="shared" si="1"/>
        <v>16.600000000000001</v>
      </c>
      <c r="H31">
        <f t="shared" si="2"/>
        <v>6</v>
      </c>
      <c r="I31" t="str">
        <f t="shared" si="3"/>
        <v>+/-</v>
      </c>
      <c r="J31" t="str">
        <f t="shared" si="4"/>
        <v>1.3</v>
      </c>
      <c r="K31" s="2">
        <f t="shared" si="5"/>
        <v>0.79027355623100304</v>
      </c>
      <c r="L31" s="2">
        <f t="shared" si="6"/>
        <v>-0.20000000000000284</v>
      </c>
      <c r="M31" s="2">
        <f t="shared" si="7"/>
        <v>0.79957121203440151</v>
      </c>
      <c r="N31" s="2">
        <f t="shared" si="8"/>
        <v>-0.25013406809773669</v>
      </c>
      <c r="O31" t="s">
        <v>66</v>
      </c>
    </row>
    <row r="32" spans="1:15" x14ac:dyDescent="0.25">
      <c r="A32" s="16">
        <v>20</v>
      </c>
      <c r="B32" s="17" t="s">
        <v>67</v>
      </c>
      <c r="C32" s="18">
        <v>16.600000000000001</v>
      </c>
      <c r="D32" s="19" t="s">
        <v>78</v>
      </c>
      <c r="E32" s="20" t="str">
        <f t="shared" si="0"/>
        <v>Not Significantly Different</v>
      </c>
      <c r="G32">
        <f t="shared" si="1"/>
        <v>16.600000000000001</v>
      </c>
      <c r="H32">
        <f t="shared" si="2"/>
        <v>6</v>
      </c>
      <c r="I32" t="str">
        <f t="shared" si="3"/>
        <v>+/-</v>
      </c>
      <c r="J32" t="str">
        <f t="shared" si="4"/>
        <v>0.7</v>
      </c>
      <c r="K32" s="2">
        <f t="shared" si="5"/>
        <v>0.42553191489361697</v>
      </c>
      <c r="L32" s="2">
        <f t="shared" si="6"/>
        <v>-0.20000000000000284</v>
      </c>
      <c r="M32" s="2">
        <f t="shared" si="7"/>
        <v>0.44255987168878524</v>
      </c>
      <c r="N32" s="2">
        <f t="shared" si="8"/>
        <v>-0.4519162553911934</v>
      </c>
      <c r="O32" t="s">
        <v>68</v>
      </c>
    </row>
    <row r="33" spans="1:15" x14ac:dyDescent="0.25">
      <c r="A33" s="16">
        <v>23</v>
      </c>
      <c r="B33" s="17" t="s">
        <v>46</v>
      </c>
      <c r="C33" s="18">
        <v>16</v>
      </c>
      <c r="D33" s="19" t="s">
        <v>142</v>
      </c>
      <c r="E33" s="20" t="str">
        <f t="shared" si="0"/>
        <v>Not Significantly Different</v>
      </c>
      <c r="G33">
        <f t="shared" si="1"/>
        <v>16</v>
      </c>
      <c r="H33">
        <f t="shared" si="2"/>
        <v>6</v>
      </c>
      <c r="I33" t="str">
        <f t="shared" si="3"/>
        <v>+/-</v>
      </c>
      <c r="J33" t="str">
        <f t="shared" si="4"/>
        <v>2.9</v>
      </c>
      <c r="K33" s="2">
        <f t="shared" si="5"/>
        <v>1.762917933130699</v>
      </c>
      <c r="L33" s="2">
        <f t="shared" si="6"/>
        <v>0.39999999999999858</v>
      </c>
      <c r="M33" s="2">
        <f t="shared" si="7"/>
        <v>1.7671053925530251</v>
      </c>
      <c r="N33" s="2">
        <f t="shared" si="8"/>
        <v>0.22635888141459332</v>
      </c>
      <c r="O33" t="s">
        <v>71</v>
      </c>
    </row>
    <row r="34" spans="1:15" x14ac:dyDescent="0.25">
      <c r="A34" s="16">
        <v>24</v>
      </c>
      <c r="B34" s="17" t="s">
        <v>57</v>
      </c>
      <c r="C34" s="18">
        <v>15.5</v>
      </c>
      <c r="D34" s="19" t="s">
        <v>78</v>
      </c>
      <c r="E34" s="20" t="str">
        <f t="shared" si="0"/>
        <v>Significantly Different</v>
      </c>
      <c r="G34">
        <f t="shared" si="1"/>
        <v>15.5</v>
      </c>
      <c r="H34">
        <f t="shared" si="2"/>
        <v>6</v>
      </c>
      <c r="I34" t="str">
        <f t="shared" si="3"/>
        <v>+/-</v>
      </c>
      <c r="J34" t="str">
        <f t="shared" si="4"/>
        <v>0.7</v>
      </c>
      <c r="K34" s="2">
        <f t="shared" si="5"/>
        <v>0.42553191489361697</v>
      </c>
      <c r="L34" s="2">
        <f t="shared" si="6"/>
        <v>0.89999999999999858</v>
      </c>
      <c r="M34" s="2">
        <f t="shared" si="7"/>
        <v>0.44255987168878524</v>
      </c>
      <c r="N34" s="2">
        <f t="shared" si="8"/>
        <v>2.0336231492603383</v>
      </c>
      <c r="O34" t="s">
        <v>62</v>
      </c>
    </row>
    <row r="35" spans="1:15" x14ac:dyDescent="0.25">
      <c r="A35" s="16">
        <v>25</v>
      </c>
      <c r="B35" s="17" t="s">
        <v>40</v>
      </c>
      <c r="C35" s="18">
        <v>15.3</v>
      </c>
      <c r="D35" s="19" t="s">
        <v>61</v>
      </c>
      <c r="E35" s="20" t="str">
        <f t="shared" si="0"/>
        <v>Significantly Different</v>
      </c>
      <c r="G35">
        <f t="shared" si="1"/>
        <v>15.3</v>
      </c>
      <c r="H35">
        <f t="shared" si="2"/>
        <v>6</v>
      </c>
      <c r="I35" t="str">
        <f t="shared" si="3"/>
        <v>+/-</v>
      </c>
      <c r="J35" t="str">
        <f t="shared" si="4"/>
        <v>0.4</v>
      </c>
      <c r="K35" s="2">
        <f t="shared" si="5"/>
        <v>0.24316109422492402</v>
      </c>
      <c r="L35" s="2">
        <f t="shared" si="6"/>
        <v>1.0999999999999979</v>
      </c>
      <c r="M35" s="2">
        <f t="shared" si="7"/>
        <v>0.2718623680850808</v>
      </c>
      <c r="N35" s="2">
        <f t="shared" si="8"/>
        <v>4.0461650052858618</v>
      </c>
      <c r="O35" t="s">
        <v>72</v>
      </c>
    </row>
    <row r="36" spans="1:15" x14ac:dyDescent="0.25">
      <c r="A36" s="16">
        <v>26</v>
      </c>
      <c r="B36" s="17" t="s">
        <v>58</v>
      </c>
      <c r="C36" s="18">
        <v>14.8</v>
      </c>
      <c r="D36" s="19" t="s">
        <v>114</v>
      </c>
      <c r="E36" s="20" t="str">
        <f t="shared" si="0"/>
        <v>Significantly Different</v>
      </c>
      <c r="G36">
        <f t="shared" si="1"/>
        <v>14.8</v>
      </c>
      <c r="H36">
        <f t="shared" si="2"/>
        <v>6</v>
      </c>
      <c r="I36" t="str">
        <f t="shared" si="3"/>
        <v>+/-</v>
      </c>
      <c r="J36" t="str">
        <f t="shared" si="4"/>
        <v>0.9</v>
      </c>
      <c r="K36" s="2">
        <f t="shared" si="5"/>
        <v>0.54711246200607899</v>
      </c>
      <c r="L36" s="2">
        <f t="shared" si="6"/>
        <v>1.5999999999999979</v>
      </c>
      <c r="M36" s="2">
        <f t="shared" si="7"/>
        <v>0.5604586296226679</v>
      </c>
      <c r="N36" s="2">
        <f t="shared" si="8"/>
        <v>2.8548048248935114</v>
      </c>
      <c r="O36" t="s">
        <v>64</v>
      </c>
    </row>
    <row r="37" spans="1:15" x14ac:dyDescent="0.25">
      <c r="A37" s="16">
        <v>27</v>
      </c>
      <c r="B37" s="17" t="s">
        <v>56</v>
      </c>
      <c r="C37" s="18">
        <v>14.6</v>
      </c>
      <c r="D37" s="19" t="s">
        <v>131</v>
      </c>
      <c r="E37" s="20" t="str">
        <f t="shared" si="0"/>
        <v>Not Significantly Different</v>
      </c>
      <c r="G37">
        <f t="shared" si="1"/>
        <v>14.6</v>
      </c>
      <c r="H37">
        <f t="shared" si="2"/>
        <v>6</v>
      </c>
      <c r="I37" t="str">
        <f t="shared" si="3"/>
        <v>+/-</v>
      </c>
      <c r="J37" t="str">
        <f t="shared" si="4"/>
        <v>2.1</v>
      </c>
      <c r="K37" s="2">
        <f t="shared" si="5"/>
        <v>1.2765957446808511</v>
      </c>
      <c r="L37" s="2">
        <f t="shared" si="6"/>
        <v>1.7999999999999989</v>
      </c>
      <c r="M37" s="2">
        <f t="shared" si="7"/>
        <v>1.2823722255154399</v>
      </c>
      <c r="N37" s="2">
        <f t="shared" si="8"/>
        <v>1.4036486163574717</v>
      </c>
      <c r="O37" t="s">
        <v>45</v>
      </c>
    </row>
    <row r="38" spans="1:15" x14ac:dyDescent="0.25">
      <c r="A38" s="16">
        <v>28</v>
      </c>
      <c r="B38" s="17" t="s">
        <v>45</v>
      </c>
      <c r="C38" s="18">
        <v>14.5</v>
      </c>
      <c r="D38" s="19" t="s">
        <v>138</v>
      </c>
      <c r="E38" s="20" t="str">
        <f t="shared" si="0"/>
        <v>Not Significantly Different</v>
      </c>
      <c r="G38">
        <f t="shared" si="1"/>
        <v>14.5</v>
      </c>
      <c r="H38">
        <f t="shared" si="2"/>
        <v>6</v>
      </c>
      <c r="I38" t="str">
        <f t="shared" si="3"/>
        <v>+/-</v>
      </c>
      <c r="J38" t="str">
        <f t="shared" si="4"/>
        <v>1.9</v>
      </c>
      <c r="K38" s="2">
        <f t="shared" si="5"/>
        <v>1.1550151975683889</v>
      </c>
      <c r="L38" s="2">
        <f t="shared" si="6"/>
        <v>1.8999999999999986</v>
      </c>
      <c r="M38" s="2">
        <f t="shared" si="7"/>
        <v>1.1613965455649118</v>
      </c>
      <c r="N38" s="2">
        <f t="shared" si="8"/>
        <v>1.6359614700557119</v>
      </c>
      <c r="O38" t="s">
        <v>51</v>
      </c>
    </row>
    <row r="39" spans="1:15" x14ac:dyDescent="0.25">
      <c r="A39" s="16">
        <v>29</v>
      </c>
      <c r="B39" s="17" t="s">
        <v>59</v>
      </c>
      <c r="C39" s="18">
        <v>14.3</v>
      </c>
      <c r="D39" s="19" t="s">
        <v>114</v>
      </c>
      <c r="E39" s="20" t="str">
        <f t="shared" si="0"/>
        <v>Significantly Different</v>
      </c>
      <c r="G39">
        <f t="shared" si="1"/>
        <v>14.3</v>
      </c>
      <c r="H39">
        <f t="shared" si="2"/>
        <v>6</v>
      </c>
      <c r="I39" t="str">
        <f t="shared" si="3"/>
        <v>+/-</v>
      </c>
      <c r="J39" t="str">
        <f t="shared" si="4"/>
        <v>0.9</v>
      </c>
      <c r="K39" s="2">
        <f t="shared" si="5"/>
        <v>0.54711246200607899</v>
      </c>
      <c r="L39" s="2">
        <f t="shared" si="6"/>
        <v>2.0999999999999979</v>
      </c>
      <c r="M39" s="2">
        <f t="shared" si="7"/>
        <v>0.5604586296226679</v>
      </c>
      <c r="N39" s="2">
        <f t="shared" si="8"/>
        <v>3.7469313326727351</v>
      </c>
      <c r="O39" t="s">
        <v>74</v>
      </c>
    </row>
    <row r="40" spans="1:15" x14ac:dyDescent="0.25">
      <c r="A40" s="16">
        <v>30</v>
      </c>
      <c r="B40" s="17" t="s">
        <v>69</v>
      </c>
      <c r="C40" s="18">
        <v>13.9</v>
      </c>
      <c r="D40" s="19" t="s">
        <v>141</v>
      </c>
      <c r="E40" s="20" t="str">
        <f t="shared" si="0"/>
        <v>Significantly Different</v>
      </c>
      <c r="G40">
        <f t="shared" si="1"/>
        <v>13.9</v>
      </c>
      <c r="H40">
        <f t="shared" si="2"/>
        <v>6</v>
      </c>
      <c r="I40" t="str">
        <f t="shared" si="3"/>
        <v>+/-</v>
      </c>
      <c r="J40" t="str">
        <f t="shared" si="4"/>
        <v>2.4</v>
      </c>
      <c r="K40" s="2">
        <f t="shared" si="5"/>
        <v>1.4589665653495441</v>
      </c>
      <c r="L40" s="2">
        <f t="shared" si="6"/>
        <v>2.4999999999999982</v>
      </c>
      <c r="M40" s="2">
        <f t="shared" si="7"/>
        <v>1.4640236569960239</v>
      </c>
      <c r="N40" s="2">
        <f t="shared" si="8"/>
        <v>1.7076226794925267</v>
      </c>
      <c r="O40" t="s">
        <v>35</v>
      </c>
    </row>
    <row r="41" spans="1:15" x14ac:dyDescent="0.25">
      <c r="A41" s="16">
        <v>31</v>
      </c>
      <c r="B41" s="17" t="s">
        <v>44</v>
      </c>
      <c r="C41" s="18">
        <v>13.8</v>
      </c>
      <c r="D41" s="19" t="s">
        <v>124</v>
      </c>
      <c r="E41" s="20" t="str">
        <f t="shared" si="0"/>
        <v>Significantly Different</v>
      </c>
      <c r="G41">
        <f t="shared" si="1"/>
        <v>13.8</v>
      </c>
      <c r="H41">
        <f t="shared" si="2"/>
        <v>6</v>
      </c>
      <c r="I41" t="str">
        <f t="shared" si="3"/>
        <v>+/-</v>
      </c>
      <c r="J41" t="str">
        <f t="shared" si="4"/>
        <v>1.0</v>
      </c>
      <c r="K41" s="2">
        <f t="shared" si="5"/>
        <v>0.60790273556231</v>
      </c>
      <c r="L41" s="2">
        <f t="shared" si="6"/>
        <v>2.5999999999999979</v>
      </c>
      <c r="M41" s="2">
        <f t="shared" si="7"/>
        <v>0.61994158219973061</v>
      </c>
      <c r="N41" s="2">
        <f t="shared" si="8"/>
        <v>4.1939435499300624</v>
      </c>
      <c r="O41" t="s">
        <v>76</v>
      </c>
    </row>
    <row r="42" spans="1:15" x14ac:dyDescent="0.25">
      <c r="A42" s="16">
        <v>32</v>
      </c>
      <c r="B42" s="17" t="s">
        <v>28</v>
      </c>
      <c r="C42" s="18">
        <v>13.4</v>
      </c>
      <c r="D42" s="19" t="s">
        <v>127</v>
      </c>
      <c r="E42" s="20" t="str">
        <f t="shared" si="0"/>
        <v>Significantly Different</v>
      </c>
      <c r="G42">
        <f t="shared" si="1"/>
        <v>13.4</v>
      </c>
      <c r="H42">
        <f t="shared" si="2"/>
        <v>6</v>
      </c>
      <c r="I42" t="str">
        <f t="shared" si="3"/>
        <v>+/-</v>
      </c>
      <c r="J42" t="str">
        <f t="shared" si="4"/>
        <v>1.7</v>
      </c>
      <c r="K42" s="2">
        <f t="shared" si="5"/>
        <v>1.0334346504559271</v>
      </c>
      <c r="L42" s="2">
        <f t="shared" si="6"/>
        <v>2.9999999999999982</v>
      </c>
      <c r="M42" s="2">
        <f t="shared" si="7"/>
        <v>1.0405618704330513</v>
      </c>
      <c r="N42" s="2">
        <f t="shared" si="8"/>
        <v>2.8830577837255236</v>
      </c>
      <c r="O42" t="s">
        <v>77</v>
      </c>
    </row>
    <row r="43" spans="1:15" x14ac:dyDescent="0.25">
      <c r="A43" s="16">
        <v>33</v>
      </c>
      <c r="B43" s="17" t="s">
        <v>55</v>
      </c>
      <c r="C43" s="18">
        <v>13.1</v>
      </c>
      <c r="D43" s="19" t="s">
        <v>70</v>
      </c>
      <c r="E43" s="20" t="str">
        <f t="shared" si="0"/>
        <v>Significantly Different</v>
      </c>
      <c r="G43">
        <f t="shared" si="1"/>
        <v>13.1</v>
      </c>
      <c r="H43">
        <f t="shared" si="2"/>
        <v>6</v>
      </c>
      <c r="I43" t="str">
        <f t="shared" si="3"/>
        <v>+/-</v>
      </c>
      <c r="J43" t="str">
        <f t="shared" si="4"/>
        <v>0.8</v>
      </c>
      <c r="K43" s="2">
        <f t="shared" si="5"/>
        <v>0.48632218844984804</v>
      </c>
      <c r="L43" s="2">
        <f t="shared" si="6"/>
        <v>3.2999999999999989</v>
      </c>
      <c r="M43" s="2">
        <f t="shared" si="7"/>
        <v>0.50128943776506518</v>
      </c>
      <c r="N43" s="2">
        <f t="shared" si="8"/>
        <v>6.5830232025486648</v>
      </c>
      <c r="O43" t="s">
        <v>80</v>
      </c>
    </row>
    <row r="44" spans="1:15" x14ac:dyDescent="0.25">
      <c r="A44" s="16">
        <v>34</v>
      </c>
      <c r="B44" s="17" t="s">
        <v>84</v>
      </c>
      <c r="C44" s="18">
        <v>13</v>
      </c>
      <c r="D44" s="19" t="s">
        <v>78</v>
      </c>
      <c r="E44" s="20" t="str">
        <f t="shared" si="0"/>
        <v>Significantly Different</v>
      </c>
      <c r="G44">
        <f t="shared" si="1"/>
        <v>13</v>
      </c>
      <c r="H44">
        <f t="shared" si="2"/>
        <v>6</v>
      </c>
      <c r="I44" t="str">
        <f t="shared" si="3"/>
        <v>+/-</v>
      </c>
      <c r="J44" t="str">
        <f t="shared" si="4"/>
        <v>0.7</v>
      </c>
      <c r="K44" s="2">
        <f t="shared" si="5"/>
        <v>0.42553191489361697</v>
      </c>
      <c r="L44" s="2">
        <f t="shared" si="6"/>
        <v>3.3999999999999986</v>
      </c>
      <c r="M44" s="2">
        <f t="shared" si="7"/>
        <v>0.44255987168878524</v>
      </c>
      <c r="N44" s="2">
        <f t="shared" si="8"/>
        <v>7.6825763416501749</v>
      </c>
      <c r="O44" t="s">
        <v>82</v>
      </c>
    </row>
    <row r="45" spans="1:15" x14ac:dyDescent="0.25">
      <c r="A45" s="16">
        <v>35</v>
      </c>
      <c r="B45" s="17" t="s">
        <v>43</v>
      </c>
      <c r="C45" s="18">
        <v>12.9</v>
      </c>
      <c r="D45" s="19" t="s">
        <v>135</v>
      </c>
      <c r="E45" s="20" t="str">
        <f t="shared" si="0"/>
        <v>Significantly Different</v>
      </c>
      <c r="G45">
        <f t="shared" si="1"/>
        <v>12.9</v>
      </c>
      <c r="H45">
        <f t="shared" si="2"/>
        <v>6</v>
      </c>
      <c r="I45" t="str">
        <f t="shared" si="3"/>
        <v>+/-</v>
      </c>
      <c r="J45" t="str">
        <f t="shared" si="4"/>
        <v>1.6</v>
      </c>
      <c r="K45" s="2">
        <f t="shared" si="5"/>
        <v>0.97264437689969607</v>
      </c>
      <c r="L45" s="2">
        <f t="shared" si="6"/>
        <v>3.4999999999999982</v>
      </c>
      <c r="M45" s="2">
        <f t="shared" si="7"/>
        <v>0.98021370799982366</v>
      </c>
      <c r="N45" s="2">
        <f t="shared" si="8"/>
        <v>3.5706499219868366</v>
      </c>
      <c r="O45" t="s">
        <v>53</v>
      </c>
    </row>
    <row r="46" spans="1:15" x14ac:dyDescent="0.25">
      <c r="A46" s="16">
        <v>36</v>
      </c>
      <c r="B46" s="17" t="s">
        <v>32</v>
      </c>
      <c r="C46" s="18">
        <v>12.6</v>
      </c>
      <c r="D46" s="19" t="s">
        <v>126</v>
      </c>
      <c r="E46" s="20" t="str">
        <f t="shared" si="0"/>
        <v>Significantly Different</v>
      </c>
      <c r="G46">
        <f t="shared" si="1"/>
        <v>12.6</v>
      </c>
      <c r="H46">
        <f t="shared" si="2"/>
        <v>6</v>
      </c>
      <c r="I46" t="str">
        <f t="shared" si="3"/>
        <v>+/-</v>
      </c>
      <c r="J46" t="str">
        <f t="shared" si="4"/>
        <v>2.2</v>
      </c>
      <c r="K46" s="2">
        <f t="shared" si="5"/>
        <v>1.3373860182370823</v>
      </c>
      <c r="L46" s="2">
        <f t="shared" si="6"/>
        <v>3.7999999999999989</v>
      </c>
      <c r="M46" s="2">
        <f t="shared" si="7"/>
        <v>1.3429010355242872</v>
      </c>
      <c r="N46" s="2">
        <f t="shared" si="8"/>
        <v>2.8296947425589156</v>
      </c>
      <c r="O46" t="s">
        <v>65</v>
      </c>
    </row>
    <row r="47" spans="1:15" x14ac:dyDescent="0.25">
      <c r="A47" s="16">
        <v>36</v>
      </c>
      <c r="B47" s="17" t="s">
        <v>41</v>
      </c>
      <c r="C47" s="18">
        <v>12.6</v>
      </c>
      <c r="D47" s="19" t="s">
        <v>124</v>
      </c>
      <c r="E47" s="20" t="str">
        <f t="shared" si="0"/>
        <v>Significantly Different</v>
      </c>
      <c r="G47">
        <f t="shared" si="1"/>
        <v>12.6</v>
      </c>
      <c r="H47">
        <f t="shared" si="2"/>
        <v>6</v>
      </c>
      <c r="I47" t="str">
        <f t="shared" si="3"/>
        <v>+/-</v>
      </c>
      <c r="J47" t="str">
        <f t="shared" si="4"/>
        <v>1.0</v>
      </c>
      <c r="K47" s="2">
        <f t="shared" si="5"/>
        <v>0.60790273556231</v>
      </c>
      <c r="L47" s="2">
        <f t="shared" si="6"/>
        <v>3.7999999999999989</v>
      </c>
      <c r="M47" s="2">
        <f t="shared" si="7"/>
        <v>0.61994158219973061</v>
      </c>
      <c r="N47" s="2">
        <f t="shared" si="8"/>
        <v>6.129609803743941</v>
      </c>
      <c r="O47" t="s">
        <v>81</v>
      </c>
    </row>
    <row r="48" spans="1:15" x14ac:dyDescent="0.25">
      <c r="A48" s="16">
        <v>36</v>
      </c>
      <c r="B48" s="17" t="s">
        <v>60</v>
      </c>
      <c r="C48" s="18">
        <v>12.6</v>
      </c>
      <c r="D48" s="19" t="s">
        <v>130</v>
      </c>
      <c r="E48" s="20" t="str">
        <f t="shared" si="0"/>
        <v>Significantly Different</v>
      </c>
      <c r="G48">
        <f t="shared" si="1"/>
        <v>12.6</v>
      </c>
      <c r="H48">
        <f t="shared" si="2"/>
        <v>6</v>
      </c>
      <c r="I48" t="str">
        <f t="shared" si="3"/>
        <v>+/-</v>
      </c>
      <c r="J48" t="str">
        <f t="shared" si="4"/>
        <v>1.2</v>
      </c>
      <c r="K48" s="2">
        <f t="shared" si="5"/>
        <v>0.72948328267477203</v>
      </c>
      <c r="L48" s="2">
        <f t="shared" si="6"/>
        <v>3.7999999999999989</v>
      </c>
      <c r="M48" s="2">
        <f t="shared" si="7"/>
        <v>0.73954559638884132</v>
      </c>
      <c r="N48" s="2">
        <f t="shared" si="8"/>
        <v>5.1382903482289404</v>
      </c>
      <c r="O48" t="s">
        <v>60</v>
      </c>
    </row>
    <row r="49" spans="1:15" x14ac:dyDescent="0.25">
      <c r="A49" s="16">
        <v>39</v>
      </c>
      <c r="B49" s="17" t="s">
        <v>76</v>
      </c>
      <c r="C49" s="18">
        <v>12.1</v>
      </c>
      <c r="D49" s="19" t="s">
        <v>78</v>
      </c>
      <c r="E49" s="20" t="str">
        <f t="shared" si="0"/>
        <v>Significantly Different</v>
      </c>
      <c r="G49">
        <f t="shared" si="1"/>
        <v>12.1</v>
      </c>
      <c r="H49">
        <f t="shared" si="2"/>
        <v>6</v>
      </c>
      <c r="I49" t="str">
        <f t="shared" si="3"/>
        <v>+/-</v>
      </c>
      <c r="J49" t="str">
        <f t="shared" si="4"/>
        <v>0.7</v>
      </c>
      <c r="K49" s="2">
        <f t="shared" si="5"/>
        <v>0.42553191489361697</v>
      </c>
      <c r="L49" s="2">
        <f t="shared" si="6"/>
        <v>4.2999999999999989</v>
      </c>
      <c r="M49" s="2">
        <f t="shared" si="7"/>
        <v>0.44255987168878524</v>
      </c>
      <c r="N49" s="2">
        <f t="shared" si="8"/>
        <v>9.7161994909105172</v>
      </c>
      <c r="O49" t="s">
        <v>67</v>
      </c>
    </row>
    <row r="50" spans="1:15" x14ac:dyDescent="0.25">
      <c r="A50" s="16">
        <v>40</v>
      </c>
      <c r="B50" s="17" t="s">
        <v>54</v>
      </c>
      <c r="C50" s="18">
        <v>12</v>
      </c>
      <c r="D50" s="19" t="s">
        <v>131</v>
      </c>
      <c r="E50" s="20" t="str">
        <f t="shared" si="0"/>
        <v>Significantly Different</v>
      </c>
      <c r="G50">
        <f t="shared" si="1"/>
        <v>12</v>
      </c>
      <c r="H50">
        <f t="shared" si="2"/>
        <v>6</v>
      </c>
      <c r="I50" t="str">
        <f t="shared" si="3"/>
        <v>+/-</v>
      </c>
      <c r="J50" t="str">
        <f t="shared" si="4"/>
        <v>2.1</v>
      </c>
      <c r="K50" s="2">
        <f t="shared" si="5"/>
        <v>1.2765957446808511</v>
      </c>
      <c r="L50" s="2">
        <f t="shared" si="6"/>
        <v>4.3999999999999986</v>
      </c>
      <c r="M50" s="2">
        <f t="shared" si="7"/>
        <v>1.2823722255154399</v>
      </c>
      <c r="N50" s="2">
        <f t="shared" si="8"/>
        <v>3.4311410622071539</v>
      </c>
      <c r="O50" t="s">
        <v>69</v>
      </c>
    </row>
    <row r="51" spans="1:15" x14ac:dyDescent="0.25">
      <c r="A51" s="16">
        <v>41</v>
      </c>
      <c r="B51" s="17" t="s">
        <v>66</v>
      </c>
      <c r="C51" s="18">
        <v>11.7</v>
      </c>
      <c r="D51" s="19" t="s">
        <v>114</v>
      </c>
      <c r="E51" s="20" t="str">
        <f t="shared" si="0"/>
        <v>Significantly Different</v>
      </c>
      <c r="G51">
        <f t="shared" si="1"/>
        <v>11.7</v>
      </c>
      <c r="H51">
        <f t="shared" si="2"/>
        <v>6</v>
      </c>
      <c r="I51" t="str">
        <f t="shared" si="3"/>
        <v>+/-</v>
      </c>
      <c r="J51" t="str">
        <f t="shared" si="4"/>
        <v>0.9</v>
      </c>
      <c r="K51" s="2">
        <f t="shared" si="5"/>
        <v>0.54711246200607899</v>
      </c>
      <c r="L51" s="2">
        <f t="shared" si="6"/>
        <v>4.6999999999999993</v>
      </c>
      <c r="M51" s="2">
        <f t="shared" si="7"/>
        <v>0.5604586296226679</v>
      </c>
      <c r="N51" s="2">
        <f t="shared" si="8"/>
        <v>8.3859891731247007</v>
      </c>
      <c r="O51" t="s">
        <v>85</v>
      </c>
    </row>
    <row r="52" spans="1:15" x14ac:dyDescent="0.25">
      <c r="A52" s="16">
        <v>41</v>
      </c>
      <c r="B52" s="17" t="s">
        <v>75</v>
      </c>
      <c r="C52" s="18">
        <v>11.7</v>
      </c>
      <c r="D52" s="19" t="s">
        <v>70</v>
      </c>
      <c r="E52" s="20" t="str">
        <f t="shared" si="0"/>
        <v>Significantly Different</v>
      </c>
      <c r="G52">
        <f t="shared" si="1"/>
        <v>11.7</v>
      </c>
      <c r="H52">
        <f t="shared" si="2"/>
        <v>6</v>
      </c>
      <c r="I52" t="str">
        <f t="shared" si="3"/>
        <v>+/-</v>
      </c>
      <c r="J52" t="str">
        <f t="shared" si="4"/>
        <v>0.8</v>
      </c>
      <c r="K52" s="2">
        <f t="shared" si="5"/>
        <v>0.48632218844984804</v>
      </c>
      <c r="L52" s="2">
        <f t="shared" si="6"/>
        <v>4.6999999999999993</v>
      </c>
      <c r="M52" s="2">
        <f t="shared" si="7"/>
        <v>0.50128943776506518</v>
      </c>
      <c r="N52" s="2">
        <f t="shared" si="8"/>
        <v>9.3758209248420386</v>
      </c>
      <c r="O52" t="s">
        <v>56</v>
      </c>
    </row>
    <row r="53" spans="1:15" x14ac:dyDescent="0.25">
      <c r="A53" s="16">
        <v>43</v>
      </c>
      <c r="B53" s="17" t="s">
        <v>68</v>
      </c>
      <c r="C53" s="18">
        <v>11.3</v>
      </c>
      <c r="D53" s="19" t="s">
        <v>114</v>
      </c>
      <c r="E53" s="20" t="str">
        <f t="shared" si="0"/>
        <v>Significantly Different</v>
      </c>
      <c r="G53">
        <f t="shared" si="1"/>
        <v>11.3</v>
      </c>
      <c r="H53">
        <f t="shared" si="2"/>
        <v>6</v>
      </c>
      <c r="I53" t="str">
        <f t="shared" si="3"/>
        <v>+/-</v>
      </c>
      <c r="J53" t="str">
        <f t="shared" si="4"/>
        <v>0.9</v>
      </c>
      <c r="K53" s="2">
        <f t="shared" si="5"/>
        <v>0.54711246200607899</v>
      </c>
      <c r="L53" s="2">
        <f t="shared" si="6"/>
        <v>5.0999999999999979</v>
      </c>
      <c r="M53" s="2">
        <f t="shared" si="7"/>
        <v>0.5604586296226679</v>
      </c>
      <c r="N53" s="2">
        <f t="shared" si="8"/>
        <v>9.0996903793480755</v>
      </c>
      <c r="O53" t="s">
        <v>73</v>
      </c>
    </row>
    <row r="54" spans="1:15" x14ac:dyDescent="0.25">
      <c r="A54" s="16">
        <v>44</v>
      </c>
      <c r="B54" s="17" t="s">
        <v>38</v>
      </c>
      <c r="C54" s="18">
        <v>11</v>
      </c>
      <c r="D54" s="19" t="s">
        <v>140</v>
      </c>
      <c r="E54" s="20" t="str">
        <f t="shared" si="0"/>
        <v>Significantly Different</v>
      </c>
      <c r="G54">
        <f t="shared" si="1"/>
        <v>11</v>
      </c>
      <c r="H54">
        <f t="shared" si="2"/>
        <v>6</v>
      </c>
      <c r="I54" t="str">
        <f t="shared" si="3"/>
        <v>+/-</v>
      </c>
      <c r="J54" t="str">
        <f t="shared" si="4"/>
        <v>2.0</v>
      </c>
      <c r="K54" s="2">
        <f t="shared" si="5"/>
        <v>1.21580547112462</v>
      </c>
      <c r="L54" s="2">
        <f t="shared" si="6"/>
        <v>5.3999999999999986</v>
      </c>
      <c r="M54" s="2">
        <f t="shared" si="7"/>
        <v>1.2218693764280717</v>
      </c>
      <c r="N54" s="2">
        <f t="shared" si="8"/>
        <v>4.4194576803176657</v>
      </c>
      <c r="O54" t="s">
        <v>79</v>
      </c>
    </row>
    <row r="55" spans="1:15" x14ac:dyDescent="0.25">
      <c r="A55" s="16">
        <v>45</v>
      </c>
      <c r="B55" s="17" t="s">
        <v>62</v>
      </c>
      <c r="C55" s="18">
        <v>10.8</v>
      </c>
      <c r="D55" s="19" t="s">
        <v>78</v>
      </c>
      <c r="E55" s="20" t="str">
        <f t="shared" si="0"/>
        <v>Significantly Different</v>
      </c>
      <c r="G55">
        <f t="shared" si="1"/>
        <v>10.8</v>
      </c>
      <c r="H55">
        <f t="shared" si="2"/>
        <v>6</v>
      </c>
      <c r="I55" t="str">
        <f t="shared" si="3"/>
        <v>+/-</v>
      </c>
      <c r="J55" t="str">
        <f t="shared" si="4"/>
        <v>0.7</v>
      </c>
      <c r="K55" s="2">
        <f t="shared" si="5"/>
        <v>0.42553191489361697</v>
      </c>
      <c r="L55" s="2">
        <f t="shared" si="6"/>
        <v>5.5999999999999979</v>
      </c>
      <c r="M55" s="2">
        <f t="shared" si="7"/>
        <v>0.44255987168878524</v>
      </c>
      <c r="N55" s="2">
        <f t="shared" si="8"/>
        <v>12.653655150953229</v>
      </c>
      <c r="O55" t="s">
        <v>47</v>
      </c>
    </row>
    <row r="56" spans="1:15" x14ac:dyDescent="0.25">
      <c r="A56" s="16">
        <v>46</v>
      </c>
      <c r="B56" s="17" t="s">
        <v>42</v>
      </c>
      <c r="C56" s="18">
        <v>10.6</v>
      </c>
      <c r="D56" s="19" t="s">
        <v>114</v>
      </c>
      <c r="E56" s="20" t="str">
        <f t="shared" si="0"/>
        <v>Significantly Different</v>
      </c>
      <c r="G56">
        <f t="shared" si="1"/>
        <v>10.6</v>
      </c>
      <c r="H56">
        <f t="shared" si="2"/>
        <v>6</v>
      </c>
      <c r="I56" t="str">
        <f t="shared" si="3"/>
        <v>+/-</v>
      </c>
      <c r="J56" t="str">
        <f t="shared" si="4"/>
        <v>0.9</v>
      </c>
      <c r="K56" s="2">
        <f t="shared" si="5"/>
        <v>0.54711246200607899</v>
      </c>
      <c r="L56" s="2">
        <f t="shared" si="6"/>
        <v>5.7999999999999989</v>
      </c>
      <c r="M56" s="2">
        <f t="shared" si="7"/>
        <v>0.5604586296226679</v>
      </c>
      <c r="N56" s="2">
        <f t="shared" si="8"/>
        <v>10.348667490238991</v>
      </c>
      <c r="O56" t="s">
        <v>31</v>
      </c>
    </row>
    <row r="57" spans="1:15" x14ac:dyDescent="0.25">
      <c r="A57" s="16">
        <v>47</v>
      </c>
      <c r="B57" s="17" t="s">
        <v>51</v>
      </c>
      <c r="C57" s="18">
        <v>10.5</v>
      </c>
      <c r="D57" s="19" t="s">
        <v>124</v>
      </c>
      <c r="E57" s="20" t="str">
        <f t="shared" si="0"/>
        <v>Significantly Different</v>
      </c>
      <c r="G57">
        <f t="shared" si="1"/>
        <v>10.5</v>
      </c>
      <c r="H57">
        <f t="shared" si="2"/>
        <v>6</v>
      </c>
      <c r="I57" t="str">
        <f t="shared" si="3"/>
        <v>+/-</v>
      </c>
      <c r="J57" t="str">
        <f t="shared" si="4"/>
        <v>1.0</v>
      </c>
      <c r="K57" s="2">
        <f t="shared" si="5"/>
        <v>0.60790273556231</v>
      </c>
      <c r="L57" s="2">
        <f t="shared" si="6"/>
        <v>5.8999999999999986</v>
      </c>
      <c r="M57" s="2">
        <f t="shared" si="7"/>
        <v>0.61994158219973061</v>
      </c>
      <c r="N57" s="2">
        <f t="shared" si="8"/>
        <v>9.5170257479182236</v>
      </c>
      <c r="O57" t="s">
        <v>84</v>
      </c>
    </row>
    <row r="58" spans="1:15" x14ac:dyDescent="0.25">
      <c r="A58" s="16">
        <v>48</v>
      </c>
      <c r="B58" s="17" t="s">
        <v>53</v>
      </c>
      <c r="C58" s="18">
        <v>10.1</v>
      </c>
      <c r="D58" s="19" t="s">
        <v>135</v>
      </c>
      <c r="E58" s="20" t="str">
        <f t="shared" si="0"/>
        <v>Significantly Different</v>
      </c>
      <c r="G58">
        <f t="shared" si="1"/>
        <v>10.1</v>
      </c>
      <c r="H58">
        <f t="shared" si="2"/>
        <v>6</v>
      </c>
      <c r="I58" t="str">
        <f t="shared" si="3"/>
        <v>+/-</v>
      </c>
      <c r="J58" t="str">
        <f t="shared" si="4"/>
        <v>1.6</v>
      </c>
      <c r="K58" s="2">
        <f t="shared" si="5"/>
        <v>0.97264437689969607</v>
      </c>
      <c r="L58" s="2">
        <f t="shared" si="6"/>
        <v>6.2999999999999989</v>
      </c>
      <c r="M58" s="2">
        <f t="shared" si="7"/>
        <v>0.98021370799982366</v>
      </c>
      <c r="N58" s="2">
        <f t="shared" si="8"/>
        <v>6.427169859576308</v>
      </c>
      <c r="O58" t="s">
        <v>75</v>
      </c>
    </row>
    <row r="59" spans="1:15" x14ac:dyDescent="0.25">
      <c r="A59" s="16">
        <v>49</v>
      </c>
      <c r="B59" s="17" t="s">
        <v>31</v>
      </c>
      <c r="C59" s="18">
        <v>9.8000000000000007</v>
      </c>
      <c r="D59" s="19" t="s">
        <v>145</v>
      </c>
      <c r="E59" s="20" t="str">
        <f t="shared" si="0"/>
        <v>Significantly Different</v>
      </c>
      <c r="G59">
        <f t="shared" si="1"/>
        <v>9.8000000000000007</v>
      </c>
      <c r="H59">
        <f t="shared" si="2"/>
        <v>6</v>
      </c>
      <c r="I59" t="str">
        <f t="shared" si="3"/>
        <v>+/-</v>
      </c>
      <c r="J59" t="str">
        <f t="shared" si="4"/>
        <v>1.8</v>
      </c>
      <c r="K59" s="2">
        <f t="shared" si="5"/>
        <v>1.094224924012158</v>
      </c>
      <c r="L59" s="2">
        <f t="shared" si="6"/>
        <v>6.5999999999999979</v>
      </c>
      <c r="M59" s="2">
        <f t="shared" si="7"/>
        <v>1.1009586794088044</v>
      </c>
      <c r="N59" s="2">
        <f t="shared" si="8"/>
        <v>5.9947753929730432</v>
      </c>
      <c r="O59" t="s">
        <v>33</v>
      </c>
    </row>
    <row r="60" spans="1:15" x14ac:dyDescent="0.25">
      <c r="A60" s="16">
        <v>50</v>
      </c>
      <c r="B60" s="17" t="s">
        <v>47</v>
      </c>
      <c r="C60" s="18">
        <v>9.5</v>
      </c>
      <c r="D60" s="19" t="s">
        <v>114</v>
      </c>
      <c r="E60" s="20" t="str">
        <f t="shared" si="0"/>
        <v>Significantly Different</v>
      </c>
      <c r="G60">
        <f t="shared" si="1"/>
        <v>9.5</v>
      </c>
      <c r="H60">
        <f t="shared" si="2"/>
        <v>6</v>
      </c>
      <c r="I60" t="str">
        <f t="shared" si="3"/>
        <v>+/-</v>
      </c>
      <c r="J60" t="str">
        <f t="shared" si="4"/>
        <v>0.9</v>
      </c>
      <c r="K60" s="2">
        <f t="shared" si="5"/>
        <v>0.54711246200607899</v>
      </c>
      <c r="L60" s="2">
        <f t="shared" si="6"/>
        <v>6.8999999999999986</v>
      </c>
      <c r="M60" s="2">
        <f t="shared" si="7"/>
        <v>0.5604586296226679</v>
      </c>
      <c r="N60" s="2">
        <f t="shared" si="8"/>
        <v>12.311345807353282</v>
      </c>
      <c r="O60" t="s">
        <v>55</v>
      </c>
    </row>
    <row r="61" spans="1:15" x14ac:dyDescent="0.25">
      <c r="A61" s="16">
        <v>51</v>
      </c>
      <c r="B61" s="17" t="s">
        <v>35</v>
      </c>
      <c r="C61" s="18">
        <v>6.9</v>
      </c>
      <c r="D61" s="19" t="s">
        <v>130</v>
      </c>
      <c r="E61" s="20" t="str">
        <f t="shared" si="0"/>
        <v>Significantly Different</v>
      </c>
      <c r="G61">
        <f t="shared" si="1"/>
        <v>6.9</v>
      </c>
      <c r="H61">
        <f t="shared" si="2"/>
        <v>6</v>
      </c>
      <c r="I61" t="str">
        <f t="shared" si="3"/>
        <v>+/-</v>
      </c>
      <c r="J61" t="str">
        <f t="shared" si="4"/>
        <v>1.2</v>
      </c>
      <c r="K61" s="2">
        <f t="shared" si="5"/>
        <v>0.72948328267477203</v>
      </c>
      <c r="L61" s="2">
        <f t="shared" si="6"/>
        <v>9.4999999999999982</v>
      </c>
      <c r="M61" s="2">
        <f t="shared" si="7"/>
        <v>0.73954559638884132</v>
      </c>
      <c r="N61" s="2">
        <f t="shared" si="8"/>
        <v>12.845725870572352</v>
      </c>
      <c r="O61" t="s">
        <v>38</v>
      </c>
    </row>
    <row r="62" spans="1:15" ht="15.75" thickBot="1" x14ac:dyDescent="0.3">
      <c r="A62" s="22"/>
      <c r="B62" s="23" t="s">
        <v>86</v>
      </c>
      <c r="C62" s="24">
        <v>56.6</v>
      </c>
      <c r="D62" s="25" t="s">
        <v>127</v>
      </c>
      <c r="E62" s="26" t="str">
        <f t="shared" si="0"/>
        <v>Significantly Different</v>
      </c>
      <c r="G62">
        <f t="shared" si="1"/>
        <v>56.6</v>
      </c>
      <c r="H62">
        <f t="shared" si="2"/>
        <v>6</v>
      </c>
      <c r="I62" t="str">
        <f t="shared" si="3"/>
        <v>+/-</v>
      </c>
      <c r="J62" t="str">
        <f t="shared" si="4"/>
        <v>1.7</v>
      </c>
      <c r="K62" s="2">
        <f t="shared" si="5"/>
        <v>1.0334346504559271</v>
      </c>
      <c r="L62" s="2">
        <f t="shared" si="6"/>
        <v>-40.200000000000003</v>
      </c>
      <c r="M62" s="2">
        <f t="shared" si="7"/>
        <v>1.0405618704330513</v>
      </c>
      <c r="N62" s="2">
        <f t="shared" si="8"/>
        <v>-38.63297430192204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45" priority="5" operator="equal">
      <formula>"State Selected"</formula>
    </cfRule>
    <cfRule type="cellIs" dxfId="244" priority="6" operator="equal">
      <formula>"Not Significantly Different"</formula>
    </cfRule>
  </conditionalFormatting>
  <conditionalFormatting sqref="E10:E62">
    <cfRule type="cellIs" dxfId="243" priority="1" operator="equal">
      <formula>"OTHER ERROR"</formula>
    </cfRule>
    <cfRule type="cellIs" dxfId="242" priority="2" operator="equal">
      <formula>"Statistical Test not applicable"</formula>
    </cfRule>
    <cfRule type="cellIs" dxfId="241" priority="3" operator="equal">
      <formula>"Geography Selected"</formula>
    </cfRule>
    <cfRule type="cellIs" dxfId="24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1D7E589-7C02-45F2-9286-E6CC27FC3EAB}">
      <formula1>$O$10:$O$62</formula1>
    </dataValidation>
  </dataValidation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72FF-43B4-4C85-97D6-1308149878DC}">
  <sheetPr codeName="Sheet8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318</v>
      </c>
    </row>
    <row r="2" spans="1:16" x14ac:dyDescent="0.25">
      <c r="A2" s="3" t="s">
        <v>2</v>
      </c>
      <c r="B2" t="s">
        <v>319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9.4</v>
      </c>
      <c r="C6" t="s">
        <v>9</v>
      </c>
      <c r="H6" s="8" t="s">
        <v>10</v>
      </c>
      <c r="I6">
        <f>VLOOKUP($B$4,$B$9:$K$62,6,FALSE)</f>
        <v>9.4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9.4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77</v>
      </c>
      <c r="C11" s="18">
        <v>13.5</v>
      </c>
      <c r="D11" s="21" t="s">
        <v>124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13.5</v>
      </c>
      <c r="H11">
        <f t="shared" ref="H11:H62" si="2">LEN(TRIM(D11))</f>
        <v>6</v>
      </c>
      <c r="I11" t="str">
        <f t="shared" ref="I11:I62" si="3">IF(H11&gt;=3,MID(TRIM(D11),1,3),"NO")</f>
        <v>+/-</v>
      </c>
      <c r="J11" t="str">
        <f t="shared" ref="J11:J62" si="4">IF(TRIM(I11)="+/-",MID(TRIM(D11),4,H11-3),D11)</f>
        <v>1.0</v>
      </c>
      <c r="K11" s="2">
        <f t="shared" ref="K11:K62" si="5">IF(TRIM(J11)="*****",0,IF(ISERROR(VALUE(J11)),"NA",VALUE(J11/$I$4)))</f>
        <v>0.60790273556231</v>
      </c>
      <c r="L11" s="2">
        <f t="shared" ref="L11:L62" si="6">IF(AND(ISNUMBER(G11),ISNUMBER($I$6)),$I$6-G11,"N/A")</f>
        <v>-4.0999999999999996</v>
      </c>
      <c r="M11" s="2">
        <f t="shared" ref="M11:M62" si="7">IF(AND(ISNUMBER(K11),ISNUMBER($I$7)),SQRT(K11^2+($I$7)^2),"N/A")</f>
        <v>0.61093468821403585</v>
      </c>
      <c r="N11" s="2">
        <f>IF(AND(ISNUMBER(L11),ISNUMBER(M11),M11&lt;&gt;0),L11/M11,"NA")</f>
        <v>-6.7110283293712714</v>
      </c>
      <c r="O11" t="s">
        <v>30</v>
      </c>
    </row>
    <row r="12" spans="1:16" x14ac:dyDescent="0.25">
      <c r="A12" s="16">
        <v>2</v>
      </c>
      <c r="B12" s="17" t="s">
        <v>48</v>
      </c>
      <c r="C12" s="18">
        <v>13.3</v>
      </c>
      <c r="D12" s="19" t="s">
        <v>133</v>
      </c>
      <c r="E12" s="20" t="str">
        <f t="shared" si="0"/>
        <v>Significantly Different</v>
      </c>
      <c r="G12">
        <f t="shared" si="1"/>
        <v>13.3</v>
      </c>
      <c r="H12">
        <f t="shared" si="2"/>
        <v>6</v>
      </c>
      <c r="I12" t="str">
        <f t="shared" si="3"/>
        <v>+/-</v>
      </c>
      <c r="J12" t="str">
        <f t="shared" si="4"/>
        <v>2.3</v>
      </c>
      <c r="K12" s="2">
        <f t="shared" si="5"/>
        <v>1.3981762917933129</v>
      </c>
      <c r="L12" s="2">
        <f t="shared" si="6"/>
        <v>-3.9000000000000004</v>
      </c>
      <c r="M12" s="2">
        <f t="shared" si="7"/>
        <v>1.3994971955284299</v>
      </c>
      <c r="N12" s="2">
        <f t="shared" ref="N12:N62" si="8">IF(AND(ISNUMBER(L12),ISNUMBER(M12),M12&lt;&gt;0),L12/M12,"NA")</f>
        <v>-2.7867151234464722</v>
      </c>
      <c r="O12" t="s">
        <v>32</v>
      </c>
    </row>
    <row r="13" spans="1:16" x14ac:dyDescent="0.25">
      <c r="A13" s="16">
        <v>3</v>
      </c>
      <c r="B13" s="17" t="s">
        <v>63</v>
      </c>
      <c r="C13" s="18">
        <v>13.2</v>
      </c>
      <c r="D13" s="19" t="s">
        <v>78</v>
      </c>
      <c r="E13" s="20" t="str">
        <f t="shared" si="0"/>
        <v>Significantly Different</v>
      </c>
      <c r="G13">
        <f t="shared" si="1"/>
        <v>13.2</v>
      </c>
      <c r="H13">
        <f t="shared" si="2"/>
        <v>6</v>
      </c>
      <c r="I13" t="str">
        <f t="shared" si="3"/>
        <v>+/-</v>
      </c>
      <c r="J13" t="str">
        <f t="shared" si="4"/>
        <v>0.7</v>
      </c>
      <c r="K13" s="2">
        <f t="shared" si="5"/>
        <v>0.42553191489361697</v>
      </c>
      <c r="L13" s="2">
        <f t="shared" si="6"/>
        <v>-3.7999999999999989</v>
      </c>
      <c r="M13" s="2">
        <f t="shared" si="7"/>
        <v>0.42985214661796195</v>
      </c>
      <c r="N13" s="2">
        <f t="shared" si="8"/>
        <v>-8.8402489783942162</v>
      </c>
      <c r="O13" t="s">
        <v>34</v>
      </c>
    </row>
    <row r="14" spans="1:16" x14ac:dyDescent="0.25">
      <c r="A14" s="16">
        <v>3</v>
      </c>
      <c r="B14" s="17" t="s">
        <v>72</v>
      </c>
      <c r="C14" s="18">
        <v>13.2</v>
      </c>
      <c r="D14" s="19" t="s">
        <v>78</v>
      </c>
      <c r="E14" s="20" t="str">
        <f t="shared" si="0"/>
        <v>Significantly Different</v>
      </c>
      <c r="G14">
        <f t="shared" si="1"/>
        <v>13.2</v>
      </c>
      <c r="H14">
        <f t="shared" si="2"/>
        <v>6</v>
      </c>
      <c r="I14" t="str">
        <f t="shared" si="3"/>
        <v>+/-</v>
      </c>
      <c r="J14" t="str">
        <f t="shared" si="4"/>
        <v>0.7</v>
      </c>
      <c r="K14" s="2">
        <f t="shared" si="5"/>
        <v>0.42553191489361697</v>
      </c>
      <c r="L14" s="2">
        <f t="shared" si="6"/>
        <v>-3.7999999999999989</v>
      </c>
      <c r="M14" s="2">
        <f t="shared" si="7"/>
        <v>0.42985214661796195</v>
      </c>
      <c r="N14" s="2">
        <f t="shared" si="8"/>
        <v>-8.8402489783942162</v>
      </c>
      <c r="O14" t="s">
        <v>37</v>
      </c>
    </row>
    <row r="15" spans="1:16" x14ac:dyDescent="0.25">
      <c r="A15" s="16">
        <v>5</v>
      </c>
      <c r="B15" s="17" t="s">
        <v>80</v>
      </c>
      <c r="C15" s="18">
        <v>12</v>
      </c>
      <c r="D15" s="19" t="s">
        <v>61</v>
      </c>
      <c r="E15" s="20" t="str">
        <f t="shared" si="0"/>
        <v>Significantly Different</v>
      </c>
      <c r="G15">
        <f t="shared" si="1"/>
        <v>12</v>
      </c>
      <c r="H15">
        <f t="shared" si="2"/>
        <v>6</v>
      </c>
      <c r="I15" t="str">
        <f t="shared" si="3"/>
        <v>+/-</v>
      </c>
      <c r="J15" t="str">
        <f t="shared" si="4"/>
        <v>0.4</v>
      </c>
      <c r="K15" s="2">
        <f t="shared" si="5"/>
        <v>0.24316109422492402</v>
      </c>
      <c r="L15" s="2">
        <f t="shared" si="6"/>
        <v>-2.5999999999999996</v>
      </c>
      <c r="M15" s="2">
        <f t="shared" si="7"/>
        <v>0.25064471888253259</v>
      </c>
      <c r="N15" s="2">
        <f t="shared" si="8"/>
        <v>-10.373248682803958</v>
      </c>
      <c r="O15" t="s">
        <v>40</v>
      </c>
    </row>
    <row r="16" spans="1:16" x14ac:dyDescent="0.25">
      <c r="A16" s="16">
        <v>6</v>
      </c>
      <c r="B16" s="17" t="s">
        <v>49</v>
      </c>
      <c r="C16" s="18">
        <v>11.6</v>
      </c>
      <c r="D16" s="19" t="s">
        <v>78</v>
      </c>
      <c r="E16" s="20" t="str">
        <f t="shared" si="0"/>
        <v>Significantly Different</v>
      </c>
      <c r="G16">
        <f t="shared" si="1"/>
        <v>11.6</v>
      </c>
      <c r="H16">
        <f t="shared" si="2"/>
        <v>6</v>
      </c>
      <c r="I16" t="str">
        <f t="shared" si="3"/>
        <v>+/-</v>
      </c>
      <c r="J16" t="str">
        <f t="shared" si="4"/>
        <v>0.7</v>
      </c>
      <c r="K16" s="2">
        <f t="shared" si="5"/>
        <v>0.42553191489361697</v>
      </c>
      <c r="L16" s="2">
        <f t="shared" si="6"/>
        <v>-2.1999999999999993</v>
      </c>
      <c r="M16" s="2">
        <f t="shared" si="7"/>
        <v>0.42985214661796195</v>
      </c>
      <c r="N16" s="2">
        <f t="shared" si="8"/>
        <v>-5.1180388822282303</v>
      </c>
      <c r="O16" t="s">
        <v>42</v>
      </c>
    </row>
    <row r="17" spans="1:15" x14ac:dyDescent="0.25">
      <c r="A17" s="16">
        <v>7</v>
      </c>
      <c r="B17" s="17" t="s">
        <v>50</v>
      </c>
      <c r="C17" s="18">
        <v>10.7</v>
      </c>
      <c r="D17" s="19" t="s">
        <v>61</v>
      </c>
      <c r="E17" s="20" t="str">
        <f t="shared" si="0"/>
        <v>Significantly Different</v>
      </c>
      <c r="G17">
        <f t="shared" si="1"/>
        <v>10.7</v>
      </c>
      <c r="H17">
        <f t="shared" si="2"/>
        <v>6</v>
      </c>
      <c r="I17" t="str">
        <f t="shared" si="3"/>
        <v>+/-</v>
      </c>
      <c r="J17" t="str">
        <f t="shared" si="4"/>
        <v>0.4</v>
      </c>
      <c r="K17" s="2">
        <f t="shared" si="5"/>
        <v>0.24316109422492402</v>
      </c>
      <c r="L17" s="2">
        <f t="shared" si="6"/>
        <v>-1.2999999999999989</v>
      </c>
      <c r="M17" s="2">
        <f t="shared" si="7"/>
        <v>0.25064471888253259</v>
      </c>
      <c r="N17" s="2">
        <f t="shared" si="8"/>
        <v>-5.1866243414019753</v>
      </c>
      <c r="O17" t="s">
        <v>44</v>
      </c>
    </row>
    <row r="18" spans="1:15" x14ac:dyDescent="0.25">
      <c r="A18" s="16">
        <v>8</v>
      </c>
      <c r="B18" s="17" t="s">
        <v>79</v>
      </c>
      <c r="C18" s="18">
        <v>10.6</v>
      </c>
      <c r="D18" s="19" t="s">
        <v>36</v>
      </c>
      <c r="E18" s="20" t="str">
        <f t="shared" si="0"/>
        <v>Significantly Different</v>
      </c>
      <c r="G18">
        <f t="shared" si="1"/>
        <v>10.6</v>
      </c>
      <c r="H18">
        <f t="shared" si="2"/>
        <v>6</v>
      </c>
      <c r="I18" t="str">
        <f t="shared" si="3"/>
        <v>+/-</v>
      </c>
      <c r="J18" t="str">
        <f t="shared" si="4"/>
        <v>0.3</v>
      </c>
      <c r="K18" s="2">
        <f t="shared" si="5"/>
        <v>0.18237082066869301</v>
      </c>
      <c r="L18" s="2">
        <f t="shared" si="6"/>
        <v>-1.1999999999999993</v>
      </c>
      <c r="M18" s="2">
        <f t="shared" si="7"/>
        <v>0.19223572402239389</v>
      </c>
      <c r="N18" s="2">
        <f t="shared" si="8"/>
        <v>-6.242336101172377</v>
      </c>
      <c r="O18" t="s">
        <v>46</v>
      </c>
    </row>
    <row r="19" spans="1:15" x14ac:dyDescent="0.25">
      <c r="A19" s="16">
        <v>9</v>
      </c>
      <c r="B19" s="17" t="s">
        <v>30</v>
      </c>
      <c r="C19" s="18">
        <v>10.5</v>
      </c>
      <c r="D19" s="19" t="s">
        <v>83</v>
      </c>
      <c r="E19" s="20" t="str">
        <f t="shared" si="0"/>
        <v>Significantly Different</v>
      </c>
      <c r="G19">
        <f t="shared" si="1"/>
        <v>10.5</v>
      </c>
      <c r="H19">
        <f t="shared" si="2"/>
        <v>6</v>
      </c>
      <c r="I19" t="str">
        <f t="shared" si="3"/>
        <v>+/-</v>
      </c>
      <c r="J19" t="str">
        <f t="shared" si="4"/>
        <v>0.6</v>
      </c>
      <c r="K19" s="2">
        <f t="shared" si="5"/>
        <v>0.36474164133738601</v>
      </c>
      <c r="L19" s="2">
        <f t="shared" si="6"/>
        <v>-1.0999999999999996</v>
      </c>
      <c r="M19" s="2">
        <f t="shared" si="7"/>
        <v>0.36977279819442066</v>
      </c>
      <c r="N19" s="2">
        <f t="shared" si="8"/>
        <v>-2.9747996752904391</v>
      </c>
      <c r="O19" t="s">
        <v>48</v>
      </c>
    </row>
    <row r="20" spans="1:15" x14ac:dyDescent="0.25">
      <c r="A20" s="16">
        <v>9</v>
      </c>
      <c r="B20" s="17" t="s">
        <v>37</v>
      </c>
      <c r="C20" s="18">
        <v>10.5</v>
      </c>
      <c r="D20" s="21" t="s">
        <v>70</v>
      </c>
      <c r="E20" s="20" t="str">
        <f t="shared" si="0"/>
        <v>Significantly Different</v>
      </c>
      <c r="G20">
        <f t="shared" si="1"/>
        <v>10.5</v>
      </c>
      <c r="H20">
        <f t="shared" si="2"/>
        <v>6</v>
      </c>
      <c r="I20" t="str">
        <f t="shared" si="3"/>
        <v>+/-</v>
      </c>
      <c r="J20" t="str">
        <f t="shared" si="4"/>
        <v>0.8</v>
      </c>
      <c r="K20" s="2">
        <f t="shared" si="5"/>
        <v>0.48632218844984804</v>
      </c>
      <c r="L20" s="2">
        <f t="shared" si="6"/>
        <v>-1.0999999999999996</v>
      </c>
      <c r="M20" s="2">
        <f t="shared" si="7"/>
        <v>0.49010685399991183</v>
      </c>
      <c r="N20" s="2">
        <f t="shared" si="8"/>
        <v>-2.2444085223917263</v>
      </c>
      <c r="O20" t="s">
        <v>50</v>
      </c>
    </row>
    <row r="21" spans="1:15" x14ac:dyDescent="0.25">
      <c r="A21" s="16">
        <v>9</v>
      </c>
      <c r="B21" s="17" t="s">
        <v>40</v>
      </c>
      <c r="C21" s="18">
        <v>10.5</v>
      </c>
      <c r="D21" s="19" t="s">
        <v>29</v>
      </c>
      <c r="E21" s="20" t="str">
        <f t="shared" si="0"/>
        <v>Significantly Different</v>
      </c>
      <c r="G21">
        <f t="shared" si="1"/>
        <v>10.5</v>
      </c>
      <c r="H21">
        <f t="shared" si="2"/>
        <v>6</v>
      </c>
      <c r="I21" t="str">
        <f t="shared" si="3"/>
        <v>+/-</v>
      </c>
      <c r="J21" t="str">
        <f t="shared" si="4"/>
        <v>0.2</v>
      </c>
      <c r="K21" s="2">
        <f t="shared" si="5"/>
        <v>0.12158054711246201</v>
      </c>
      <c r="L21" s="2">
        <f t="shared" si="6"/>
        <v>-1.0999999999999996</v>
      </c>
      <c r="M21" s="2">
        <f t="shared" si="7"/>
        <v>0.1359311840425404</v>
      </c>
      <c r="N21" s="2">
        <f t="shared" si="8"/>
        <v>-8.092330010571736</v>
      </c>
      <c r="O21" t="s">
        <v>52</v>
      </c>
    </row>
    <row r="22" spans="1:15" x14ac:dyDescent="0.25">
      <c r="A22" s="16">
        <v>12</v>
      </c>
      <c r="B22" s="17" t="s">
        <v>52</v>
      </c>
      <c r="C22" s="18">
        <v>10.4</v>
      </c>
      <c r="D22" s="19" t="s">
        <v>39</v>
      </c>
      <c r="E22" s="20" t="str">
        <f t="shared" si="0"/>
        <v>Significantly Different</v>
      </c>
      <c r="G22">
        <f t="shared" si="1"/>
        <v>10.4</v>
      </c>
      <c r="H22">
        <f t="shared" si="2"/>
        <v>6</v>
      </c>
      <c r="I22" t="str">
        <f t="shared" si="3"/>
        <v>+/-</v>
      </c>
      <c r="J22" t="str">
        <f t="shared" si="4"/>
        <v>0.5</v>
      </c>
      <c r="K22" s="2">
        <f t="shared" si="5"/>
        <v>0.303951367781155</v>
      </c>
      <c r="L22" s="2">
        <f t="shared" si="6"/>
        <v>-1</v>
      </c>
      <c r="M22" s="2">
        <f t="shared" si="7"/>
        <v>0.30997079109986531</v>
      </c>
      <c r="N22" s="2">
        <f t="shared" si="8"/>
        <v>-3.2261104230231274</v>
      </c>
      <c r="O22" t="s">
        <v>54</v>
      </c>
    </row>
    <row r="23" spans="1:15" x14ac:dyDescent="0.25">
      <c r="A23" s="16">
        <v>13</v>
      </c>
      <c r="B23" s="17" t="s">
        <v>85</v>
      </c>
      <c r="C23" s="18">
        <v>10.1</v>
      </c>
      <c r="D23" s="19" t="s">
        <v>78</v>
      </c>
      <c r="E23" s="20" t="str">
        <f t="shared" si="0"/>
        <v>Not Significantly Different</v>
      </c>
      <c r="G23">
        <f t="shared" si="1"/>
        <v>10.1</v>
      </c>
      <c r="H23">
        <f t="shared" si="2"/>
        <v>6</v>
      </c>
      <c r="I23" t="str">
        <f t="shared" si="3"/>
        <v>+/-</v>
      </c>
      <c r="J23" t="str">
        <f t="shared" si="4"/>
        <v>0.7</v>
      </c>
      <c r="K23" s="2">
        <f t="shared" si="5"/>
        <v>0.42553191489361697</v>
      </c>
      <c r="L23" s="2">
        <f t="shared" si="6"/>
        <v>-0.69999999999999929</v>
      </c>
      <c r="M23" s="2">
        <f t="shared" si="7"/>
        <v>0.42985214661796195</v>
      </c>
      <c r="N23" s="2">
        <f t="shared" si="8"/>
        <v>-1.6284669170726176</v>
      </c>
      <c r="O23" t="s">
        <v>43</v>
      </c>
    </row>
    <row r="24" spans="1:15" x14ac:dyDescent="0.25">
      <c r="A24" s="16">
        <v>14</v>
      </c>
      <c r="B24" s="17" t="s">
        <v>81</v>
      </c>
      <c r="C24" s="18">
        <v>9.6999999999999993</v>
      </c>
      <c r="D24" s="19" t="s">
        <v>39</v>
      </c>
      <c r="E24" s="20" t="str">
        <f t="shared" si="0"/>
        <v>Not Significantly Different</v>
      </c>
      <c r="G24">
        <f t="shared" si="1"/>
        <v>9.6999999999999993</v>
      </c>
      <c r="H24">
        <f t="shared" si="2"/>
        <v>6</v>
      </c>
      <c r="I24" t="str">
        <f t="shared" si="3"/>
        <v>+/-</v>
      </c>
      <c r="J24" t="str">
        <f t="shared" si="4"/>
        <v>0.5</v>
      </c>
      <c r="K24" s="2">
        <f t="shared" si="5"/>
        <v>0.303951367781155</v>
      </c>
      <c r="L24" s="2">
        <f t="shared" si="6"/>
        <v>-0.29999999999999893</v>
      </c>
      <c r="M24" s="2">
        <f t="shared" si="7"/>
        <v>0.30997079109986531</v>
      </c>
      <c r="N24" s="2">
        <f t="shared" si="8"/>
        <v>-0.9678331269069349</v>
      </c>
      <c r="O24" t="s">
        <v>57</v>
      </c>
    </row>
    <row r="25" spans="1:15" x14ac:dyDescent="0.25">
      <c r="A25" s="16">
        <v>14</v>
      </c>
      <c r="B25" s="17" t="s">
        <v>73</v>
      </c>
      <c r="C25" s="18">
        <v>9.6999999999999993</v>
      </c>
      <c r="D25" s="19" t="s">
        <v>83</v>
      </c>
      <c r="E25" s="20" t="str">
        <f t="shared" si="0"/>
        <v>Not Significantly Different</v>
      </c>
      <c r="G25">
        <f t="shared" si="1"/>
        <v>9.6999999999999993</v>
      </c>
      <c r="H25">
        <f t="shared" si="2"/>
        <v>6</v>
      </c>
      <c r="I25" t="str">
        <f t="shared" si="3"/>
        <v>+/-</v>
      </c>
      <c r="J25" t="str">
        <f t="shared" si="4"/>
        <v>0.6</v>
      </c>
      <c r="K25" s="2">
        <f t="shared" si="5"/>
        <v>0.36474164133738601</v>
      </c>
      <c r="L25" s="2">
        <f t="shared" si="6"/>
        <v>-0.29999999999999893</v>
      </c>
      <c r="M25" s="2">
        <f t="shared" si="7"/>
        <v>0.36977279819442066</v>
      </c>
      <c r="N25" s="2">
        <f t="shared" si="8"/>
        <v>-0.81130900235193537</v>
      </c>
      <c r="O25" t="s">
        <v>58</v>
      </c>
    </row>
    <row r="26" spans="1:15" x14ac:dyDescent="0.25">
      <c r="A26" s="16">
        <v>16</v>
      </c>
      <c r="B26" s="17" t="s">
        <v>74</v>
      </c>
      <c r="C26" s="18">
        <v>9.5</v>
      </c>
      <c r="D26" s="19" t="s">
        <v>70</v>
      </c>
      <c r="E26" s="20" t="str">
        <f t="shared" si="0"/>
        <v>Not Significantly Different</v>
      </c>
      <c r="G26">
        <f t="shared" si="1"/>
        <v>9.5</v>
      </c>
      <c r="H26">
        <f t="shared" si="2"/>
        <v>6</v>
      </c>
      <c r="I26" t="str">
        <f t="shared" si="3"/>
        <v>+/-</v>
      </c>
      <c r="J26" t="str">
        <f t="shared" si="4"/>
        <v>0.8</v>
      </c>
      <c r="K26" s="2">
        <f t="shared" si="5"/>
        <v>0.48632218844984804</v>
      </c>
      <c r="L26" s="2">
        <f t="shared" si="6"/>
        <v>-9.9999999999999645E-2</v>
      </c>
      <c r="M26" s="2">
        <f t="shared" si="7"/>
        <v>0.49010685399991183</v>
      </c>
      <c r="N26" s="2">
        <f t="shared" si="8"/>
        <v>-0.2040371383992472</v>
      </c>
      <c r="O26" t="s">
        <v>41</v>
      </c>
    </row>
    <row r="27" spans="1:15" x14ac:dyDescent="0.25">
      <c r="A27" s="16">
        <v>17</v>
      </c>
      <c r="B27" s="17" t="s">
        <v>33</v>
      </c>
      <c r="C27" s="18">
        <v>9.3000000000000007</v>
      </c>
      <c r="D27" s="19" t="s">
        <v>70</v>
      </c>
      <c r="E27" s="20" t="str">
        <f t="shared" si="0"/>
        <v>Not Significantly Different</v>
      </c>
      <c r="G27">
        <f t="shared" si="1"/>
        <v>9.3000000000000007</v>
      </c>
      <c r="H27">
        <f t="shared" si="2"/>
        <v>6</v>
      </c>
      <c r="I27" t="str">
        <f t="shared" si="3"/>
        <v>+/-</v>
      </c>
      <c r="J27" t="str">
        <f t="shared" si="4"/>
        <v>0.8</v>
      </c>
      <c r="K27" s="2">
        <f t="shared" si="5"/>
        <v>0.48632218844984804</v>
      </c>
      <c r="L27" s="2">
        <f t="shared" si="6"/>
        <v>9.9999999999999645E-2</v>
      </c>
      <c r="M27" s="2">
        <f t="shared" si="7"/>
        <v>0.49010685399991183</v>
      </c>
      <c r="N27" s="2">
        <f t="shared" si="8"/>
        <v>0.2040371383992472</v>
      </c>
      <c r="O27" t="s">
        <v>59</v>
      </c>
    </row>
    <row r="28" spans="1:15" x14ac:dyDescent="0.25">
      <c r="A28" s="16">
        <v>18</v>
      </c>
      <c r="B28" s="17" t="s">
        <v>68</v>
      </c>
      <c r="C28" s="18">
        <v>9.1</v>
      </c>
      <c r="D28" s="19" t="s">
        <v>39</v>
      </c>
      <c r="E28" s="20" t="str">
        <f t="shared" si="0"/>
        <v>Not Significantly Different</v>
      </c>
      <c r="G28">
        <f t="shared" si="1"/>
        <v>9.1</v>
      </c>
      <c r="H28">
        <f t="shared" si="2"/>
        <v>6</v>
      </c>
      <c r="I28" t="str">
        <f t="shared" si="3"/>
        <v>+/-</v>
      </c>
      <c r="J28" t="str">
        <f t="shared" si="4"/>
        <v>0.5</v>
      </c>
      <c r="K28" s="2">
        <f t="shared" si="5"/>
        <v>0.303951367781155</v>
      </c>
      <c r="L28" s="2">
        <f t="shared" si="6"/>
        <v>0.30000000000000071</v>
      </c>
      <c r="M28" s="2">
        <f t="shared" si="7"/>
        <v>0.30997079109986531</v>
      </c>
      <c r="N28" s="2">
        <f t="shared" si="8"/>
        <v>0.96783312690694057</v>
      </c>
      <c r="O28" t="s">
        <v>49</v>
      </c>
    </row>
    <row r="29" spans="1:15" x14ac:dyDescent="0.25">
      <c r="A29" s="16">
        <v>18</v>
      </c>
      <c r="B29" s="17" t="s">
        <v>82</v>
      </c>
      <c r="C29" s="18">
        <v>9.1</v>
      </c>
      <c r="D29" s="19" t="s">
        <v>61</v>
      </c>
      <c r="E29" s="20" t="str">
        <f t="shared" si="0"/>
        <v>Not Significantly Different</v>
      </c>
      <c r="G29">
        <f t="shared" si="1"/>
        <v>9.1</v>
      </c>
      <c r="H29">
        <f t="shared" si="2"/>
        <v>6</v>
      </c>
      <c r="I29" t="str">
        <f t="shared" si="3"/>
        <v>+/-</v>
      </c>
      <c r="J29" t="str">
        <f t="shared" si="4"/>
        <v>0.4</v>
      </c>
      <c r="K29" s="2">
        <f t="shared" si="5"/>
        <v>0.24316109422492402</v>
      </c>
      <c r="L29" s="2">
        <f t="shared" si="6"/>
        <v>0.30000000000000071</v>
      </c>
      <c r="M29" s="2">
        <f t="shared" si="7"/>
        <v>0.25064471888253259</v>
      </c>
      <c r="N29" s="2">
        <f t="shared" si="8"/>
        <v>1.1969133095543059</v>
      </c>
      <c r="O29" t="s">
        <v>63</v>
      </c>
    </row>
    <row r="30" spans="1:15" x14ac:dyDescent="0.25">
      <c r="A30" s="16">
        <v>20</v>
      </c>
      <c r="B30" s="17" t="s">
        <v>34</v>
      </c>
      <c r="C30" s="18">
        <v>9</v>
      </c>
      <c r="D30" s="19" t="s">
        <v>39</v>
      </c>
      <c r="E30" s="20" t="str">
        <f t="shared" si="0"/>
        <v>Not Significantly Different</v>
      </c>
      <c r="G30">
        <f t="shared" si="1"/>
        <v>9</v>
      </c>
      <c r="H30">
        <f t="shared" si="2"/>
        <v>6</v>
      </c>
      <c r="I30" t="str">
        <f t="shared" si="3"/>
        <v>+/-</v>
      </c>
      <c r="J30" t="str">
        <f t="shared" si="4"/>
        <v>0.5</v>
      </c>
      <c r="K30" s="2">
        <f t="shared" si="5"/>
        <v>0.303951367781155</v>
      </c>
      <c r="L30" s="2">
        <f t="shared" si="6"/>
        <v>0.40000000000000036</v>
      </c>
      <c r="M30" s="2">
        <f t="shared" si="7"/>
        <v>0.30997079109986531</v>
      </c>
      <c r="N30" s="2">
        <f t="shared" si="8"/>
        <v>1.2904441692092523</v>
      </c>
      <c r="O30" t="s">
        <v>28</v>
      </c>
    </row>
    <row r="31" spans="1:15" x14ac:dyDescent="0.25">
      <c r="A31" s="16">
        <v>21</v>
      </c>
      <c r="B31" s="17" t="s">
        <v>64</v>
      </c>
      <c r="C31" s="18">
        <v>8.9</v>
      </c>
      <c r="D31" s="19" t="s">
        <v>39</v>
      </c>
      <c r="E31" s="20" t="str">
        <f t="shared" si="0"/>
        <v>Not Significantly Different</v>
      </c>
      <c r="G31">
        <f t="shared" si="1"/>
        <v>8.9</v>
      </c>
      <c r="H31">
        <f t="shared" si="2"/>
        <v>6</v>
      </c>
      <c r="I31" t="str">
        <f t="shared" si="3"/>
        <v>+/-</v>
      </c>
      <c r="J31" t="str">
        <f t="shared" si="4"/>
        <v>0.5</v>
      </c>
      <c r="K31" s="2">
        <f t="shared" si="5"/>
        <v>0.303951367781155</v>
      </c>
      <c r="L31" s="2">
        <f t="shared" si="6"/>
        <v>0.5</v>
      </c>
      <c r="M31" s="2">
        <f t="shared" si="7"/>
        <v>0.30997079109986531</v>
      </c>
      <c r="N31" s="2">
        <f t="shared" si="8"/>
        <v>1.6130552115115637</v>
      </c>
      <c r="O31" t="s">
        <v>66</v>
      </c>
    </row>
    <row r="32" spans="1:15" x14ac:dyDescent="0.25">
      <c r="A32" s="16">
        <v>21</v>
      </c>
      <c r="B32" s="17" t="s">
        <v>69</v>
      </c>
      <c r="C32" s="18">
        <v>8.9</v>
      </c>
      <c r="D32" s="19" t="s">
        <v>130</v>
      </c>
      <c r="E32" s="20" t="str">
        <f t="shared" si="0"/>
        <v>Not Significantly Different</v>
      </c>
      <c r="G32">
        <f t="shared" si="1"/>
        <v>8.9</v>
      </c>
      <c r="H32">
        <f t="shared" si="2"/>
        <v>6</v>
      </c>
      <c r="I32" t="str">
        <f t="shared" si="3"/>
        <v>+/-</v>
      </c>
      <c r="J32" t="str">
        <f t="shared" si="4"/>
        <v>1.2</v>
      </c>
      <c r="K32" s="2">
        <f t="shared" si="5"/>
        <v>0.72948328267477203</v>
      </c>
      <c r="L32" s="2">
        <f t="shared" si="6"/>
        <v>0.5</v>
      </c>
      <c r="M32" s="2">
        <f t="shared" si="7"/>
        <v>0.73201182849801194</v>
      </c>
      <c r="N32" s="2">
        <f t="shared" si="8"/>
        <v>0.68304907179701124</v>
      </c>
      <c r="O32" t="s">
        <v>68</v>
      </c>
    </row>
    <row r="33" spans="1:15" x14ac:dyDescent="0.25">
      <c r="A33" s="16">
        <v>23</v>
      </c>
      <c r="B33" s="17" t="s">
        <v>76</v>
      </c>
      <c r="C33" s="18">
        <v>8.8000000000000007</v>
      </c>
      <c r="D33" s="19" t="s">
        <v>83</v>
      </c>
      <c r="E33" s="20" t="str">
        <f t="shared" si="0"/>
        <v>Not Significantly Different</v>
      </c>
      <c r="G33">
        <f t="shared" si="1"/>
        <v>8.8000000000000007</v>
      </c>
      <c r="H33">
        <f t="shared" si="2"/>
        <v>6</v>
      </c>
      <c r="I33" t="str">
        <f t="shared" si="3"/>
        <v>+/-</v>
      </c>
      <c r="J33" t="str">
        <f t="shared" si="4"/>
        <v>0.6</v>
      </c>
      <c r="K33" s="2">
        <f t="shared" si="5"/>
        <v>0.36474164133738601</v>
      </c>
      <c r="L33" s="2">
        <f t="shared" si="6"/>
        <v>0.59999999999999964</v>
      </c>
      <c r="M33" s="2">
        <f t="shared" si="7"/>
        <v>0.36977279819442066</v>
      </c>
      <c r="N33" s="2">
        <f t="shared" si="8"/>
        <v>1.6226180047038754</v>
      </c>
      <c r="O33" t="s">
        <v>71</v>
      </c>
    </row>
    <row r="34" spans="1:15" x14ac:dyDescent="0.25">
      <c r="A34" s="16">
        <v>24</v>
      </c>
      <c r="B34" s="17" t="s">
        <v>54</v>
      </c>
      <c r="C34" s="18">
        <v>8.6999999999999993</v>
      </c>
      <c r="D34" s="19" t="s">
        <v>124</v>
      </c>
      <c r="E34" s="20" t="str">
        <f t="shared" si="0"/>
        <v>Not Significantly Different</v>
      </c>
      <c r="G34">
        <f t="shared" si="1"/>
        <v>8.6999999999999993</v>
      </c>
      <c r="H34">
        <f t="shared" si="2"/>
        <v>6</v>
      </c>
      <c r="I34" t="str">
        <f t="shared" si="3"/>
        <v>+/-</v>
      </c>
      <c r="J34" t="str">
        <f t="shared" si="4"/>
        <v>1.0</v>
      </c>
      <c r="K34" s="2">
        <f t="shared" si="5"/>
        <v>0.60790273556231</v>
      </c>
      <c r="L34" s="2">
        <f t="shared" si="6"/>
        <v>0.70000000000000107</v>
      </c>
      <c r="M34" s="2">
        <f t="shared" si="7"/>
        <v>0.61093468821403585</v>
      </c>
      <c r="N34" s="2">
        <f t="shared" si="8"/>
        <v>1.1457853245268044</v>
      </c>
      <c r="O34" t="s">
        <v>62</v>
      </c>
    </row>
    <row r="35" spans="1:15" x14ac:dyDescent="0.25">
      <c r="A35" s="16">
        <v>25</v>
      </c>
      <c r="B35" s="17" t="s">
        <v>57</v>
      </c>
      <c r="C35" s="18">
        <v>8.6</v>
      </c>
      <c r="D35" s="19" t="s">
        <v>61</v>
      </c>
      <c r="E35" s="20" t="str">
        <f t="shared" si="0"/>
        <v>Significantly Different</v>
      </c>
      <c r="G35">
        <f t="shared" si="1"/>
        <v>8.6</v>
      </c>
      <c r="H35">
        <f t="shared" si="2"/>
        <v>6</v>
      </c>
      <c r="I35" t="str">
        <f t="shared" si="3"/>
        <v>+/-</v>
      </c>
      <c r="J35" t="str">
        <f t="shared" si="4"/>
        <v>0.4</v>
      </c>
      <c r="K35" s="2">
        <f t="shared" si="5"/>
        <v>0.24316109422492402</v>
      </c>
      <c r="L35" s="2">
        <f t="shared" si="6"/>
        <v>0.80000000000000071</v>
      </c>
      <c r="M35" s="2">
        <f t="shared" si="7"/>
        <v>0.25064471888253259</v>
      </c>
      <c r="N35" s="2">
        <f t="shared" si="8"/>
        <v>3.1917688254781442</v>
      </c>
      <c r="O35" t="s">
        <v>72</v>
      </c>
    </row>
    <row r="36" spans="1:15" x14ac:dyDescent="0.25">
      <c r="A36" s="16">
        <v>25</v>
      </c>
      <c r="B36" s="17" t="s">
        <v>45</v>
      </c>
      <c r="C36" s="18">
        <v>8.6</v>
      </c>
      <c r="D36" s="19" t="s">
        <v>114</v>
      </c>
      <c r="E36" s="20" t="str">
        <f t="shared" si="0"/>
        <v>Not Significantly Different</v>
      </c>
      <c r="G36">
        <f t="shared" si="1"/>
        <v>8.6</v>
      </c>
      <c r="H36">
        <f t="shared" si="2"/>
        <v>6</v>
      </c>
      <c r="I36" t="str">
        <f t="shared" si="3"/>
        <v>+/-</v>
      </c>
      <c r="J36" t="str">
        <f t="shared" si="4"/>
        <v>0.9</v>
      </c>
      <c r="K36" s="2">
        <f t="shared" si="5"/>
        <v>0.54711246200607899</v>
      </c>
      <c r="L36" s="2">
        <f t="shared" si="6"/>
        <v>0.80000000000000071</v>
      </c>
      <c r="M36" s="2">
        <f t="shared" si="7"/>
        <v>0.55047933970440222</v>
      </c>
      <c r="N36" s="2">
        <f t="shared" si="8"/>
        <v>1.4532788831449819</v>
      </c>
      <c r="O36" t="s">
        <v>64</v>
      </c>
    </row>
    <row r="37" spans="1:15" x14ac:dyDescent="0.25">
      <c r="A37" s="16">
        <v>27</v>
      </c>
      <c r="B37" s="17" t="s">
        <v>28</v>
      </c>
      <c r="C37" s="18">
        <v>8.5</v>
      </c>
      <c r="D37" s="19" t="s">
        <v>114</v>
      </c>
      <c r="E37" s="20" t="str">
        <f t="shared" si="0"/>
        <v>Not Significantly Different</v>
      </c>
      <c r="G37">
        <f t="shared" si="1"/>
        <v>8.5</v>
      </c>
      <c r="H37">
        <f t="shared" si="2"/>
        <v>6</v>
      </c>
      <c r="I37" t="str">
        <f t="shared" si="3"/>
        <v>+/-</v>
      </c>
      <c r="J37" t="str">
        <f t="shared" si="4"/>
        <v>0.9</v>
      </c>
      <c r="K37" s="2">
        <f t="shared" si="5"/>
        <v>0.54711246200607899</v>
      </c>
      <c r="L37" s="2">
        <f t="shared" si="6"/>
        <v>0.90000000000000036</v>
      </c>
      <c r="M37" s="2">
        <f t="shared" si="7"/>
        <v>0.55047933970440222</v>
      </c>
      <c r="N37" s="2">
        <f t="shared" si="8"/>
        <v>1.6349387435381038</v>
      </c>
      <c r="O37" t="s">
        <v>45</v>
      </c>
    </row>
    <row r="38" spans="1:15" x14ac:dyDescent="0.25">
      <c r="A38" s="16">
        <v>28</v>
      </c>
      <c r="B38" s="17" t="s">
        <v>71</v>
      </c>
      <c r="C38" s="18">
        <v>8.4</v>
      </c>
      <c r="D38" s="19" t="s">
        <v>61</v>
      </c>
      <c r="E38" s="20" t="str">
        <f t="shared" si="0"/>
        <v>Significantly Different</v>
      </c>
      <c r="G38">
        <f t="shared" si="1"/>
        <v>8.4</v>
      </c>
      <c r="H38">
        <f t="shared" si="2"/>
        <v>6</v>
      </c>
      <c r="I38" t="str">
        <f t="shared" si="3"/>
        <v>+/-</v>
      </c>
      <c r="J38" t="str">
        <f t="shared" si="4"/>
        <v>0.4</v>
      </c>
      <c r="K38" s="2">
        <f t="shared" si="5"/>
        <v>0.24316109422492402</v>
      </c>
      <c r="L38" s="2">
        <f t="shared" si="6"/>
        <v>1</v>
      </c>
      <c r="M38" s="2">
        <f t="shared" si="7"/>
        <v>0.25064471888253259</v>
      </c>
      <c r="N38" s="2">
        <f t="shared" si="8"/>
        <v>3.9897110318476767</v>
      </c>
      <c r="O38" t="s">
        <v>51</v>
      </c>
    </row>
    <row r="39" spans="1:15" x14ac:dyDescent="0.25">
      <c r="A39" s="16">
        <v>29</v>
      </c>
      <c r="B39" s="17" t="s">
        <v>65</v>
      </c>
      <c r="C39" s="18">
        <v>8.3000000000000007</v>
      </c>
      <c r="D39" s="19" t="s">
        <v>36</v>
      </c>
      <c r="E39" s="20" t="str">
        <f t="shared" si="0"/>
        <v>Significantly Different</v>
      </c>
      <c r="G39">
        <f t="shared" si="1"/>
        <v>8.3000000000000007</v>
      </c>
      <c r="H39">
        <f t="shared" si="2"/>
        <v>6</v>
      </c>
      <c r="I39" t="str">
        <f t="shared" si="3"/>
        <v>+/-</v>
      </c>
      <c r="J39" t="str">
        <f t="shared" si="4"/>
        <v>0.3</v>
      </c>
      <c r="K39" s="2">
        <f t="shared" si="5"/>
        <v>0.18237082066869301</v>
      </c>
      <c r="L39" s="2">
        <f t="shared" si="6"/>
        <v>1.0999999999999996</v>
      </c>
      <c r="M39" s="2">
        <f t="shared" si="7"/>
        <v>0.19223572402239389</v>
      </c>
      <c r="N39" s="2">
        <f t="shared" si="8"/>
        <v>5.7221414260746801</v>
      </c>
      <c r="O39" t="s">
        <v>74</v>
      </c>
    </row>
    <row r="40" spans="1:15" x14ac:dyDescent="0.25">
      <c r="A40" s="16">
        <v>29</v>
      </c>
      <c r="B40" s="17" t="s">
        <v>67</v>
      </c>
      <c r="C40" s="18">
        <v>8.3000000000000007</v>
      </c>
      <c r="D40" s="19" t="s">
        <v>36</v>
      </c>
      <c r="E40" s="20" t="str">
        <f t="shared" si="0"/>
        <v>Significantly Different</v>
      </c>
      <c r="G40">
        <f t="shared" si="1"/>
        <v>8.3000000000000007</v>
      </c>
      <c r="H40">
        <f t="shared" si="2"/>
        <v>6</v>
      </c>
      <c r="I40" t="str">
        <f t="shared" si="3"/>
        <v>+/-</v>
      </c>
      <c r="J40" t="str">
        <f t="shared" si="4"/>
        <v>0.3</v>
      </c>
      <c r="K40" s="2">
        <f t="shared" si="5"/>
        <v>0.18237082066869301</v>
      </c>
      <c r="L40" s="2">
        <f t="shared" si="6"/>
        <v>1.0999999999999996</v>
      </c>
      <c r="M40" s="2">
        <f t="shared" si="7"/>
        <v>0.19223572402239389</v>
      </c>
      <c r="N40" s="2">
        <f t="shared" si="8"/>
        <v>5.7221414260746801</v>
      </c>
      <c r="O40" t="s">
        <v>35</v>
      </c>
    </row>
    <row r="41" spans="1:15" x14ac:dyDescent="0.25">
      <c r="A41" s="16">
        <v>31</v>
      </c>
      <c r="B41" s="17" t="s">
        <v>51</v>
      </c>
      <c r="C41" s="18">
        <v>8.1</v>
      </c>
      <c r="D41" s="19" t="s">
        <v>78</v>
      </c>
      <c r="E41" s="20" t="str">
        <f t="shared" si="0"/>
        <v>Significantly Different</v>
      </c>
      <c r="G41">
        <f t="shared" si="1"/>
        <v>8.1</v>
      </c>
      <c r="H41">
        <f t="shared" si="2"/>
        <v>6</v>
      </c>
      <c r="I41" t="str">
        <f t="shared" si="3"/>
        <v>+/-</v>
      </c>
      <c r="J41" t="str">
        <f t="shared" si="4"/>
        <v>0.7</v>
      </c>
      <c r="K41" s="2">
        <f t="shared" si="5"/>
        <v>0.42553191489361697</v>
      </c>
      <c r="L41" s="2">
        <f t="shared" si="6"/>
        <v>1.3000000000000007</v>
      </c>
      <c r="M41" s="2">
        <f t="shared" si="7"/>
        <v>0.42985214661796195</v>
      </c>
      <c r="N41" s="2">
        <f t="shared" si="8"/>
        <v>3.0242957031348658</v>
      </c>
      <c r="O41" t="s">
        <v>76</v>
      </c>
    </row>
    <row r="42" spans="1:15" x14ac:dyDescent="0.25">
      <c r="A42" s="16">
        <v>31</v>
      </c>
      <c r="B42" s="17" t="s">
        <v>60</v>
      </c>
      <c r="C42" s="18">
        <v>8.1</v>
      </c>
      <c r="D42" s="19" t="s">
        <v>83</v>
      </c>
      <c r="E42" s="20" t="str">
        <f t="shared" si="0"/>
        <v>Significantly Different</v>
      </c>
      <c r="G42">
        <f t="shared" si="1"/>
        <v>8.1</v>
      </c>
      <c r="H42">
        <f t="shared" si="2"/>
        <v>6</v>
      </c>
      <c r="I42" t="str">
        <f t="shared" si="3"/>
        <v>+/-</v>
      </c>
      <c r="J42" t="str">
        <f t="shared" si="4"/>
        <v>0.6</v>
      </c>
      <c r="K42" s="2">
        <f t="shared" si="5"/>
        <v>0.36474164133738601</v>
      </c>
      <c r="L42" s="2">
        <f t="shared" si="6"/>
        <v>1.3000000000000007</v>
      </c>
      <c r="M42" s="2">
        <f t="shared" si="7"/>
        <v>0.36977279819442066</v>
      </c>
      <c r="N42" s="2">
        <f t="shared" si="8"/>
        <v>3.5156723435250674</v>
      </c>
      <c r="O42" t="s">
        <v>77</v>
      </c>
    </row>
    <row r="43" spans="1:15" x14ac:dyDescent="0.25">
      <c r="A43" s="16">
        <v>33</v>
      </c>
      <c r="B43" s="17" t="s">
        <v>53</v>
      </c>
      <c r="C43" s="18">
        <v>8</v>
      </c>
      <c r="D43" s="19" t="s">
        <v>128</v>
      </c>
      <c r="E43" s="20" t="str">
        <f t="shared" si="0"/>
        <v>Significantly Different</v>
      </c>
      <c r="G43">
        <f t="shared" si="1"/>
        <v>8</v>
      </c>
      <c r="H43">
        <f t="shared" si="2"/>
        <v>6</v>
      </c>
      <c r="I43" t="str">
        <f t="shared" si="3"/>
        <v>+/-</v>
      </c>
      <c r="J43" t="str">
        <f t="shared" si="4"/>
        <v>1.1</v>
      </c>
      <c r="K43" s="2">
        <f t="shared" si="5"/>
        <v>0.66869300911854113</v>
      </c>
      <c r="L43" s="2">
        <f t="shared" si="6"/>
        <v>1.4000000000000004</v>
      </c>
      <c r="M43" s="2">
        <f t="shared" si="7"/>
        <v>0.67145051776214359</v>
      </c>
      <c r="N43" s="2">
        <f t="shared" si="8"/>
        <v>2.085038231359202</v>
      </c>
      <c r="O43" t="s">
        <v>80</v>
      </c>
    </row>
    <row r="44" spans="1:15" x14ac:dyDescent="0.25">
      <c r="A44" s="16">
        <v>34</v>
      </c>
      <c r="B44" s="17" t="s">
        <v>66</v>
      </c>
      <c r="C44" s="18">
        <v>7.8</v>
      </c>
      <c r="D44" s="19" t="s">
        <v>61</v>
      </c>
      <c r="E44" s="20" t="str">
        <f t="shared" si="0"/>
        <v>Significantly Different</v>
      </c>
      <c r="G44">
        <f t="shared" si="1"/>
        <v>7.8</v>
      </c>
      <c r="H44">
        <f t="shared" si="2"/>
        <v>6</v>
      </c>
      <c r="I44" t="str">
        <f t="shared" si="3"/>
        <v>+/-</v>
      </c>
      <c r="J44" t="str">
        <f t="shared" si="4"/>
        <v>0.4</v>
      </c>
      <c r="K44" s="2">
        <f t="shared" si="5"/>
        <v>0.24316109422492402</v>
      </c>
      <c r="L44" s="2">
        <f t="shared" si="6"/>
        <v>1.6000000000000005</v>
      </c>
      <c r="M44" s="2">
        <f t="shared" si="7"/>
        <v>0.25064471888253259</v>
      </c>
      <c r="N44" s="2">
        <f t="shared" si="8"/>
        <v>6.3835376509562849</v>
      </c>
      <c r="O44" t="s">
        <v>82</v>
      </c>
    </row>
    <row r="45" spans="1:15" x14ac:dyDescent="0.25">
      <c r="A45" s="16">
        <v>35</v>
      </c>
      <c r="B45" s="17" t="s">
        <v>58</v>
      </c>
      <c r="C45" s="18">
        <v>7.7</v>
      </c>
      <c r="D45" s="19" t="s">
        <v>61</v>
      </c>
      <c r="E45" s="20" t="str">
        <f t="shared" si="0"/>
        <v>Significantly Different</v>
      </c>
      <c r="G45">
        <f t="shared" si="1"/>
        <v>7.7</v>
      </c>
      <c r="H45">
        <f t="shared" si="2"/>
        <v>6</v>
      </c>
      <c r="I45" t="str">
        <f t="shared" si="3"/>
        <v>+/-</v>
      </c>
      <c r="J45" t="str">
        <f t="shared" si="4"/>
        <v>0.4</v>
      </c>
      <c r="K45" s="2">
        <f t="shared" si="5"/>
        <v>0.24316109422492402</v>
      </c>
      <c r="L45" s="2">
        <f t="shared" si="6"/>
        <v>1.7000000000000002</v>
      </c>
      <c r="M45" s="2">
        <f t="shared" si="7"/>
        <v>0.25064471888253259</v>
      </c>
      <c r="N45" s="2">
        <f t="shared" si="8"/>
        <v>6.7825087541410518</v>
      </c>
      <c r="O45" t="s">
        <v>53</v>
      </c>
    </row>
    <row r="46" spans="1:15" x14ac:dyDescent="0.25">
      <c r="A46" s="16">
        <v>35</v>
      </c>
      <c r="B46" s="17" t="s">
        <v>56</v>
      </c>
      <c r="C46" s="18">
        <v>7.7</v>
      </c>
      <c r="D46" s="19" t="s">
        <v>128</v>
      </c>
      <c r="E46" s="20" t="str">
        <f t="shared" si="0"/>
        <v>Significantly Different</v>
      </c>
      <c r="G46">
        <f t="shared" si="1"/>
        <v>7.7</v>
      </c>
      <c r="H46">
        <f t="shared" si="2"/>
        <v>6</v>
      </c>
      <c r="I46" t="str">
        <f t="shared" si="3"/>
        <v>+/-</v>
      </c>
      <c r="J46" t="str">
        <f t="shared" si="4"/>
        <v>1.1</v>
      </c>
      <c r="K46" s="2">
        <f t="shared" si="5"/>
        <v>0.66869300911854113</v>
      </c>
      <c r="L46" s="2">
        <f t="shared" si="6"/>
        <v>1.7000000000000002</v>
      </c>
      <c r="M46" s="2">
        <f t="shared" si="7"/>
        <v>0.67145051776214359</v>
      </c>
      <c r="N46" s="2">
        <f t="shared" si="8"/>
        <v>2.5318321380790305</v>
      </c>
      <c r="O46" t="s">
        <v>65</v>
      </c>
    </row>
    <row r="47" spans="1:15" x14ac:dyDescent="0.25">
      <c r="A47" s="16">
        <v>37</v>
      </c>
      <c r="B47" s="17" t="s">
        <v>75</v>
      </c>
      <c r="C47" s="18">
        <v>7.5</v>
      </c>
      <c r="D47" s="19" t="s">
        <v>61</v>
      </c>
      <c r="E47" s="20" t="str">
        <f t="shared" si="0"/>
        <v>Significantly Different</v>
      </c>
      <c r="G47">
        <f t="shared" si="1"/>
        <v>7.5</v>
      </c>
      <c r="H47">
        <f t="shared" si="2"/>
        <v>6</v>
      </c>
      <c r="I47" t="str">
        <f t="shared" si="3"/>
        <v>+/-</v>
      </c>
      <c r="J47" t="str">
        <f t="shared" si="4"/>
        <v>0.4</v>
      </c>
      <c r="K47" s="2">
        <f t="shared" si="5"/>
        <v>0.24316109422492402</v>
      </c>
      <c r="L47" s="2">
        <f t="shared" si="6"/>
        <v>1.9000000000000004</v>
      </c>
      <c r="M47" s="2">
        <f t="shared" si="7"/>
        <v>0.25064471888253259</v>
      </c>
      <c r="N47" s="2">
        <f t="shared" si="8"/>
        <v>7.5804509605105874</v>
      </c>
      <c r="O47" t="s">
        <v>81</v>
      </c>
    </row>
    <row r="48" spans="1:15" x14ac:dyDescent="0.25">
      <c r="A48" s="16">
        <v>38</v>
      </c>
      <c r="B48" s="17" t="s">
        <v>41</v>
      </c>
      <c r="C48" s="18">
        <v>7.4</v>
      </c>
      <c r="D48" s="19" t="s">
        <v>83</v>
      </c>
      <c r="E48" s="20" t="str">
        <f t="shared" si="0"/>
        <v>Significantly Different</v>
      </c>
      <c r="G48">
        <f t="shared" si="1"/>
        <v>7.4</v>
      </c>
      <c r="H48">
        <f t="shared" si="2"/>
        <v>6</v>
      </c>
      <c r="I48" t="str">
        <f t="shared" si="3"/>
        <v>+/-</v>
      </c>
      <c r="J48" t="str">
        <f t="shared" si="4"/>
        <v>0.6</v>
      </c>
      <c r="K48" s="2">
        <f t="shared" si="5"/>
        <v>0.36474164133738601</v>
      </c>
      <c r="L48" s="2">
        <f t="shared" si="6"/>
        <v>2</v>
      </c>
      <c r="M48" s="2">
        <f t="shared" si="7"/>
        <v>0.36977279819442066</v>
      </c>
      <c r="N48" s="2">
        <f t="shared" si="8"/>
        <v>5.4087266823462548</v>
      </c>
      <c r="O48" t="s">
        <v>60</v>
      </c>
    </row>
    <row r="49" spans="1:15" x14ac:dyDescent="0.25">
      <c r="A49" s="16">
        <v>38</v>
      </c>
      <c r="B49" s="17" t="s">
        <v>62</v>
      </c>
      <c r="C49" s="18">
        <v>7.4</v>
      </c>
      <c r="D49" s="19" t="s">
        <v>61</v>
      </c>
      <c r="E49" s="20" t="str">
        <f t="shared" si="0"/>
        <v>Significantly Different</v>
      </c>
      <c r="G49">
        <f t="shared" si="1"/>
        <v>7.4</v>
      </c>
      <c r="H49">
        <f t="shared" si="2"/>
        <v>6</v>
      </c>
      <c r="I49" t="str">
        <f t="shared" si="3"/>
        <v>+/-</v>
      </c>
      <c r="J49" t="str">
        <f t="shared" si="4"/>
        <v>0.4</v>
      </c>
      <c r="K49" s="2">
        <f t="shared" si="5"/>
        <v>0.24316109422492402</v>
      </c>
      <c r="L49" s="2">
        <f t="shared" si="6"/>
        <v>2</v>
      </c>
      <c r="M49" s="2">
        <f t="shared" si="7"/>
        <v>0.25064471888253259</v>
      </c>
      <c r="N49" s="2">
        <f t="shared" si="8"/>
        <v>7.9794220636953535</v>
      </c>
      <c r="O49" t="s">
        <v>67</v>
      </c>
    </row>
    <row r="50" spans="1:15" x14ac:dyDescent="0.25">
      <c r="A50" s="16">
        <v>38</v>
      </c>
      <c r="B50" s="17" t="s">
        <v>55</v>
      </c>
      <c r="C50" s="18">
        <v>7.4</v>
      </c>
      <c r="D50" s="19" t="s">
        <v>61</v>
      </c>
      <c r="E50" s="20" t="str">
        <f t="shared" si="0"/>
        <v>Significantly Different</v>
      </c>
      <c r="G50">
        <f t="shared" si="1"/>
        <v>7.4</v>
      </c>
      <c r="H50">
        <f t="shared" si="2"/>
        <v>6</v>
      </c>
      <c r="I50" t="str">
        <f t="shared" si="3"/>
        <v>+/-</v>
      </c>
      <c r="J50" t="str">
        <f t="shared" si="4"/>
        <v>0.4</v>
      </c>
      <c r="K50" s="2">
        <f t="shared" si="5"/>
        <v>0.24316109422492402</v>
      </c>
      <c r="L50" s="2">
        <f t="shared" si="6"/>
        <v>2</v>
      </c>
      <c r="M50" s="2">
        <f t="shared" si="7"/>
        <v>0.25064471888253259</v>
      </c>
      <c r="N50" s="2">
        <f t="shared" si="8"/>
        <v>7.9794220636953535</v>
      </c>
      <c r="O50" t="s">
        <v>69</v>
      </c>
    </row>
    <row r="51" spans="1:15" x14ac:dyDescent="0.25">
      <c r="A51" s="16">
        <v>38</v>
      </c>
      <c r="B51" s="17" t="s">
        <v>38</v>
      </c>
      <c r="C51" s="18">
        <v>7.4</v>
      </c>
      <c r="D51" s="19" t="s">
        <v>132</v>
      </c>
      <c r="E51" s="20" t="str">
        <f t="shared" si="0"/>
        <v>Significantly Different</v>
      </c>
      <c r="G51">
        <f t="shared" si="1"/>
        <v>7.4</v>
      </c>
      <c r="H51">
        <f t="shared" si="2"/>
        <v>6</v>
      </c>
      <c r="I51" t="str">
        <f t="shared" si="3"/>
        <v>+/-</v>
      </c>
      <c r="J51" t="str">
        <f t="shared" si="4"/>
        <v>1.5</v>
      </c>
      <c r="K51" s="2">
        <f t="shared" si="5"/>
        <v>0.91185410334346506</v>
      </c>
      <c r="L51" s="2">
        <f t="shared" si="6"/>
        <v>2</v>
      </c>
      <c r="M51" s="2">
        <f t="shared" si="7"/>
        <v>0.91387819929318592</v>
      </c>
      <c r="N51" s="2">
        <f t="shared" si="8"/>
        <v>2.1884754462321623</v>
      </c>
      <c r="O51" t="s">
        <v>85</v>
      </c>
    </row>
    <row r="52" spans="1:15" x14ac:dyDescent="0.25">
      <c r="A52" s="16">
        <v>42</v>
      </c>
      <c r="B52" s="17" t="s">
        <v>44</v>
      </c>
      <c r="C52" s="18">
        <v>7.3</v>
      </c>
      <c r="D52" s="19" t="s">
        <v>83</v>
      </c>
      <c r="E52" s="20" t="str">
        <f t="shared" si="0"/>
        <v>Significantly Different</v>
      </c>
      <c r="G52">
        <f t="shared" si="1"/>
        <v>7.3</v>
      </c>
      <c r="H52">
        <f t="shared" si="2"/>
        <v>6</v>
      </c>
      <c r="I52" t="str">
        <f t="shared" si="3"/>
        <v>+/-</v>
      </c>
      <c r="J52" t="str">
        <f t="shared" si="4"/>
        <v>0.6</v>
      </c>
      <c r="K52" s="2">
        <f t="shared" si="5"/>
        <v>0.36474164133738601</v>
      </c>
      <c r="L52" s="2">
        <f t="shared" si="6"/>
        <v>2.1000000000000005</v>
      </c>
      <c r="M52" s="2">
        <f t="shared" si="7"/>
        <v>0.36977279819442066</v>
      </c>
      <c r="N52" s="2">
        <f t="shared" si="8"/>
        <v>5.6791630164635691</v>
      </c>
      <c r="O52" t="s">
        <v>56</v>
      </c>
    </row>
    <row r="53" spans="1:15" x14ac:dyDescent="0.25">
      <c r="A53" s="16">
        <v>42</v>
      </c>
      <c r="B53" s="17" t="s">
        <v>46</v>
      </c>
      <c r="C53" s="18">
        <v>7.3</v>
      </c>
      <c r="D53" s="19" t="s">
        <v>120</v>
      </c>
      <c r="E53" s="20" t="str">
        <f t="shared" si="0"/>
        <v>Significantly Different</v>
      </c>
      <c r="G53">
        <f t="shared" si="1"/>
        <v>7.3</v>
      </c>
      <c r="H53">
        <f t="shared" si="2"/>
        <v>6</v>
      </c>
      <c r="I53" t="str">
        <f t="shared" si="3"/>
        <v>+/-</v>
      </c>
      <c r="J53" t="str">
        <f t="shared" si="4"/>
        <v>1.3</v>
      </c>
      <c r="K53" s="2">
        <f t="shared" si="5"/>
        <v>0.79027355623100304</v>
      </c>
      <c r="L53" s="2">
        <f t="shared" si="6"/>
        <v>2.1000000000000005</v>
      </c>
      <c r="M53" s="2">
        <f t="shared" si="7"/>
        <v>0.79260819516141623</v>
      </c>
      <c r="N53" s="2">
        <f t="shared" si="8"/>
        <v>2.649480553973242</v>
      </c>
      <c r="O53" t="s">
        <v>73</v>
      </c>
    </row>
    <row r="54" spans="1:15" x14ac:dyDescent="0.25">
      <c r="A54" s="16">
        <v>44</v>
      </c>
      <c r="B54" s="17" t="s">
        <v>42</v>
      </c>
      <c r="C54" s="18">
        <v>7.2</v>
      </c>
      <c r="D54" s="19" t="s">
        <v>39</v>
      </c>
      <c r="E54" s="20" t="str">
        <f t="shared" si="0"/>
        <v>Significantly Different</v>
      </c>
      <c r="G54">
        <f t="shared" si="1"/>
        <v>7.2</v>
      </c>
      <c r="H54">
        <f t="shared" si="2"/>
        <v>6</v>
      </c>
      <c r="I54" t="str">
        <f t="shared" si="3"/>
        <v>+/-</v>
      </c>
      <c r="J54" t="str">
        <f t="shared" si="4"/>
        <v>0.5</v>
      </c>
      <c r="K54" s="2">
        <f t="shared" si="5"/>
        <v>0.303951367781155</v>
      </c>
      <c r="L54" s="2">
        <f t="shared" si="6"/>
        <v>2.2000000000000002</v>
      </c>
      <c r="M54" s="2">
        <f t="shared" si="7"/>
        <v>0.30997079109986531</v>
      </c>
      <c r="N54" s="2">
        <f t="shared" si="8"/>
        <v>7.0974429306508817</v>
      </c>
      <c r="O54" t="s">
        <v>79</v>
      </c>
    </row>
    <row r="55" spans="1:15" x14ac:dyDescent="0.25">
      <c r="A55" s="16">
        <v>44</v>
      </c>
      <c r="B55" s="17" t="s">
        <v>59</v>
      </c>
      <c r="C55" s="18">
        <v>7.2</v>
      </c>
      <c r="D55" s="19" t="s">
        <v>83</v>
      </c>
      <c r="E55" s="20" t="str">
        <f t="shared" si="0"/>
        <v>Significantly Different</v>
      </c>
      <c r="G55">
        <f t="shared" si="1"/>
        <v>7.2</v>
      </c>
      <c r="H55">
        <f t="shared" si="2"/>
        <v>6</v>
      </c>
      <c r="I55" t="str">
        <f t="shared" si="3"/>
        <v>+/-</v>
      </c>
      <c r="J55" t="str">
        <f t="shared" si="4"/>
        <v>0.6</v>
      </c>
      <c r="K55" s="2">
        <f t="shared" si="5"/>
        <v>0.36474164133738601</v>
      </c>
      <c r="L55" s="2">
        <f t="shared" si="6"/>
        <v>2.2000000000000002</v>
      </c>
      <c r="M55" s="2">
        <f t="shared" si="7"/>
        <v>0.36977279819442066</v>
      </c>
      <c r="N55" s="2">
        <f t="shared" si="8"/>
        <v>5.9495993505808809</v>
      </c>
      <c r="O55" t="s">
        <v>47</v>
      </c>
    </row>
    <row r="56" spans="1:15" x14ac:dyDescent="0.25">
      <c r="A56" s="16">
        <v>46</v>
      </c>
      <c r="B56" s="17" t="s">
        <v>84</v>
      </c>
      <c r="C56" s="18">
        <v>7.1</v>
      </c>
      <c r="D56" s="19" t="s">
        <v>36</v>
      </c>
      <c r="E56" s="20" t="str">
        <f t="shared" si="0"/>
        <v>Significantly Different</v>
      </c>
      <c r="G56">
        <f t="shared" si="1"/>
        <v>7.1</v>
      </c>
      <c r="H56">
        <f t="shared" si="2"/>
        <v>6</v>
      </c>
      <c r="I56" t="str">
        <f t="shared" si="3"/>
        <v>+/-</v>
      </c>
      <c r="J56" t="str">
        <f t="shared" si="4"/>
        <v>0.3</v>
      </c>
      <c r="K56" s="2">
        <f t="shared" si="5"/>
        <v>0.18237082066869301</v>
      </c>
      <c r="L56" s="2">
        <f t="shared" si="6"/>
        <v>2.3000000000000007</v>
      </c>
      <c r="M56" s="2">
        <f t="shared" si="7"/>
        <v>0.19223572402239389</v>
      </c>
      <c r="N56" s="2">
        <f t="shared" si="8"/>
        <v>11.964477527247066</v>
      </c>
      <c r="O56" t="s">
        <v>31</v>
      </c>
    </row>
    <row r="57" spans="1:15" x14ac:dyDescent="0.25">
      <c r="A57" s="16">
        <v>47</v>
      </c>
      <c r="B57" s="17" t="s">
        <v>32</v>
      </c>
      <c r="C57" s="18">
        <v>6.9</v>
      </c>
      <c r="D57" s="19" t="s">
        <v>127</v>
      </c>
      <c r="E57" s="20" t="str">
        <f t="shared" si="0"/>
        <v>Significantly Different</v>
      </c>
      <c r="G57">
        <f t="shared" si="1"/>
        <v>6.9</v>
      </c>
      <c r="H57">
        <f t="shared" si="2"/>
        <v>6</v>
      </c>
      <c r="I57" t="str">
        <f t="shared" si="3"/>
        <v>+/-</v>
      </c>
      <c r="J57" t="str">
        <f t="shared" si="4"/>
        <v>1.7</v>
      </c>
      <c r="K57" s="2">
        <f t="shared" si="5"/>
        <v>1.0334346504559271</v>
      </c>
      <c r="L57" s="2">
        <f t="shared" si="6"/>
        <v>2.5</v>
      </c>
      <c r="M57" s="2">
        <f t="shared" si="7"/>
        <v>1.0352210556794166</v>
      </c>
      <c r="N57" s="2">
        <f t="shared" si="8"/>
        <v>2.4149431527542178</v>
      </c>
      <c r="O57" t="s">
        <v>84</v>
      </c>
    </row>
    <row r="58" spans="1:15" x14ac:dyDescent="0.25">
      <c r="A58" s="16">
        <v>47</v>
      </c>
      <c r="B58" s="17" t="s">
        <v>43</v>
      </c>
      <c r="C58" s="18">
        <v>6.9</v>
      </c>
      <c r="D58" s="19" t="s">
        <v>114</v>
      </c>
      <c r="E58" s="20" t="str">
        <f t="shared" si="0"/>
        <v>Significantly Different</v>
      </c>
      <c r="G58">
        <f t="shared" si="1"/>
        <v>6.9</v>
      </c>
      <c r="H58">
        <f t="shared" si="2"/>
        <v>6</v>
      </c>
      <c r="I58" t="str">
        <f t="shared" si="3"/>
        <v>+/-</v>
      </c>
      <c r="J58" t="str">
        <f t="shared" si="4"/>
        <v>0.9</v>
      </c>
      <c r="K58" s="2">
        <f t="shared" si="5"/>
        <v>0.54711246200607899</v>
      </c>
      <c r="L58" s="2">
        <f t="shared" si="6"/>
        <v>2.5</v>
      </c>
      <c r="M58" s="2">
        <f t="shared" si="7"/>
        <v>0.55047933970440222</v>
      </c>
      <c r="N58" s="2">
        <f t="shared" si="8"/>
        <v>4.5414965098280646</v>
      </c>
      <c r="O58" t="s">
        <v>75</v>
      </c>
    </row>
    <row r="59" spans="1:15" x14ac:dyDescent="0.25">
      <c r="A59" s="16">
        <v>49</v>
      </c>
      <c r="B59" s="17" t="s">
        <v>35</v>
      </c>
      <c r="C59" s="18">
        <v>6.2</v>
      </c>
      <c r="D59" s="19" t="s">
        <v>70</v>
      </c>
      <c r="E59" s="20" t="str">
        <f t="shared" si="0"/>
        <v>Significantly Different</v>
      </c>
      <c r="G59">
        <f t="shared" si="1"/>
        <v>6.2</v>
      </c>
      <c r="H59">
        <f t="shared" si="2"/>
        <v>6</v>
      </c>
      <c r="I59" t="str">
        <f t="shared" si="3"/>
        <v>+/-</v>
      </c>
      <c r="J59" t="str">
        <f t="shared" si="4"/>
        <v>0.8</v>
      </c>
      <c r="K59" s="2">
        <f t="shared" si="5"/>
        <v>0.48632218844984804</v>
      </c>
      <c r="L59" s="2">
        <f t="shared" si="6"/>
        <v>3.2</v>
      </c>
      <c r="M59" s="2">
        <f t="shared" si="7"/>
        <v>0.49010685399991183</v>
      </c>
      <c r="N59" s="2">
        <f t="shared" si="8"/>
        <v>6.5291884287759334</v>
      </c>
      <c r="O59" t="s">
        <v>33</v>
      </c>
    </row>
    <row r="60" spans="1:15" x14ac:dyDescent="0.25">
      <c r="A60" s="16">
        <v>49</v>
      </c>
      <c r="B60" s="17" t="s">
        <v>47</v>
      </c>
      <c r="C60" s="18">
        <v>6.2</v>
      </c>
      <c r="D60" s="19" t="s">
        <v>78</v>
      </c>
      <c r="E60" s="20" t="str">
        <f t="shared" si="0"/>
        <v>Significantly Different</v>
      </c>
      <c r="G60">
        <f t="shared" si="1"/>
        <v>6.2</v>
      </c>
      <c r="H60">
        <f t="shared" si="2"/>
        <v>6</v>
      </c>
      <c r="I60" t="str">
        <f t="shared" si="3"/>
        <v>+/-</v>
      </c>
      <c r="J60" t="str">
        <f t="shared" si="4"/>
        <v>0.7</v>
      </c>
      <c r="K60" s="2">
        <f t="shared" si="5"/>
        <v>0.42553191489361697</v>
      </c>
      <c r="L60" s="2">
        <f t="shared" si="6"/>
        <v>3.2</v>
      </c>
      <c r="M60" s="2">
        <f t="shared" si="7"/>
        <v>0.42985214661796195</v>
      </c>
      <c r="N60" s="2">
        <f t="shared" si="8"/>
        <v>7.4444201923319744</v>
      </c>
      <c r="O60" t="s">
        <v>55</v>
      </c>
    </row>
    <row r="61" spans="1:15" x14ac:dyDescent="0.25">
      <c r="A61" s="16">
        <v>51</v>
      </c>
      <c r="B61" s="17" t="s">
        <v>31</v>
      </c>
      <c r="C61" s="18">
        <v>6.1</v>
      </c>
      <c r="D61" s="19" t="s">
        <v>124</v>
      </c>
      <c r="E61" s="20" t="str">
        <f t="shared" si="0"/>
        <v>Significantly Different</v>
      </c>
      <c r="G61">
        <f t="shared" si="1"/>
        <v>6.1</v>
      </c>
      <c r="H61">
        <f t="shared" si="2"/>
        <v>6</v>
      </c>
      <c r="I61" t="str">
        <f t="shared" si="3"/>
        <v>+/-</v>
      </c>
      <c r="J61" t="str">
        <f t="shared" si="4"/>
        <v>1.0</v>
      </c>
      <c r="K61" s="2">
        <f t="shared" si="5"/>
        <v>0.60790273556231</v>
      </c>
      <c r="L61" s="2">
        <f t="shared" si="6"/>
        <v>3.3000000000000007</v>
      </c>
      <c r="M61" s="2">
        <f t="shared" si="7"/>
        <v>0.61093468821403585</v>
      </c>
      <c r="N61" s="2">
        <f t="shared" si="8"/>
        <v>5.4015593870549274</v>
      </c>
      <c r="O61" t="s">
        <v>38</v>
      </c>
    </row>
    <row r="62" spans="1:15" ht="15.75" thickBot="1" x14ac:dyDescent="0.3">
      <c r="A62" s="22"/>
      <c r="B62" s="23" t="s">
        <v>86</v>
      </c>
      <c r="C62" s="24">
        <v>39.9</v>
      </c>
      <c r="D62" s="25" t="s">
        <v>128</v>
      </c>
      <c r="E62" s="26" t="str">
        <f t="shared" si="0"/>
        <v>Significantly Different</v>
      </c>
      <c r="G62">
        <f t="shared" si="1"/>
        <v>39.9</v>
      </c>
      <c r="H62">
        <f t="shared" si="2"/>
        <v>6</v>
      </c>
      <c r="I62" t="str">
        <f t="shared" si="3"/>
        <v>+/-</v>
      </c>
      <c r="J62" t="str">
        <f t="shared" si="4"/>
        <v>1.1</v>
      </c>
      <c r="K62" s="2">
        <f t="shared" si="5"/>
        <v>0.66869300911854113</v>
      </c>
      <c r="L62" s="2">
        <f t="shared" si="6"/>
        <v>-30.5</v>
      </c>
      <c r="M62" s="2">
        <f t="shared" si="7"/>
        <v>0.67145051776214359</v>
      </c>
      <c r="N62" s="2">
        <f t="shared" si="8"/>
        <v>-45.424047183182601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39" priority="5" operator="equal">
      <formula>"State Selected"</formula>
    </cfRule>
    <cfRule type="cellIs" dxfId="238" priority="6" operator="equal">
      <formula>"Not Significantly Different"</formula>
    </cfRule>
  </conditionalFormatting>
  <conditionalFormatting sqref="E10:E62">
    <cfRule type="cellIs" dxfId="237" priority="1" operator="equal">
      <formula>"OTHER ERROR"</formula>
    </cfRule>
    <cfRule type="cellIs" dxfId="236" priority="2" operator="equal">
      <formula>"Statistical Test not applicable"</formula>
    </cfRule>
    <cfRule type="cellIs" dxfId="235" priority="3" operator="equal">
      <formula>"Geography Selected"</formula>
    </cfRule>
    <cfRule type="cellIs" dxfId="23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04ED937-C1ED-4856-ABFC-57865113CA94}">
      <formula1>$O$10:$O$62</formula1>
    </dataValidation>
  </dataValidation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0E31-D9B7-4C1D-A082-5DB2044CBC82}">
  <sheetPr codeName="Sheet7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320</v>
      </c>
    </row>
    <row r="2" spans="1:16" x14ac:dyDescent="0.25">
      <c r="A2" s="3" t="s">
        <v>2</v>
      </c>
      <c r="B2" t="s">
        <v>321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16.8</v>
      </c>
      <c r="C6" t="s">
        <v>9</v>
      </c>
      <c r="H6" s="8" t="s">
        <v>10</v>
      </c>
      <c r="I6">
        <f>VLOOKUP($B$4,$B$9:$K$62,6,FALSE)</f>
        <v>16.8</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16.8</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16.8</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72</v>
      </c>
      <c r="C11" s="18">
        <v>28.1</v>
      </c>
      <c r="D11" s="21" t="s">
        <v>145</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28.1</v>
      </c>
      <c r="H11">
        <f t="shared" ref="H11:H62" si="2">LEN(TRIM(D11))</f>
        <v>6</v>
      </c>
      <c r="I11" t="str">
        <f t="shared" ref="I11:I62" si="3">IF(H11&gt;=3,MID(TRIM(D11),1,3),"NO")</f>
        <v>+/-</v>
      </c>
      <c r="J11" t="str">
        <f t="shared" ref="J11:J62" si="4">IF(TRIM(I11)="+/-",MID(TRIM(D11),4,H11-3),D11)</f>
        <v>1.8</v>
      </c>
      <c r="K11" s="2">
        <f t="shared" ref="K11:K62" si="5">IF(TRIM(J11)="*****",0,IF(ISERROR(VALUE(J11)),"NA",VALUE(J11/$I$4)))</f>
        <v>1.094224924012158</v>
      </c>
      <c r="L11" s="2">
        <f t="shared" ref="L11:L62" si="6">IF(AND(ISNUMBER(G11),ISNUMBER($I$6)),$I$6-G11,"N/A")</f>
        <v>-11.3</v>
      </c>
      <c r="M11" s="2">
        <f t="shared" ref="M11:M62" si="7">IF(AND(ISNUMBER(K11),ISNUMBER($I$7)),SQRT(K11^2+($I$7)^2),"N/A")</f>
        <v>1.1009586794088044</v>
      </c>
      <c r="N11" s="2">
        <f>IF(AND(ISNUMBER(L11),ISNUMBER(M11),M11&lt;&gt;0),L11/M11,"NA")</f>
        <v>-10.263782112211425</v>
      </c>
      <c r="O11" t="s">
        <v>30</v>
      </c>
    </row>
    <row r="12" spans="1:16" x14ac:dyDescent="0.25">
      <c r="A12" s="16">
        <v>2</v>
      </c>
      <c r="B12" s="17" t="s">
        <v>63</v>
      </c>
      <c r="C12" s="18">
        <v>27</v>
      </c>
      <c r="D12" s="19" t="s">
        <v>129</v>
      </c>
      <c r="E12" s="20" t="str">
        <f t="shared" si="0"/>
        <v>Significantly Different</v>
      </c>
      <c r="G12">
        <f t="shared" si="1"/>
        <v>27</v>
      </c>
      <c r="H12">
        <f t="shared" si="2"/>
        <v>6</v>
      </c>
      <c r="I12" t="str">
        <f t="shared" si="3"/>
        <v>+/-</v>
      </c>
      <c r="J12" t="str">
        <f t="shared" si="4"/>
        <v>1.4</v>
      </c>
      <c r="K12" s="2">
        <f t="shared" si="5"/>
        <v>0.85106382978723394</v>
      </c>
      <c r="L12" s="2">
        <f t="shared" si="6"/>
        <v>-10.199999999999999</v>
      </c>
      <c r="M12" s="2">
        <f t="shared" si="7"/>
        <v>0.8597042932359239</v>
      </c>
      <c r="N12" s="2">
        <f t="shared" ref="N12:N62" si="8">IF(AND(ISNUMBER(L12),ISNUMBER(M12),M12&lt;&gt;0),L12/M12,"NA")</f>
        <v>-11.864544681529082</v>
      </c>
      <c r="O12" t="s">
        <v>32</v>
      </c>
    </row>
    <row r="13" spans="1:16" x14ac:dyDescent="0.25">
      <c r="A13" s="16">
        <v>3</v>
      </c>
      <c r="B13" s="17" t="s">
        <v>77</v>
      </c>
      <c r="C13" s="18">
        <v>24.9</v>
      </c>
      <c r="D13" s="19" t="s">
        <v>145</v>
      </c>
      <c r="E13" s="20" t="str">
        <f t="shared" si="0"/>
        <v>Significantly Different</v>
      </c>
      <c r="G13">
        <f t="shared" si="1"/>
        <v>24.9</v>
      </c>
      <c r="H13">
        <f t="shared" si="2"/>
        <v>6</v>
      </c>
      <c r="I13" t="str">
        <f t="shared" si="3"/>
        <v>+/-</v>
      </c>
      <c r="J13" t="str">
        <f t="shared" si="4"/>
        <v>1.8</v>
      </c>
      <c r="K13" s="2">
        <f t="shared" si="5"/>
        <v>1.094224924012158</v>
      </c>
      <c r="L13" s="2">
        <f t="shared" si="6"/>
        <v>-8.0999999999999979</v>
      </c>
      <c r="M13" s="2">
        <f t="shared" si="7"/>
        <v>1.1009586794088044</v>
      </c>
      <c r="N13" s="2">
        <f t="shared" si="8"/>
        <v>-7.3572243459214617</v>
      </c>
      <c r="O13" t="s">
        <v>34</v>
      </c>
    </row>
    <row r="14" spans="1:16" x14ac:dyDescent="0.25">
      <c r="A14" s="16">
        <v>4</v>
      </c>
      <c r="B14" s="17" t="s">
        <v>37</v>
      </c>
      <c r="C14" s="18">
        <v>22.1</v>
      </c>
      <c r="D14" s="19" t="s">
        <v>120</v>
      </c>
      <c r="E14" s="20" t="str">
        <f t="shared" si="0"/>
        <v>Significantly Different</v>
      </c>
      <c r="G14">
        <f t="shared" si="1"/>
        <v>22.1</v>
      </c>
      <c r="H14">
        <f t="shared" si="2"/>
        <v>6</v>
      </c>
      <c r="I14" t="str">
        <f t="shared" si="3"/>
        <v>+/-</v>
      </c>
      <c r="J14" t="str">
        <f t="shared" si="4"/>
        <v>1.3</v>
      </c>
      <c r="K14" s="2">
        <f t="shared" si="5"/>
        <v>0.79027355623100304</v>
      </c>
      <c r="L14" s="2">
        <f t="shared" si="6"/>
        <v>-5.3000000000000007</v>
      </c>
      <c r="M14" s="2">
        <f t="shared" si="7"/>
        <v>0.79957121203440151</v>
      </c>
      <c r="N14" s="2">
        <f t="shared" si="8"/>
        <v>-6.6285528045899289</v>
      </c>
      <c r="O14" t="s">
        <v>37</v>
      </c>
    </row>
    <row r="15" spans="1:16" x14ac:dyDescent="0.25">
      <c r="A15" s="16">
        <v>5</v>
      </c>
      <c r="B15" s="17" t="s">
        <v>49</v>
      </c>
      <c r="C15" s="18">
        <v>21.7</v>
      </c>
      <c r="D15" s="19" t="s">
        <v>130</v>
      </c>
      <c r="E15" s="20" t="str">
        <f t="shared" si="0"/>
        <v>Significantly Different</v>
      </c>
      <c r="G15">
        <f t="shared" si="1"/>
        <v>21.7</v>
      </c>
      <c r="H15">
        <f t="shared" si="2"/>
        <v>6</v>
      </c>
      <c r="I15" t="str">
        <f t="shared" si="3"/>
        <v>+/-</v>
      </c>
      <c r="J15" t="str">
        <f t="shared" si="4"/>
        <v>1.2</v>
      </c>
      <c r="K15" s="2">
        <f t="shared" si="5"/>
        <v>0.72948328267477203</v>
      </c>
      <c r="L15" s="2">
        <f t="shared" si="6"/>
        <v>-4.8999999999999986</v>
      </c>
      <c r="M15" s="2">
        <f t="shared" si="7"/>
        <v>0.73954559638884132</v>
      </c>
      <c r="N15" s="2">
        <f t="shared" si="8"/>
        <v>-6.6256901858741601</v>
      </c>
      <c r="O15" t="s">
        <v>40</v>
      </c>
    </row>
    <row r="16" spans="1:16" x14ac:dyDescent="0.25">
      <c r="A16" s="16">
        <v>6</v>
      </c>
      <c r="B16" s="17" t="s">
        <v>30</v>
      </c>
      <c r="C16" s="18">
        <v>21.4</v>
      </c>
      <c r="D16" s="19" t="s">
        <v>128</v>
      </c>
      <c r="E16" s="20" t="str">
        <f t="shared" si="0"/>
        <v>Significantly Different</v>
      </c>
      <c r="G16">
        <f t="shared" si="1"/>
        <v>21.4</v>
      </c>
      <c r="H16">
        <f t="shared" si="2"/>
        <v>6</v>
      </c>
      <c r="I16" t="str">
        <f t="shared" si="3"/>
        <v>+/-</v>
      </c>
      <c r="J16" t="str">
        <f t="shared" si="4"/>
        <v>1.1</v>
      </c>
      <c r="K16" s="2">
        <f t="shared" si="5"/>
        <v>0.66869300911854113</v>
      </c>
      <c r="L16" s="2">
        <f t="shared" si="6"/>
        <v>-4.5999999999999979</v>
      </c>
      <c r="M16" s="2">
        <f t="shared" si="7"/>
        <v>0.67965592021270205</v>
      </c>
      <c r="N16" s="2">
        <f t="shared" si="8"/>
        <v>-6.7681305542963601</v>
      </c>
      <c r="O16" t="s">
        <v>42</v>
      </c>
    </row>
    <row r="17" spans="1:15" x14ac:dyDescent="0.25">
      <c r="A17" s="16">
        <v>7</v>
      </c>
      <c r="B17" s="17" t="s">
        <v>33</v>
      </c>
      <c r="C17" s="18">
        <v>20.100000000000001</v>
      </c>
      <c r="D17" s="19" t="s">
        <v>138</v>
      </c>
      <c r="E17" s="20" t="str">
        <f t="shared" si="0"/>
        <v>Significantly Different</v>
      </c>
      <c r="G17">
        <f t="shared" si="1"/>
        <v>20.100000000000001</v>
      </c>
      <c r="H17">
        <f t="shared" si="2"/>
        <v>6</v>
      </c>
      <c r="I17" t="str">
        <f t="shared" si="3"/>
        <v>+/-</v>
      </c>
      <c r="J17" t="str">
        <f t="shared" si="4"/>
        <v>1.9</v>
      </c>
      <c r="K17" s="2">
        <f t="shared" si="5"/>
        <v>1.1550151975683889</v>
      </c>
      <c r="L17" s="2">
        <f t="shared" si="6"/>
        <v>-3.3000000000000007</v>
      </c>
      <c r="M17" s="2">
        <f t="shared" si="7"/>
        <v>1.1613965455649118</v>
      </c>
      <c r="N17" s="2">
        <f t="shared" si="8"/>
        <v>-2.8414067637809759</v>
      </c>
      <c r="O17" t="s">
        <v>44</v>
      </c>
    </row>
    <row r="18" spans="1:15" x14ac:dyDescent="0.25">
      <c r="A18" s="16">
        <v>8</v>
      </c>
      <c r="B18" s="17" t="s">
        <v>81</v>
      </c>
      <c r="C18" s="18">
        <v>19.899999999999999</v>
      </c>
      <c r="D18" s="19" t="s">
        <v>114</v>
      </c>
      <c r="E18" s="20" t="str">
        <f t="shared" si="0"/>
        <v>Significantly Different</v>
      </c>
      <c r="G18">
        <f t="shared" si="1"/>
        <v>19.899999999999999</v>
      </c>
      <c r="H18">
        <f t="shared" si="2"/>
        <v>6</v>
      </c>
      <c r="I18" t="str">
        <f t="shared" si="3"/>
        <v>+/-</v>
      </c>
      <c r="J18" t="str">
        <f t="shared" si="4"/>
        <v>0.9</v>
      </c>
      <c r="K18" s="2">
        <f t="shared" si="5"/>
        <v>0.54711246200607899</v>
      </c>
      <c r="L18" s="2">
        <f t="shared" si="6"/>
        <v>-3.0999999999999979</v>
      </c>
      <c r="M18" s="2">
        <f t="shared" si="7"/>
        <v>0.5604586296226679</v>
      </c>
      <c r="N18" s="2">
        <f t="shared" si="8"/>
        <v>-5.5311843482311822</v>
      </c>
      <c r="O18" t="s">
        <v>46</v>
      </c>
    </row>
    <row r="19" spans="1:15" x14ac:dyDescent="0.25">
      <c r="A19" s="16">
        <v>9</v>
      </c>
      <c r="B19" s="17" t="s">
        <v>85</v>
      </c>
      <c r="C19" s="18">
        <v>19.7</v>
      </c>
      <c r="D19" s="19" t="s">
        <v>130</v>
      </c>
      <c r="E19" s="20" t="str">
        <f t="shared" si="0"/>
        <v>Significantly Different</v>
      </c>
      <c r="G19">
        <f t="shared" si="1"/>
        <v>19.7</v>
      </c>
      <c r="H19">
        <f t="shared" si="2"/>
        <v>6</v>
      </c>
      <c r="I19" t="str">
        <f t="shared" si="3"/>
        <v>+/-</v>
      </c>
      <c r="J19" t="str">
        <f t="shared" si="4"/>
        <v>1.2</v>
      </c>
      <c r="K19" s="2">
        <f t="shared" si="5"/>
        <v>0.72948328267477203</v>
      </c>
      <c r="L19" s="2">
        <f t="shared" si="6"/>
        <v>-2.8999999999999986</v>
      </c>
      <c r="M19" s="2">
        <f t="shared" si="7"/>
        <v>0.73954559638884132</v>
      </c>
      <c r="N19" s="2">
        <f t="shared" si="8"/>
        <v>-3.9213268447010328</v>
      </c>
      <c r="O19" t="s">
        <v>48</v>
      </c>
    </row>
    <row r="20" spans="1:15" x14ac:dyDescent="0.25">
      <c r="A20" s="16">
        <v>9</v>
      </c>
      <c r="B20" s="17" t="s">
        <v>73</v>
      </c>
      <c r="C20" s="18">
        <v>19.7</v>
      </c>
      <c r="D20" s="21" t="s">
        <v>124</v>
      </c>
      <c r="E20" s="20" t="str">
        <f t="shared" si="0"/>
        <v>Significantly Different</v>
      </c>
      <c r="G20">
        <f t="shared" si="1"/>
        <v>19.7</v>
      </c>
      <c r="H20">
        <f t="shared" si="2"/>
        <v>6</v>
      </c>
      <c r="I20" t="str">
        <f t="shared" si="3"/>
        <v>+/-</v>
      </c>
      <c r="J20" t="str">
        <f t="shared" si="4"/>
        <v>1.0</v>
      </c>
      <c r="K20" s="2">
        <f t="shared" si="5"/>
        <v>0.60790273556231</v>
      </c>
      <c r="L20" s="2">
        <f t="shared" si="6"/>
        <v>-2.8999999999999986</v>
      </c>
      <c r="M20" s="2">
        <f t="shared" si="7"/>
        <v>0.61994158219973061</v>
      </c>
      <c r="N20" s="2">
        <f t="shared" si="8"/>
        <v>-4.6778601133835327</v>
      </c>
      <c r="O20" t="s">
        <v>50</v>
      </c>
    </row>
    <row r="21" spans="1:15" x14ac:dyDescent="0.25">
      <c r="A21" s="16">
        <v>11</v>
      </c>
      <c r="B21" s="17" t="s">
        <v>82</v>
      </c>
      <c r="C21" s="18">
        <v>19.5</v>
      </c>
      <c r="D21" s="19" t="s">
        <v>70</v>
      </c>
      <c r="E21" s="20" t="str">
        <f t="shared" si="0"/>
        <v>Significantly Different</v>
      </c>
      <c r="G21">
        <f t="shared" si="1"/>
        <v>19.5</v>
      </c>
      <c r="H21">
        <f t="shared" si="2"/>
        <v>6</v>
      </c>
      <c r="I21" t="str">
        <f t="shared" si="3"/>
        <v>+/-</v>
      </c>
      <c r="J21" t="str">
        <f t="shared" si="4"/>
        <v>0.8</v>
      </c>
      <c r="K21" s="2">
        <f t="shared" si="5"/>
        <v>0.48632218844984804</v>
      </c>
      <c r="L21" s="2">
        <f t="shared" si="6"/>
        <v>-2.6999999999999993</v>
      </c>
      <c r="M21" s="2">
        <f t="shared" si="7"/>
        <v>0.50128943776506518</v>
      </c>
      <c r="N21" s="2">
        <f t="shared" si="8"/>
        <v>-5.3861098929943623</v>
      </c>
      <c r="O21" t="s">
        <v>52</v>
      </c>
    </row>
    <row r="22" spans="1:15" x14ac:dyDescent="0.25">
      <c r="A22" s="16">
        <v>12</v>
      </c>
      <c r="B22" s="17" t="s">
        <v>79</v>
      </c>
      <c r="C22" s="18">
        <v>19.2</v>
      </c>
      <c r="D22" s="19" t="s">
        <v>39</v>
      </c>
      <c r="E22" s="20" t="str">
        <f t="shared" si="0"/>
        <v>Significantly Different</v>
      </c>
      <c r="G22">
        <f t="shared" si="1"/>
        <v>19.2</v>
      </c>
      <c r="H22">
        <f t="shared" si="2"/>
        <v>6</v>
      </c>
      <c r="I22" t="str">
        <f t="shared" si="3"/>
        <v>+/-</v>
      </c>
      <c r="J22" t="str">
        <f t="shared" si="4"/>
        <v>0.5</v>
      </c>
      <c r="K22" s="2">
        <f t="shared" si="5"/>
        <v>0.303951367781155</v>
      </c>
      <c r="L22" s="2">
        <f t="shared" si="6"/>
        <v>-2.3999999999999986</v>
      </c>
      <c r="M22" s="2">
        <f t="shared" si="7"/>
        <v>0.32736564177109445</v>
      </c>
      <c r="N22" s="2">
        <f t="shared" si="8"/>
        <v>-7.3312519512300041</v>
      </c>
      <c r="O22" t="s">
        <v>54</v>
      </c>
    </row>
    <row r="23" spans="1:15" x14ac:dyDescent="0.25">
      <c r="A23" s="16">
        <v>13</v>
      </c>
      <c r="B23" s="17" t="s">
        <v>34</v>
      </c>
      <c r="C23" s="18">
        <v>19.100000000000001</v>
      </c>
      <c r="D23" s="19" t="s">
        <v>128</v>
      </c>
      <c r="E23" s="20" t="str">
        <f t="shared" si="0"/>
        <v>Significantly Different</v>
      </c>
      <c r="G23">
        <f t="shared" si="1"/>
        <v>19.100000000000001</v>
      </c>
      <c r="H23">
        <f t="shared" si="2"/>
        <v>6</v>
      </c>
      <c r="I23" t="str">
        <f t="shared" si="3"/>
        <v>+/-</v>
      </c>
      <c r="J23" t="str">
        <f t="shared" si="4"/>
        <v>1.1</v>
      </c>
      <c r="K23" s="2">
        <f t="shared" si="5"/>
        <v>0.66869300911854113</v>
      </c>
      <c r="L23" s="2">
        <f t="shared" si="6"/>
        <v>-2.3000000000000007</v>
      </c>
      <c r="M23" s="2">
        <f t="shared" si="7"/>
        <v>0.67965592021270205</v>
      </c>
      <c r="N23" s="2">
        <f t="shared" si="8"/>
        <v>-3.3840652771481827</v>
      </c>
      <c r="O23" t="s">
        <v>43</v>
      </c>
    </row>
    <row r="24" spans="1:15" x14ac:dyDescent="0.25">
      <c r="A24" s="16">
        <v>14</v>
      </c>
      <c r="B24" s="17" t="s">
        <v>48</v>
      </c>
      <c r="C24" s="18">
        <v>18.899999999999999</v>
      </c>
      <c r="D24" s="19" t="s">
        <v>125</v>
      </c>
      <c r="E24" s="20" t="str">
        <f t="shared" si="0"/>
        <v>Not Significantly Different</v>
      </c>
      <c r="G24">
        <f t="shared" si="1"/>
        <v>18.899999999999999</v>
      </c>
      <c r="H24">
        <f t="shared" si="2"/>
        <v>6</v>
      </c>
      <c r="I24" t="str">
        <f t="shared" si="3"/>
        <v>+/-</v>
      </c>
      <c r="J24" t="str">
        <f t="shared" si="4"/>
        <v>3.7</v>
      </c>
      <c r="K24" s="2">
        <f t="shared" si="5"/>
        <v>2.2492401215805473</v>
      </c>
      <c r="L24" s="2">
        <f t="shared" si="6"/>
        <v>-2.0999999999999979</v>
      </c>
      <c r="M24" s="2">
        <f t="shared" si="7"/>
        <v>2.252523685550019</v>
      </c>
      <c r="N24" s="2">
        <f t="shared" si="8"/>
        <v>-0.93228764406409426</v>
      </c>
      <c r="O24" t="s">
        <v>57</v>
      </c>
    </row>
    <row r="25" spans="1:15" x14ac:dyDescent="0.25">
      <c r="A25" s="16">
        <v>15</v>
      </c>
      <c r="B25" s="17" t="s">
        <v>52</v>
      </c>
      <c r="C25" s="18">
        <v>18.7</v>
      </c>
      <c r="D25" s="19" t="s">
        <v>114</v>
      </c>
      <c r="E25" s="20" t="str">
        <f t="shared" si="0"/>
        <v>Significantly Different</v>
      </c>
      <c r="G25">
        <f t="shared" si="1"/>
        <v>18.7</v>
      </c>
      <c r="H25">
        <f t="shared" si="2"/>
        <v>6</v>
      </c>
      <c r="I25" t="str">
        <f t="shared" si="3"/>
        <v>+/-</v>
      </c>
      <c r="J25" t="str">
        <f t="shared" si="4"/>
        <v>0.9</v>
      </c>
      <c r="K25" s="2">
        <f t="shared" si="5"/>
        <v>0.54711246200607899</v>
      </c>
      <c r="L25" s="2">
        <f t="shared" si="6"/>
        <v>-1.8999999999999986</v>
      </c>
      <c r="M25" s="2">
        <f t="shared" si="7"/>
        <v>0.5604586296226679</v>
      </c>
      <c r="N25" s="2">
        <f t="shared" si="8"/>
        <v>-3.3900807295610469</v>
      </c>
      <c r="O25" t="s">
        <v>58</v>
      </c>
    </row>
    <row r="26" spans="1:15" x14ac:dyDescent="0.25">
      <c r="A26" s="16">
        <v>16</v>
      </c>
      <c r="B26" s="17" t="s">
        <v>65</v>
      </c>
      <c r="C26" s="18">
        <v>18.399999999999999</v>
      </c>
      <c r="D26" s="19" t="s">
        <v>78</v>
      </c>
      <c r="E26" s="20" t="str">
        <f t="shared" si="0"/>
        <v>Significantly Different</v>
      </c>
      <c r="G26">
        <f t="shared" si="1"/>
        <v>18.399999999999999</v>
      </c>
      <c r="H26">
        <f t="shared" si="2"/>
        <v>6</v>
      </c>
      <c r="I26" t="str">
        <f t="shared" si="3"/>
        <v>+/-</v>
      </c>
      <c r="J26" t="str">
        <f t="shared" si="4"/>
        <v>0.7</v>
      </c>
      <c r="K26" s="2">
        <f t="shared" si="5"/>
        <v>0.42553191489361697</v>
      </c>
      <c r="L26" s="2">
        <f t="shared" si="6"/>
        <v>-1.5999999999999979</v>
      </c>
      <c r="M26" s="2">
        <f t="shared" si="7"/>
        <v>0.44255987168878524</v>
      </c>
      <c r="N26" s="2">
        <f t="shared" si="8"/>
        <v>-3.6153300431294908</v>
      </c>
      <c r="O26" t="s">
        <v>41</v>
      </c>
    </row>
    <row r="27" spans="1:15" x14ac:dyDescent="0.25">
      <c r="A27" s="16">
        <v>17</v>
      </c>
      <c r="B27" s="17" t="s">
        <v>80</v>
      </c>
      <c r="C27" s="18">
        <v>18.100000000000001</v>
      </c>
      <c r="D27" s="19" t="s">
        <v>83</v>
      </c>
      <c r="E27" s="20" t="str">
        <f t="shared" si="0"/>
        <v>Significantly Different</v>
      </c>
      <c r="G27">
        <f t="shared" si="1"/>
        <v>18.100000000000001</v>
      </c>
      <c r="H27">
        <f t="shared" si="2"/>
        <v>6</v>
      </c>
      <c r="I27" t="str">
        <f t="shared" si="3"/>
        <v>+/-</v>
      </c>
      <c r="J27" t="str">
        <f t="shared" si="4"/>
        <v>0.6</v>
      </c>
      <c r="K27" s="2">
        <f t="shared" si="5"/>
        <v>0.36474164133738601</v>
      </c>
      <c r="L27" s="2">
        <f t="shared" si="6"/>
        <v>-1.3000000000000007</v>
      </c>
      <c r="M27" s="2">
        <f t="shared" si="7"/>
        <v>0.38447144804478778</v>
      </c>
      <c r="N27" s="2">
        <f t="shared" si="8"/>
        <v>-3.3812653881350414</v>
      </c>
      <c r="O27" t="s">
        <v>59</v>
      </c>
    </row>
    <row r="28" spans="1:15" x14ac:dyDescent="0.25">
      <c r="A28" s="16">
        <v>18</v>
      </c>
      <c r="B28" s="17" t="s">
        <v>50</v>
      </c>
      <c r="C28" s="18">
        <v>17.7</v>
      </c>
      <c r="D28" s="19" t="s">
        <v>78</v>
      </c>
      <c r="E28" s="20" t="str">
        <f t="shared" si="0"/>
        <v>Significantly Different</v>
      </c>
      <c r="G28">
        <f t="shared" si="1"/>
        <v>17.7</v>
      </c>
      <c r="H28">
        <f t="shared" si="2"/>
        <v>6</v>
      </c>
      <c r="I28" t="str">
        <f t="shared" si="3"/>
        <v>+/-</v>
      </c>
      <c r="J28" t="str">
        <f t="shared" si="4"/>
        <v>0.7</v>
      </c>
      <c r="K28" s="2">
        <f t="shared" si="5"/>
        <v>0.42553191489361697</v>
      </c>
      <c r="L28" s="2">
        <f t="shared" si="6"/>
        <v>-0.89999999999999858</v>
      </c>
      <c r="M28" s="2">
        <f t="shared" si="7"/>
        <v>0.44255987168878524</v>
      </c>
      <c r="N28" s="2">
        <f t="shared" si="8"/>
        <v>-2.0336231492603383</v>
      </c>
      <c r="O28" t="s">
        <v>49</v>
      </c>
    </row>
    <row r="29" spans="1:15" x14ac:dyDescent="0.25">
      <c r="A29" s="16">
        <v>19</v>
      </c>
      <c r="B29" s="17" t="s">
        <v>71</v>
      </c>
      <c r="C29" s="18">
        <v>17.600000000000001</v>
      </c>
      <c r="D29" s="19" t="s">
        <v>78</v>
      </c>
      <c r="E29" s="20" t="str">
        <f t="shared" si="0"/>
        <v>Significantly Different</v>
      </c>
      <c r="G29">
        <f t="shared" si="1"/>
        <v>17.600000000000001</v>
      </c>
      <c r="H29">
        <f t="shared" si="2"/>
        <v>6</v>
      </c>
      <c r="I29" t="str">
        <f t="shared" si="3"/>
        <v>+/-</v>
      </c>
      <c r="J29" t="str">
        <f t="shared" si="4"/>
        <v>0.7</v>
      </c>
      <c r="K29" s="2">
        <f t="shared" si="5"/>
        <v>0.42553191489361697</v>
      </c>
      <c r="L29" s="2">
        <f t="shared" si="6"/>
        <v>-0.80000000000000071</v>
      </c>
      <c r="M29" s="2">
        <f t="shared" si="7"/>
        <v>0.44255987168878524</v>
      </c>
      <c r="N29" s="2">
        <f t="shared" si="8"/>
        <v>-1.8076650215647494</v>
      </c>
      <c r="O29" t="s">
        <v>63</v>
      </c>
    </row>
    <row r="30" spans="1:15" x14ac:dyDescent="0.25">
      <c r="A30" s="16">
        <v>20</v>
      </c>
      <c r="B30" s="17" t="s">
        <v>64</v>
      </c>
      <c r="C30" s="18">
        <v>17.100000000000001</v>
      </c>
      <c r="D30" s="19" t="s">
        <v>114</v>
      </c>
      <c r="E30" s="20" t="str">
        <f t="shared" si="0"/>
        <v>Not Significantly Different</v>
      </c>
      <c r="G30">
        <f t="shared" si="1"/>
        <v>17.100000000000001</v>
      </c>
      <c r="H30">
        <f t="shared" si="2"/>
        <v>6</v>
      </c>
      <c r="I30" t="str">
        <f t="shared" si="3"/>
        <v>+/-</v>
      </c>
      <c r="J30" t="str">
        <f t="shared" si="4"/>
        <v>0.9</v>
      </c>
      <c r="K30" s="2">
        <f t="shared" si="5"/>
        <v>0.54711246200607899</v>
      </c>
      <c r="L30" s="2">
        <f t="shared" si="6"/>
        <v>-0.30000000000000071</v>
      </c>
      <c r="M30" s="2">
        <f t="shared" si="7"/>
        <v>0.5604586296226679</v>
      </c>
      <c r="N30" s="2">
        <f t="shared" si="8"/>
        <v>-0.53527590466753538</v>
      </c>
      <c r="O30" t="s">
        <v>28</v>
      </c>
    </row>
    <row r="31" spans="1:15" x14ac:dyDescent="0.25">
      <c r="A31" s="16">
        <v>21</v>
      </c>
      <c r="B31" s="17" t="s">
        <v>74</v>
      </c>
      <c r="C31" s="18">
        <v>16.899999999999999</v>
      </c>
      <c r="D31" s="19" t="s">
        <v>120</v>
      </c>
      <c r="E31" s="20" t="str">
        <f t="shared" si="0"/>
        <v>Not Significantly Different</v>
      </c>
      <c r="G31">
        <f t="shared" si="1"/>
        <v>16.899999999999999</v>
      </c>
      <c r="H31">
        <f t="shared" si="2"/>
        <v>6</v>
      </c>
      <c r="I31" t="str">
        <f t="shared" si="3"/>
        <v>+/-</v>
      </c>
      <c r="J31" t="str">
        <f t="shared" si="4"/>
        <v>1.3</v>
      </c>
      <c r="K31" s="2">
        <f t="shared" si="5"/>
        <v>0.79027355623100304</v>
      </c>
      <c r="L31" s="2">
        <f t="shared" si="6"/>
        <v>-9.9999999999997868E-2</v>
      </c>
      <c r="M31" s="2">
        <f t="shared" si="7"/>
        <v>0.79957121203440151</v>
      </c>
      <c r="N31" s="2">
        <f t="shared" si="8"/>
        <v>-0.12506703404886391</v>
      </c>
      <c r="O31" t="s">
        <v>66</v>
      </c>
    </row>
    <row r="32" spans="1:15" x14ac:dyDescent="0.25">
      <c r="A32" s="16">
        <v>21</v>
      </c>
      <c r="B32" s="17" t="s">
        <v>67</v>
      </c>
      <c r="C32" s="18">
        <v>16.899999999999999</v>
      </c>
      <c r="D32" s="19" t="s">
        <v>78</v>
      </c>
      <c r="E32" s="20" t="str">
        <f t="shared" si="0"/>
        <v>Not Significantly Different</v>
      </c>
      <c r="G32">
        <f t="shared" si="1"/>
        <v>16.899999999999999</v>
      </c>
      <c r="H32">
        <f t="shared" si="2"/>
        <v>6</v>
      </c>
      <c r="I32" t="str">
        <f t="shared" si="3"/>
        <v>+/-</v>
      </c>
      <c r="J32" t="str">
        <f t="shared" si="4"/>
        <v>0.7</v>
      </c>
      <c r="K32" s="2">
        <f t="shared" si="5"/>
        <v>0.42553191489361697</v>
      </c>
      <c r="L32" s="2">
        <f t="shared" si="6"/>
        <v>-9.9999999999997868E-2</v>
      </c>
      <c r="M32" s="2">
        <f t="shared" si="7"/>
        <v>0.44255987168878524</v>
      </c>
      <c r="N32" s="2">
        <f t="shared" si="8"/>
        <v>-0.22595812769558865</v>
      </c>
      <c r="O32" t="s">
        <v>68</v>
      </c>
    </row>
    <row r="33" spans="1:15" x14ac:dyDescent="0.25">
      <c r="A33" s="16">
        <v>23</v>
      </c>
      <c r="B33" s="17" t="s">
        <v>46</v>
      </c>
      <c r="C33" s="18">
        <v>16.399999999999999</v>
      </c>
      <c r="D33" s="19" t="s">
        <v>142</v>
      </c>
      <c r="E33" s="20" t="str">
        <f t="shared" si="0"/>
        <v>Not Significantly Different</v>
      </c>
      <c r="G33">
        <f t="shared" si="1"/>
        <v>16.399999999999999</v>
      </c>
      <c r="H33">
        <f t="shared" si="2"/>
        <v>6</v>
      </c>
      <c r="I33" t="str">
        <f t="shared" si="3"/>
        <v>+/-</v>
      </c>
      <c r="J33" t="str">
        <f t="shared" si="4"/>
        <v>2.9</v>
      </c>
      <c r="K33" s="2">
        <f t="shared" si="5"/>
        <v>1.762917933130699</v>
      </c>
      <c r="L33" s="2">
        <f t="shared" si="6"/>
        <v>0.40000000000000213</v>
      </c>
      <c r="M33" s="2">
        <f t="shared" si="7"/>
        <v>1.7671053925530251</v>
      </c>
      <c r="N33" s="2">
        <f t="shared" si="8"/>
        <v>0.22635888141459531</v>
      </c>
      <c r="O33" t="s">
        <v>71</v>
      </c>
    </row>
    <row r="34" spans="1:15" x14ac:dyDescent="0.25">
      <c r="A34" s="16">
        <v>24</v>
      </c>
      <c r="B34" s="17" t="s">
        <v>57</v>
      </c>
      <c r="C34" s="18">
        <v>15.7</v>
      </c>
      <c r="D34" s="19" t="s">
        <v>78</v>
      </c>
      <c r="E34" s="20" t="str">
        <f t="shared" si="0"/>
        <v>Significantly Different</v>
      </c>
      <c r="G34">
        <f t="shared" si="1"/>
        <v>15.7</v>
      </c>
      <c r="H34">
        <f t="shared" si="2"/>
        <v>6</v>
      </c>
      <c r="I34" t="str">
        <f t="shared" si="3"/>
        <v>+/-</v>
      </c>
      <c r="J34" t="str">
        <f t="shared" si="4"/>
        <v>0.7</v>
      </c>
      <c r="K34" s="2">
        <f t="shared" si="5"/>
        <v>0.42553191489361697</v>
      </c>
      <c r="L34" s="2">
        <f t="shared" si="6"/>
        <v>1.1000000000000014</v>
      </c>
      <c r="M34" s="2">
        <f t="shared" si="7"/>
        <v>0.44255987168878524</v>
      </c>
      <c r="N34" s="2">
        <f t="shared" si="8"/>
        <v>2.4855394046515316</v>
      </c>
      <c r="O34" t="s">
        <v>62</v>
      </c>
    </row>
    <row r="35" spans="1:15" x14ac:dyDescent="0.25">
      <c r="A35" s="16">
        <v>25</v>
      </c>
      <c r="B35" s="17" t="s">
        <v>40</v>
      </c>
      <c r="C35" s="18">
        <v>15.6</v>
      </c>
      <c r="D35" s="19" t="s">
        <v>61</v>
      </c>
      <c r="E35" s="20" t="str">
        <f t="shared" si="0"/>
        <v>Significantly Different</v>
      </c>
      <c r="G35">
        <f t="shared" si="1"/>
        <v>15.6</v>
      </c>
      <c r="H35">
        <f t="shared" si="2"/>
        <v>6</v>
      </c>
      <c r="I35" t="str">
        <f t="shared" si="3"/>
        <v>+/-</v>
      </c>
      <c r="J35" t="str">
        <f t="shared" si="4"/>
        <v>0.4</v>
      </c>
      <c r="K35" s="2">
        <f t="shared" si="5"/>
        <v>0.24316109422492402</v>
      </c>
      <c r="L35" s="2">
        <f t="shared" si="6"/>
        <v>1.2000000000000011</v>
      </c>
      <c r="M35" s="2">
        <f t="shared" si="7"/>
        <v>0.2718623680850808</v>
      </c>
      <c r="N35" s="2">
        <f t="shared" si="8"/>
        <v>4.4139981875845891</v>
      </c>
      <c r="O35" t="s">
        <v>72</v>
      </c>
    </row>
    <row r="36" spans="1:15" x14ac:dyDescent="0.25">
      <c r="A36" s="16">
        <v>26</v>
      </c>
      <c r="B36" s="17" t="s">
        <v>58</v>
      </c>
      <c r="C36" s="18">
        <v>15.2</v>
      </c>
      <c r="D36" s="19" t="s">
        <v>114</v>
      </c>
      <c r="E36" s="20" t="str">
        <f t="shared" si="0"/>
        <v>Significantly Different</v>
      </c>
      <c r="G36">
        <f t="shared" si="1"/>
        <v>15.2</v>
      </c>
      <c r="H36">
        <f t="shared" si="2"/>
        <v>6</v>
      </c>
      <c r="I36" t="str">
        <f t="shared" si="3"/>
        <v>+/-</v>
      </c>
      <c r="J36" t="str">
        <f t="shared" si="4"/>
        <v>0.9</v>
      </c>
      <c r="K36" s="2">
        <f t="shared" si="5"/>
        <v>0.54711246200607899</v>
      </c>
      <c r="L36" s="2">
        <f t="shared" si="6"/>
        <v>1.6000000000000014</v>
      </c>
      <c r="M36" s="2">
        <f t="shared" si="7"/>
        <v>0.5604586296226679</v>
      </c>
      <c r="N36" s="2">
        <f t="shared" si="8"/>
        <v>2.8548048248935181</v>
      </c>
      <c r="O36" t="s">
        <v>64</v>
      </c>
    </row>
    <row r="37" spans="1:15" x14ac:dyDescent="0.25">
      <c r="A37" s="16">
        <v>27</v>
      </c>
      <c r="B37" s="17" t="s">
        <v>56</v>
      </c>
      <c r="C37" s="18">
        <v>15</v>
      </c>
      <c r="D37" s="19" t="s">
        <v>131</v>
      </c>
      <c r="E37" s="20" t="str">
        <f t="shared" si="0"/>
        <v>Not Significantly Different</v>
      </c>
      <c r="G37">
        <f t="shared" si="1"/>
        <v>15</v>
      </c>
      <c r="H37">
        <f t="shared" si="2"/>
        <v>6</v>
      </c>
      <c r="I37" t="str">
        <f t="shared" si="3"/>
        <v>+/-</v>
      </c>
      <c r="J37" t="str">
        <f t="shared" si="4"/>
        <v>2.1</v>
      </c>
      <c r="K37" s="2">
        <f t="shared" si="5"/>
        <v>1.2765957446808511</v>
      </c>
      <c r="L37" s="2">
        <f t="shared" si="6"/>
        <v>1.8000000000000007</v>
      </c>
      <c r="M37" s="2">
        <f t="shared" si="7"/>
        <v>1.2823722255154399</v>
      </c>
      <c r="N37" s="2">
        <f t="shared" si="8"/>
        <v>1.4036486163574731</v>
      </c>
      <c r="O37" t="s">
        <v>45</v>
      </c>
    </row>
    <row r="38" spans="1:15" x14ac:dyDescent="0.25">
      <c r="A38" s="16">
        <v>28</v>
      </c>
      <c r="B38" s="17" t="s">
        <v>45</v>
      </c>
      <c r="C38" s="18">
        <v>14.9</v>
      </c>
      <c r="D38" s="19" t="s">
        <v>138</v>
      </c>
      <c r="E38" s="20" t="str">
        <f t="shared" si="0"/>
        <v>Not Significantly Different</v>
      </c>
      <c r="G38">
        <f t="shared" si="1"/>
        <v>14.9</v>
      </c>
      <c r="H38">
        <f t="shared" si="2"/>
        <v>6</v>
      </c>
      <c r="I38" t="str">
        <f t="shared" si="3"/>
        <v>+/-</v>
      </c>
      <c r="J38" t="str">
        <f t="shared" si="4"/>
        <v>1.9</v>
      </c>
      <c r="K38" s="2">
        <f t="shared" si="5"/>
        <v>1.1550151975683889</v>
      </c>
      <c r="L38" s="2">
        <f t="shared" si="6"/>
        <v>1.9000000000000004</v>
      </c>
      <c r="M38" s="2">
        <f t="shared" si="7"/>
        <v>1.1613965455649118</v>
      </c>
      <c r="N38" s="2">
        <f t="shared" si="8"/>
        <v>1.6359614700557132</v>
      </c>
      <c r="O38" t="s">
        <v>51</v>
      </c>
    </row>
    <row r="39" spans="1:15" x14ac:dyDescent="0.25">
      <c r="A39" s="16">
        <v>29</v>
      </c>
      <c r="B39" s="17" t="s">
        <v>59</v>
      </c>
      <c r="C39" s="18">
        <v>14.7</v>
      </c>
      <c r="D39" s="19" t="s">
        <v>114</v>
      </c>
      <c r="E39" s="20" t="str">
        <f t="shared" si="0"/>
        <v>Significantly Different</v>
      </c>
      <c r="G39">
        <f t="shared" si="1"/>
        <v>14.7</v>
      </c>
      <c r="H39">
        <f t="shared" si="2"/>
        <v>6</v>
      </c>
      <c r="I39" t="str">
        <f t="shared" si="3"/>
        <v>+/-</v>
      </c>
      <c r="J39" t="str">
        <f t="shared" si="4"/>
        <v>0.9</v>
      </c>
      <c r="K39" s="2">
        <f t="shared" si="5"/>
        <v>0.54711246200607899</v>
      </c>
      <c r="L39" s="2">
        <f t="shared" si="6"/>
        <v>2.1000000000000014</v>
      </c>
      <c r="M39" s="2">
        <f t="shared" si="7"/>
        <v>0.5604586296226679</v>
      </c>
      <c r="N39" s="2">
        <f t="shared" si="8"/>
        <v>3.7469313326727414</v>
      </c>
      <c r="O39" t="s">
        <v>74</v>
      </c>
    </row>
    <row r="40" spans="1:15" x14ac:dyDescent="0.25">
      <c r="A40" s="16">
        <v>30</v>
      </c>
      <c r="B40" s="17" t="s">
        <v>44</v>
      </c>
      <c r="C40" s="18">
        <v>14.1</v>
      </c>
      <c r="D40" s="19" t="s">
        <v>124</v>
      </c>
      <c r="E40" s="20" t="str">
        <f t="shared" si="0"/>
        <v>Significantly Different</v>
      </c>
      <c r="G40">
        <f t="shared" si="1"/>
        <v>14.1</v>
      </c>
      <c r="H40">
        <f t="shared" si="2"/>
        <v>6</v>
      </c>
      <c r="I40" t="str">
        <f t="shared" si="3"/>
        <v>+/-</v>
      </c>
      <c r="J40" t="str">
        <f t="shared" si="4"/>
        <v>1.0</v>
      </c>
      <c r="K40" s="2">
        <f t="shared" si="5"/>
        <v>0.60790273556231</v>
      </c>
      <c r="L40" s="2">
        <f t="shared" si="6"/>
        <v>2.7000000000000011</v>
      </c>
      <c r="M40" s="2">
        <f t="shared" si="7"/>
        <v>0.61994158219973061</v>
      </c>
      <c r="N40" s="2">
        <f t="shared" si="8"/>
        <v>4.3552490710812242</v>
      </c>
      <c r="O40" t="s">
        <v>35</v>
      </c>
    </row>
    <row r="41" spans="1:15" x14ac:dyDescent="0.25">
      <c r="A41" s="16">
        <v>31</v>
      </c>
      <c r="B41" s="17" t="s">
        <v>69</v>
      </c>
      <c r="C41" s="18">
        <v>14</v>
      </c>
      <c r="D41" s="19" t="s">
        <v>141</v>
      </c>
      <c r="E41" s="20" t="str">
        <f t="shared" si="0"/>
        <v>Significantly Different</v>
      </c>
      <c r="G41">
        <f t="shared" si="1"/>
        <v>14</v>
      </c>
      <c r="H41">
        <f t="shared" si="2"/>
        <v>6</v>
      </c>
      <c r="I41" t="str">
        <f t="shared" si="3"/>
        <v>+/-</v>
      </c>
      <c r="J41" t="str">
        <f t="shared" si="4"/>
        <v>2.4</v>
      </c>
      <c r="K41" s="2">
        <f t="shared" si="5"/>
        <v>1.4589665653495441</v>
      </c>
      <c r="L41" s="2">
        <f t="shared" si="6"/>
        <v>2.8000000000000007</v>
      </c>
      <c r="M41" s="2">
        <f t="shared" si="7"/>
        <v>1.4640236569960239</v>
      </c>
      <c r="N41" s="2">
        <f t="shared" si="8"/>
        <v>1.9125374010316318</v>
      </c>
      <c r="O41" t="s">
        <v>76</v>
      </c>
    </row>
    <row r="42" spans="1:15" x14ac:dyDescent="0.25">
      <c r="A42" s="16">
        <v>32</v>
      </c>
      <c r="B42" s="17" t="s">
        <v>28</v>
      </c>
      <c r="C42" s="18">
        <v>13.8</v>
      </c>
      <c r="D42" s="19" t="s">
        <v>127</v>
      </c>
      <c r="E42" s="20" t="str">
        <f t="shared" si="0"/>
        <v>Significantly Different</v>
      </c>
      <c r="G42">
        <f t="shared" si="1"/>
        <v>13.8</v>
      </c>
      <c r="H42">
        <f t="shared" si="2"/>
        <v>6</v>
      </c>
      <c r="I42" t="str">
        <f t="shared" si="3"/>
        <v>+/-</v>
      </c>
      <c r="J42" t="str">
        <f t="shared" si="4"/>
        <v>1.7</v>
      </c>
      <c r="K42" s="2">
        <f t="shared" si="5"/>
        <v>1.0334346504559271</v>
      </c>
      <c r="L42" s="2">
        <f t="shared" si="6"/>
        <v>3</v>
      </c>
      <c r="M42" s="2">
        <f t="shared" si="7"/>
        <v>1.0405618704330513</v>
      </c>
      <c r="N42" s="2">
        <f t="shared" si="8"/>
        <v>2.8830577837255253</v>
      </c>
      <c r="O42" t="s">
        <v>77</v>
      </c>
    </row>
    <row r="43" spans="1:15" x14ac:dyDescent="0.25">
      <c r="A43" s="16">
        <v>33</v>
      </c>
      <c r="B43" s="17" t="s">
        <v>55</v>
      </c>
      <c r="C43" s="18">
        <v>13.5</v>
      </c>
      <c r="D43" s="19" t="s">
        <v>70</v>
      </c>
      <c r="E43" s="20" t="str">
        <f t="shared" si="0"/>
        <v>Significantly Different</v>
      </c>
      <c r="G43">
        <f t="shared" si="1"/>
        <v>13.5</v>
      </c>
      <c r="H43">
        <f t="shared" si="2"/>
        <v>6</v>
      </c>
      <c r="I43" t="str">
        <f t="shared" si="3"/>
        <v>+/-</v>
      </c>
      <c r="J43" t="str">
        <f t="shared" si="4"/>
        <v>0.8</v>
      </c>
      <c r="K43" s="2">
        <f t="shared" si="5"/>
        <v>0.48632218844984804</v>
      </c>
      <c r="L43" s="2">
        <f t="shared" si="6"/>
        <v>3.3000000000000007</v>
      </c>
      <c r="M43" s="2">
        <f t="shared" si="7"/>
        <v>0.50128943776506518</v>
      </c>
      <c r="N43" s="2">
        <f t="shared" si="8"/>
        <v>6.5830232025486684</v>
      </c>
      <c r="O43" t="s">
        <v>80</v>
      </c>
    </row>
    <row r="44" spans="1:15" x14ac:dyDescent="0.25">
      <c r="A44" s="16">
        <v>34</v>
      </c>
      <c r="B44" s="17" t="s">
        <v>84</v>
      </c>
      <c r="C44" s="18">
        <v>13.4</v>
      </c>
      <c r="D44" s="19" t="s">
        <v>78</v>
      </c>
      <c r="E44" s="20" t="str">
        <f t="shared" si="0"/>
        <v>Significantly Different</v>
      </c>
      <c r="G44">
        <f t="shared" si="1"/>
        <v>13.4</v>
      </c>
      <c r="H44">
        <f t="shared" si="2"/>
        <v>6</v>
      </c>
      <c r="I44" t="str">
        <f t="shared" si="3"/>
        <v>+/-</v>
      </c>
      <c r="J44" t="str">
        <f t="shared" si="4"/>
        <v>0.7</v>
      </c>
      <c r="K44" s="2">
        <f t="shared" si="5"/>
        <v>0.42553191489361697</v>
      </c>
      <c r="L44" s="2">
        <f t="shared" si="6"/>
        <v>3.4000000000000004</v>
      </c>
      <c r="M44" s="2">
        <f t="shared" si="7"/>
        <v>0.44255987168878524</v>
      </c>
      <c r="N44" s="2">
        <f t="shared" si="8"/>
        <v>7.6825763416501793</v>
      </c>
      <c r="O44" t="s">
        <v>82</v>
      </c>
    </row>
    <row r="45" spans="1:15" x14ac:dyDescent="0.25">
      <c r="A45" s="16">
        <v>35</v>
      </c>
      <c r="B45" s="17" t="s">
        <v>43</v>
      </c>
      <c r="C45" s="18">
        <v>13.2</v>
      </c>
      <c r="D45" s="19" t="s">
        <v>135</v>
      </c>
      <c r="E45" s="20" t="str">
        <f t="shared" si="0"/>
        <v>Significantly Different</v>
      </c>
      <c r="G45">
        <f t="shared" si="1"/>
        <v>13.2</v>
      </c>
      <c r="H45">
        <f t="shared" si="2"/>
        <v>6</v>
      </c>
      <c r="I45" t="str">
        <f t="shared" si="3"/>
        <v>+/-</v>
      </c>
      <c r="J45" t="str">
        <f t="shared" si="4"/>
        <v>1.6</v>
      </c>
      <c r="K45" s="2">
        <f t="shared" si="5"/>
        <v>0.97264437689969607</v>
      </c>
      <c r="L45" s="2">
        <f t="shared" si="6"/>
        <v>3.6000000000000014</v>
      </c>
      <c r="M45" s="2">
        <f t="shared" si="7"/>
        <v>0.98021370799982366</v>
      </c>
      <c r="N45" s="2">
        <f t="shared" si="8"/>
        <v>3.6726684911864638</v>
      </c>
      <c r="O45" t="s">
        <v>53</v>
      </c>
    </row>
    <row r="46" spans="1:15" x14ac:dyDescent="0.25">
      <c r="A46" s="16">
        <v>36</v>
      </c>
      <c r="B46" s="17" t="s">
        <v>60</v>
      </c>
      <c r="C46" s="18">
        <v>13.1</v>
      </c>
      <c r="D46" s="19" t="s">
        <v>130</v>
      </c>
      <c r="E46" s="20" t="str">
        <f t="shared" si="0"/>
        <v>Significantly Different</v>
      </c>
      <c r="G46">
        <f t="shared" si="1"/>
        <v>13.1</v>
      </c>
      <c r="H46">
        <f t="shared" si="2"/>
        <v>6</v>
      </c>
      <c r="I46" t="str">
        <f t="shared" si="3"/>
        <v>+/-</v>
      </c>
      <c r="J46" t="str">
        <f t="shared" si="4"/>
        <v>1.2</v>
      </c>
      <c r="K46" s="2">
        <f t="shared" si="5"/>
        <v>0.72948328267477203</v>
      </c>
      <c r="L46" s="2">
        <f t="shared" si="6"/>
        <v>3.7000000000000011</v>
      </c>
      <c r="M46" s="2">
        <f t="shared" si="7"/>
        <v>0.73954559638884132</v>
      </c>
      <c r="N46" s="2">
        <f t="shared" si="8"/>
        <v>5.0030721811702872</v>
      </c>
      <c r="O46" t="s">
        <v>65</v>
      </c>
    </row>
    <row r="47" spans="1:15" x14ac:dyDescent="0.25">
      <c r="A47" s="16">
        <v>37</v>
      </c>
      <c r="B47" s="17" t="s">
        <v>32</v>
      </c>
      <c r="C47" s="18">
        <v>13</v>
      </c>
      <c r="D47" s="19" t="s">
        <v>126</v>
      </c>
      <c r="E47" s="20" t="str">
        <f t="shared" si="0"/>
        <v>Significantly Different</v>
      </c>
      <c r="G47">
        <f t="shared" si="1"/>
        <v>13</v>
      </c>
      <c r="H47">
        <f t="shared" si="2"/>
        <v>6</v>
      </c>
      <c r="I47" t="str">
        <f t="shared" si="3"/>
        <v>+/-</v>
      </c>
      <c r="J47" t="str">
        <f t="shared" si="4"/>
        <v>2.2</v>
      </c>
      <c r="K47" s="2">
        <f t="shared" si="5"/>
        <v>1.3373860182370823</v>
      </c>
      <c r="L47" s="2">
        <f t="shared" si="6"/>
        <v>3.8000000000000007</v>
      </c>
      <c r="M47" s="2">
        <f t="shared" si="7"/>
        <v>1.3429010355242872</v>
      </c>
      <c r="N47" s="2">
        <f t="shared" si="8"/>
        <v>2.829694742558917</v>
      </c>
      <c r="O47" t="s">
        <v>81</v>
      </c>
    </row>
    <row r="48" spans="1:15" x14ac:dyDescent="0.25">
      <c r="A48" s="16">
        <v>37</v>
      </c>
      <c r="B48" s="17" t="s">
        <v>41</v>
      </c>
      <c r="C48" s="18">
        <v>13</v>
      </c>
      <c r="D48" s="19" t="s">
        <v>124</v>
      </c>
      <c r="E48" s="20" t="str">
        <f t="shared" si="0"/>
        <v>Significantly Different</v>
      </c>
      <c r="G48">
        <f t="shared" si="1"/>
        <v>13</v>
      </c>
      <c r="H48">
        <f t="shared" si="2"/>
        <v>6</v>
      </c>
      <c r="I48" t="str">
        <f t="shared" si="3"/>
        <v>+/-</v>
      </c>
      <c r="J48" t="str">
        <f t="shared" si="4"/>
        <v>1.0</v>
      </c>
      <c r="K48" s="2">
        <f t="shared" si="5"/>
        <v>0.60790273556231</v>
      </c>
      <c r="L48" s="2">
        <f t="shared" si="6"/>
        <v>3.8000000000000007</v>
      </c>
      <c r="M48" s="2">
        <f t="shared" si="7"/>
        <v>0.61994158219973061</v>
      </c>
      <c r="N48" s="2">
        <f t="shared" si="8"/>
        <v>6.1296098037439437</v>
      </c>
      <c r="O48" t="s">
        <v>60</v>
      </c>
    </row>
    <row r="49" spans="1:15" x14ac:dyDescent="0.25">
      <c r="A49" s="16">
        <v>39</v>
      </c>
      <c r="B49" s="17" t="s">
        <v>54</v>
      </c>
      <c r="C49" s="18">
        <v>12.4</v>
      </c>
      <c r="D49" s="19" t="s">
        <v>140</v>
      </c>
      <c r="E49" s="20" t="str">
        <f t="shared" si="0"/>
        <v>Significantly Different</v>
      </c>
      <c r="G49">
        <f t="shared" si="1"/>
        <v>12.4</v>
      </c>
      <c r="H49">
        <f t="shared" si="2"/>
        <v>6</v>
      </c>
      <c r="I49" t="str">
        <f t="shared" si="3"/>
        <v>+/-</v>
      </c>
      <c r="J49" t="str">
        <f t="shared" si="4"/>
        <v>2.0</v>
      </c>
      <c r="K49" s="2">
        <f t="shared" si="5"/>
        <v>1.21580547112462</v>
      </c>
      <c r="L49" s="2">
        <f t="shared" si="6"/>
        <v>4.4000000000000004</v>
      </c>
      <c r="M49" s="2">
        <f t="shared" si="7"/>
        <v>1.2218693764280717</v>
      </c>
      <c r="N49" s="2">
        <f t="shared" si="8"/>
        <v>3.6010395913699513</v>
      </c>
      <c r="O49" t="s">
        <v>67</v>
      </c>
    </row>
    <row r="50" spans="1:15" x14ac:dyDescent="0.25">
      <c r="A50" s="16">
        <v>40</v>
      </c>
      <c r="B50" s="17" t="s">
        <v>76</v>
      </c>
      <c r="C50" s="18">
        <v>12.3</v>
      </c>
      <c r="D50" s="19" t="s">
        <v>78</v>
      </c>
      <c r="E50" s="20" t="str">
        <f t="shared" si="0"/>
        <v>Significantly Different</v>
      </c>
      <c r="G50">
        <f t="shared" si="1"/>
        <v>12.3</v>
      </c>
      <c r="H50">
        <f t="shared" si="2"/>
        <v>6</v>
      </c>
      <c r="I50" t="str">
        <f t="shared" si="3"/>
        <v>+/-</v>
      </c>
      <c r="J50" t="str">
        <f t="shared" si="4"/>
        <v>0.7</v>
      </c>
      <c r="K50" s="2">
        <f t="shared" si="5"/>
        <v>0.42553191489361697</v>
      </c>
      <c r="L50" s="2">
        <f t="shared" si="6"/>
        <v>4.5</v>
      </c>
      <c r="M50" s="2">
        <f t="shared" si="7"/>
        <v>0.44255987168878524</v>
      </c>
      <c r="N50" s="2">
        <f t="shared" si="8"/>
        <v>10.168115746301707</v>
      </c>
      <c r="O50" t="s">
        <v>69</v>
      </c>
    </row>
    <row r="51" spans="1:15" x14ac:dyDescent="0.25">
      <c r="A51" s="16">
        <v>41</v>
      </c>
      <c r="B51" s="17" t="s">
        <v>66</v>
      </c>
      <c r="C51" s="18">
        <v>12</v>
      </c>
      <c r="D51" s="19" t="s">
        <v>114</v>
      </c>
      <c r="E51" s="20" t="str">
        <f t="shared" si="0"/>
        <v>Significantly Different</v>
      </c>
      <c r="G51">
        <f t="shared" si="1"/>
        <v>12</v>
      </c>
      <c r="H51">
        <f t="shared" si="2"/>
        <v>6</v>
      </c>
      <c r="I51" t="str">
        <f t="shared" si="3"/>
        <v>+/-</v>
      </c>
      <c r="J51" t="str">
        <f t="shared" si="4"/>
        <v>0.9</v>
      </c>
      <c r="K51" s="2">
        <f t="shared" si="5"/>
        <v>0.54711246200607899</v>
      </c>
      <c r="L51" s="2">
        <f t="shared" si="6"/>
        <v>4.8000000000000007</v>
      </c>
      <c r="M51" s="2">
        <f t="shared" si="7"/>
        <v>0.5604586296226679</v>
      </c>
      <c r="N51" s="2">
        <f t="shared" si="8"/>
        <v>8.5644144746805466</v>
      </c>
      <c r="O51" t="s">
        <v>85</v>
      </c>
    </row>
    <row r="52" spans="1:15" x14ac:dyDescent="0.25">
      <c r="A52" s="16">
        <v>41</v>
      </c>
      <c r="B52" s="17" t="s">
        <v>75</v>
      </c>
      <c r="C52" s="18">
        <v>12</v>
      </c>
      <c r="D52" s="19" t="s">
        <v>70</v>
      </c>
      <c r="E52" s="20" t="str">
        <f t="shared" si="0"/>
        <v>Significantly Different</v>
      </c>
      <c r="G52">
        <f t="shared" si="1"/>
        <v>12</v>
      </c>
      <c r="H52">
        <f t="shared" si="2"/>
        <v>6</v>
      </c>
      <c r="I52" t="str">
        <f t="shared" si="3"/>
        <v>+/-</v>
      </c>
      <c r="J52" t="str">
        <f t="shared" si="4"/>
        <v>0.8</v>
      </c>
      <c r="K52" s="2">
        <f t="shared" si="5"/>
        <v>0.48632218844984804</v>
      </c>
      <c r="L52" s="2">
        <f t="shared" si="6"/>
        <v>4.8000000000000007</v>
      </c>
      <c r="M52" s="2">
        <f t="shared" si="7"/>
        <v>0.50128943776506518</v>
      </c>
      <c r="N52" s="2">
        <f t="shared" si="8"/>
        <v>9.5753064764344256</v>
      </c>
      <c r="O52" t="s">
        <v>56</v>
      </c>
    </row>
    <row r="53" spans="1:15" x14ac:dyDescent="0.25">
      <c r="A53" s="16">
        <v>43</v>
      </c>
      <c r="B53" s="17" t="s">
        <v>68</v>
      </c>
      <c r="C53" s="18">
        <v>11.6</v>
      </c>
      <c r="D53" s="19" t="s">
        <v>70</v>
      </c>
      <c r="E53" s="20" t="str">
        <f t="shared" si="0"/>
        <v>Significantly Different</v>
      </c>
      <c r="G53">
        <f t="shared" si="1"/>
        <v>11.6</v>
      </c>
      <c r="H53">
        <f t="shared" si="2"/>
        <v>6</v>
      </c>
      <c r="I53" t="str">
        <f t="shared" si="3"/>
        <v>+/-</v>
      </c>
      <c r="J53" t="str">
        <f t="shared" si="4"/>
        <v>0.8</v>
      </c>
      <c r="K53" s="2">
        <f t="shared" si="5"/>
        <v>0.48632218844984804</v>
      </c>
      <c r="L53" s="2">
        <f t="shared" si="6"/>
        <v>5.2000000000000011</v>
      </c>
      <c r="M53" s="2">
        <f t="shared" si="7"/>
        <v>0.50128943776506518</v>
      </c>
      <c r="N53" s="2">
        <f t="shared" si="8"/>
        <v>10.373248682803961</v>
      </c>
      <c r="O53" t="s">
        <v>73</v>
      </c>
    </row>
    <row r="54" spans="1:15" x14ac:dyDescent="0.25">
      <c r="A54" s="16">
        <v>43</v>
      </c>
      <c r="B54" s="17" t="s">
        <v>38</v>
      </c>
      <c r="C54" s="18">
        <v>11.6</v>
      </c>
      <c r="D54" s="19" t="s">
        <v>131</v>
      </c>
      <c r="E54" s="20" t="str">
        <f t="shared" si="0"/>
        <v>Significantly Different</v>
      </c>
      <c r="G54">
        <f t="shared" si="1"/>
        <v>11.6</v>
      </c>
      <c r="H54">
        <f t="shared" si="2"/>
        <v>6</v>
      </c>
      <c r="I54" t="str">
        <f t="shared" si="3"/>
        <v>+/-</v>
      </c>
      <c r="J54" t="str">
        <f t="shared" si="4"/>
        <v>2.1</v>
      </c>
      <c r="K54" s="2">
        <f t="shared" si="5"/>
        <v>1.2765957446808511</v>
      </c>
      <c r="L54" s="2">
        <f t="shared" si="6"/>
        <v>5.2000000000000011</v>
      </c>
      <c r="M54" s="2">
        <f t="shared" si="7"/>
        <v>1.2823722255154399</v>
      </c>
      <c r="N54" s="2">
        <f t="shared" si="8"/>
        <v>4.054984891699366</v>
      </c>
      <c r="O54" t="s">
        <v>79</v>
      </c>
    </row>
    <row r="55" spans="1:15" x14ac:dyDescent="0.25">
      <c r="A55" s="16">
        <v>45</v>
      </c>
      <c r="B55" s="17" t="s">
        <v>62</v>
      </c>
      <c r="C55" s="18">
        <v>11.2</v>
      </c>
      <c r="D55" s="19" t="s">
        <v>70</v>
      </c>
      <c r="E55" s="20" t="str">
        <f t="shared" si="0"/>
        <v>Significantly Different</v>
      </c>
      <c r="G55">
        <f t="shared" si="1"/>
        <v>11.2</v>
      </c>
      <c r="H55">
        <f t="shared" si="2"/>
        <v>6</v>
      </c>
      <c r="I55" t="str">
        <f t="shared" si="3"/>
        <v>+/-</v>
      </c>
      <c r="J55" t="str">
        <f t="shared" si="4"/>
        <v>0.8</v>
      </c>
      <c r="K55" s="2">
        <f t="shared" si="5"/>
        <v>0.48632218844984804</v>
      </c>
      <c r="L55" s="2">
        <f t="shared" si="6"/>
        <v>5.6000000000000014</v>
      </c>
      <c r="M55" s="2">
        <f t="shared" si="7"/>
        <v>0.50128943776506518</v>
      </c>
      <c r="N55" s="2">
        <f t="shared" si="8"/>
        <v>11.171190889173499</v>
      </c>
      <c r="O55" t="s">
        <v>47</v>
      </c>
    </row>
    <row r="56" spans="1:15" x14ac:dyDescent="0.25">
      <c r="A56" s="16">
        <v>46</v>
      </c>
      <c r="B56" s="17" t="s">
        <v>51</v>
      </c>
      <c r="C56" s="18">
        <v>11</v>
      </c>
      <c r="D56" s="19" t="s">
        <v>128</v>
      </c>
      <c r="E56" s="20" t="str">
        <f t="shared" si="0"/>
        <v>Significantly Different</v>
      </c>
      <c r="G56">
        <f t="shared" si="1"/>
        <v>11</v>
      </c>
      <c r="H56">
        <f t="shared" si="2"/>
        <v>6</v>
      </c>
      <c r="I56" t="str">
        <f t="shared" si="3"/>
        <v>+/-</v>
      </c>
      <c r="J56" t="str">
        <f t="shared" si="4"/>
        <v>1.1</v>
      </c>
      <c r="K56" s="2">
        <f t="shared" si="5"/>
        <v>0.66869300911854113</v>
      </c>
      <c r="L56" s="2">
        <f t="shared" si="6"/>
        <v>5.8000000000000007</v>
      </c>
      <c r="M56" s="2">
        <f t="shared" si="7"/>
        <v>0.67965592021270205</v>
      </c>
      <c r="N56" s="2">
        <f t="shared" si="8"/>
        <v>8.5337298293301984</v>
      </c>
      <c r="O56" t="s">
        <v>31</v>
      </c>
    </row>
    <row r="57" spans="1:15" x14ac:dyDescent="0.25">
      <c r="A57" s="16">
        <v>47</v>
      </c>
      <c r="B57" s="17" t="s">
        <v>42</v>
      </c>
      <c r="C57" s="18">
        <v>10.9</v>
      </c>
      <c r="D57" s="19" t="s">
        <v>114</v>
      </c>
      <c r="E57" s="20" t="str">
        <f t="shared" si="0"/>
        <v>Significantly Different</v>
      </c>
      <c r="G57">
        <f t="shared" si="1"/>
        <v>10.9</v>
      </c>
      <c r="H57">
        <f t="shared" si="2"/>
        <v>6</v>
      </c>
      <c r="I57" t="str">
        <f t="shared" si="3"/>
        <v>+/-</v>
      </c>
      <c r="J57" t="str">
        <f t="shared" si="4"/>
        <v>0.9</v>
      </c>
      <c r="K57" s="2">
        <f t="shared" si="5"/>
        <v>0.54711246200607899</v>
      </c>
      <c r="L57" s="2">
        <f t="shared" si="6"/>
        <v>5.9</v>
      </c>
      <c r="M57" s="2">
        <f t="shared" si="7"/>
        <v>0.5604586296226679</v>
      </c>
      <c r="N57" s="2">
        <f t="shared" si="8"/>
        <v>10.527092791794839</v>
      </c>
      <c r="O57" t="s">
        <v>84</v>
      </c>
    </row>
    <row r="58" spans="1:15" x14ac:dyDescent="0.25">
      <c r="A58" s="16">
        <v>48</v>
      </c>
      <c r="B58" s="17" t="s">
        <v>53</v>
      </c>
      <c r="C58" s="18">
        <v>10.199999999999999</v>
      </c>
      <c r="D58" s="19" t="s">
        <v>127</v>
      </c>
      <c r="E58" s="20" t="str">
        <f t="shared" si="0"/>
        <v>Significantly Different</v>
      </c>
      <c r="G58">
        <f t="shared" si="1"/>
        <v>10.199999999999999</v>
      </c>
      <c r="H58">
        <f t="shared" si="2"/>
        <v>6</v>
      </c>
      <c r="I58" t="str">
        <f t="shared" si="3"/>
        <v>+/-</v>
      </c>
      <c r="J58" t="str">
        <f t="shared" si="4"/>
        <v>1.7</v>
      </c>
      <c r="K58" s="2">
        <f t="shared" si="5"/>
        <v>1.0334346504559271</v>
      </c>
      <c r="L58" s="2">
        <f t="shared" si="6"/>
        <v>6.6000000000000014</v>
      </c>
      <c r="M58" s="2">
        <f t="shared" si="7"/>
        <v>1.0405618704330513</v>
      </c>
      <c r="N58" s="2">
        <f t="shared" si="8"/>
        <v>6.3427271241961574</v>
      </c>
      <c r="O58" t="s">
        <v>75</v>
      </c>
    </row>
    <row r="59" spans="1:15" x14ac:dyDescent="0.25">
      <c r="A59" s="16">
        <v>48</v>
      </c>
      <c r="B59" s="17" t="s">
        <v>31</v>
      </c>
      <c r="C59" s="18">
        <v>10.199999999999999</v>
      </c>
      <c r="D59" s="19" t="s">
        <v>145</v>
      </c>
      <c r="E59" s="20" t="str">
        <f t="shared" si="0"/>
        <v>Significantly Different</v>
      </c>
      <c r="G59">
        <f t="shared" si="1"/>
        <v>10.199999999999999</v>
      </c>
      <c r="H59">
        <f t="shared" si="2"/>
        <v>6</v>
      </c>
      <c r="I59" t="str">
        <f t="shared" si="3"/>
        <v>+/-</v>
      </c>
      <c r="J59" t="str">
        <f t="shared" si="4"/>
        <v>1.8</v>
      </c>
      <c r="K59" s="2">
        <f t="shared" si="5"/>
        <v>1.094224924012158</v>
      </c>
      <c r="L59" s="2">
        <f t="shared" si="6"/>
        <v>6.6000000000000014</v>
      </c>
      <c r="M59" s="2">
        <f t="shared" si="7"/>
        <v>1.1009586794088044</v>
      </c>
      <c r="N59" s="2">
        <f t="shared" si="8"/>
        <v>5.9947753929730458</v>
      </c>
      <c r="O59" t="s">
        <v>33</v>
      </c>
    </row>
    <row r="60" spans="1:15" x14ac:dyDescent="0.25">
      <c r="A60" s="16">
        <v>50</v>
      </c>
      <c r="B60" s="17" t="s">
        <v>47</v>
      </c>
      <c r="C60" s="18">
        <v>9.9</v>
      </c>
      <c r="D60" s="19" t="s">
        <v>114</v>
      </c>
      <c r="E60" s="20" t="str">
        <f t="shared" si="0"/>
        <v>Significantly Different</v>
      </c>
      <c r="G60">
        <f t="shared" si="1"/>
        <v>9.9</v>
      </c>
      <c r="H60">
        <f t="shared" si="2"/>
        <v>6</v>
      </c>
      <c r="I60" t="str">
        <f t="shared" si="3"/>
        <v>+/-</v>
      </c>
      <c r="J60" t="str">
        <f t="shared" si="4"/>
        <v>0.9</v>
      </c>
      <c r="K60" s="2">
        <f t="shared" si="5"/>
        <v>0.54711246200607899</v>
      </c>
      <c r="L60" s="2">
        <f t="shared" si="6"/>
        <v>6.9</v>
      </c>
      <c r="M60" s="2">
        <f t="shared" si="7"/>
        <v>0.5604586296226679</v>
      </c>
      <c r="N60" s="2">
        <f t="shared" si="8"/>
        <v>12.311345807353286</v>
      </c>
      <c r="O60" t="s">
        <v>55</v>
      </c>
    </row>
    <row r="61" spans="1:15" x14ac:dyDescent="0.25">
      <c r="A61" s="16">
        <v>51</v>
      </c>
      <c r="B61" s="17" t="s">
        <v>35</v>
      </c>
      <c r="C61" s="18">
        <v>7.1</v>
      </c>
      <c r="D61" s="19" t="s">
        <v>130</v>
      </c>
      <c r="E61" s="20" t="str">
        <f t="shared" si="0"/>
        <v>Significantly Different</v>
      </c>
      <c r="G61">
        <f t="shared" si="1"/>
        <v>7.1</v>
      </c>
      <c r="H61">
        <f t="shared" si="2"/>
        <v>6</v>
      </c>
      <c r="I61" t="str">
        <f t="shared" si="3"/>
        <v>+/-</v>
      </c>
      <c r="J61" t="str">
        <f t="shared" si="4"/>
        <v>1.2</v>
      </c>
      <c r="K61" s="2">
        <f t="shared" si="5"/>
        <v>0.72948328267477203</v>
      </c>
      <c r="L61" s="2">
        <f t="shared" si="6"/>
        <v>9.7000000000000011</v>
      </c>
      <c r="M61" s="2">
        <f t="shared" si="7"/>
        <v>0.73954559638884132</v>
      </c>
      <c r="N61" s="2">
        <f t="shared" si="8"/>
        <v>13.116162204689669</v>
      </c>
      <c r="O61" t="s">
        <v>38</v>
      </c>
    </row>
    <row r="62" spans="1:15" ht="15.75" thickBot="1" x14ac:dyDescent="0.3">
      <c r="A62" s="22"/>
      <c r="B62" s="23" t="s">
        <v>86</v>
      </c>
      <c r="C62" s="24">
        <v>56.8</v>
      </c>
      <c r="D62" s="25" t="s">
        <v>127</v>
      </c>
      <c r="E62" s="26" t="str">
        <f t="shared" si="0"/>
        <v>Significantly Different</v>
      </c>
      <c r="G62">
        <f t="shared" si="1"/>
        <v>56.8</v>
      </c>
      <c r="H62">
        <f t="shared" si="2"/>
        <v>6</v>
      </c>
      <c r="I62" t="str">
        <f t="shared" si="3"/>
        <v>+/-</v>
      </c>
      <c r="J62" t="str">
        <f t="shared" si="4"/>
        <v>1.7</v>
      </c>
      <c r="K62" s="2">
        <f t="shared" si="5"/>
        <v>1.0334346504559271</v>
      </c>
      <c r="L62" s="2">
        <f t="shared" si="6"/>
        <v>-40</v>
      </c>
      <c r="M62" s="2">
        <f t="shared" si="7"/>
        <v>1.0405618704330513</v>
      </c>
      <c r="N62" s="2">
        <f t="shared" si="8"/>
        <v>-38.440770449673671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33" priority="5" operator="equal">
      <formula>"State Selected"</formula>
    </cfRule>
    <cfRule type="cellIs" dxfId="232" priority="6" operator="equal">
      <formula>"Not Significantly Different"</formula>
    </cfRule>
  </conditionalFormatting>
  <conditionalFormatting sqref="E10:E62">
    <cfRule type="cellIs" dxfId="231" priority="1" operator="equal">
      <formula>"OTHER ERROR"</formula>
    </cfRule>
    <cfRule type="cellIs" dxfId="230" priority="2" operator="equal">
      <formula>"Statistical Test not applicable"</formula>
    </cfRule>
    <cfRule type="cellIs" dxfId="229" priority="3" operator="equal">
      <formula>"Geography Selected"</formula>
    </cfRule>
    <cfRule type="cellIs" dxfId="22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FD3F2D0-E383-419E-AD71-DA2674D669C3}">
      <formula1>$O$10:$O$62</formula1>
    </dataValidation>
  </dataValidation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AF76-EE25-45EE-8FD0-B591EB9FAC39}">
  <sheetPr codeName="Sheet7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322</v>
      </c>
    </row>
    <row r="2" spans="1:16" x14ac:dyDescent="0.25">
      <c r="A2" s="3" t="s">
        <v>2</v>
      </c>
      <c r="B2" t="s">
        <v>323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12.7</v>
      </c>
      <c r="C6" t="s">
        <v>9</v>
      </c>
      <c r="H6" s="8" t="s">
        <v>10</v>
      </c>
      <c r="I6">
        <f>VLOOKUP($B$4,$B$9:$K$62,6,FALSE)</f>
        <v>12.7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12.7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33</v>
      </c>
      <c r="C11" s="18">
        <v>19.8</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19.8</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-7.1000000000000014</v>
      </c>
      <c r="M11" s="2">
        <f t="shared" ref="M11:M62" si="7">IF(AND(ISNUMBER(K11),ISNUMBER($I$7)),SQRT(K11^2+($I$7)^2),"N/A")</f>
        <v>0.36977279819442066</v>
      </c>
      <c r="N11" s="2">
        <f>IF(AND(ISNUMBER(L11),ISNUMBER(M11),M11&lt;&gt;0),L11/M11,"NA")</f>
        <v>-19.200979722329208</v>
      </c>
      <c r="O11" t="s">
        <v>30</v>
      </c>
    </row>
    <row r="12" spans="1:16" x14ac:dyDescent="0.25">
      <c r="A12" s="16">
        <v>2</v>
      </c>
      <c r="B12" s="17" t="s">
        <v>49</v>
      </c>
      <c r="C12" s="18">
        <v>17.899999999999999</v>
      </c>
      <c r="D12" s="19" t="s">
        <v>36</v>
      </c>
      <c r="E12" s="20" t="str">
        <f t="shared" si="0"/>
        <v>Significantly Different</v>
      </c>
      <c r="G12">
        <f t="shared" si="1"/>
        <v>17.899999999999999</v>
      </c>
      <c r="H12">
        <f t="shared" si="2"/>
        <v>6</v>
      </c>
      <c r="I12" t="str">
        <f t="shared" si="3"/>
        <v>+/-</v>
      </c>
      <c r="J12" t="str">
        <f t="shared" si="4"/>
        <v>0.3</v>
      </c>
      <c r="K12" s="2">
        <f t="shared" si="5"/>
        <v>0.18237082066869301</v>
      </c>
      <c r="L12" s="2">
        <f t="shared" si="6"/>
        <v>-5.1999999999999993</v>
      </c>
      <c r="M12" s="2">
        <f t="shared" si="7"/>
        <v>0.19223572402239389</v>
      </c>
      <c r="N12" s="2">
        <f t="shared" ref="N12:N62" si="8">IF(AND(ISNUMBER(L12),ISNUMBER(M12),M12&lt;&gt;0),L12/M12,"NA")</f>
        <v>-27.050123105080313</v>
      </c>
      <c r="O12" t="s">
        <v>32</v>
      </c>
    </row>
    <row r="13" spans="1:16" x14ac:dyDescent="0.25">
      <c r="A13" s="16">
        <v>3</v>
      </c>
      <c r="B13" s="17" t="s">
        <v>37</v>
      </c>
      <c r="C13" s="18">
        <v>17.5</v>
      </c>
      <c r="D13" s="19" t="s">
        <v>61</v>
      </c>
      <c r="E13" s="20" t="str">
        <f t="shared" si="0"/>
        <v>Significantly Different</v>
      </c>
      <c r="G13">
        <f t="shared" si="1"/>
        <v>17.5</v>
      </c>
      <c r="H13">
        <f t="shared" si="2"/>
        <v>6</v>
      </c>
      <c r="I13" t="str">
        <f t="shared" si="3"/>
        <v>+/-</v>
      </c>
      <c r="J13" t="str">
        <f t="shared" si="4"/>
        <v>0.4</v>
      </c>
      <c r="K13" s="2">
        <f t="shared" si="5"/>
        <v>0.24316109422492402</v>
      </c>
      <c r="L13" s="2">
        <f t="shared" si="6"/>
        <v>-4.8000000000000007</v>
      </c>
      <c r="M13" s="2">
        <f t="shared" si="7"/>
        <v>0.25064471888253259</v>
      </c>
      <c r="N13" s="2">
        <f t="shared" si="8"/>
        <v>-19.150612952868851</v>
      </c>
      <c r="O13" t="s">
        <v>34</v>
      </c>
    </row>
    <row r="14" spans="1:16" x14ac:dyDescent="0.25">
      <c r="A14" s="16">
        <v>4</v>
      </c>
      <c r="B14" s="17" t="s">
        <v>72</v>
      </c>
      <c r="C14" s="18">
        <v>16.8</v>
      </c>
      <c r="D14" s="19" t="s">
        <v>39</v>
      </c>
      <c r="E14" s="20" t="str">
        <f t="shared" si="0"/>
        <v>Significantly Different</v>
      </c>
      <c r="G14">
        <f t="shared" si="1"/>
        <v>16.8</v>
      </c>
      <c r="H14">
        <f t="shared" si="2"/>
        <v>6</v>
      </c>
      <c r="I14" t="str">
        <f t="shared" si="3"/>
        <v>+/-</v>
      </c>
      <c r="J14" t="str">
        <f t="shared" si="4"/>
        <v>0.5</v>
      </c>
      <c r="K14" s="2">
        <f t="shared" si="5"/>
        <v>0.303951367781155</v>
      </c>
      <c r="L14" s="2">
        <f t="shared" si="6"/>
        <v>-4.1000000000000014</v>
      </c>
      <c r="M14" s="2">
        <f t="shared" si="7"/>
        <v>0.30997079109986531</v>
      </c>
      <c r="N14" s="2">
        <f t="shared" si="8"/>
        <v>-13.227052734394828</v>
      </c>
      <c r="O14" t="s">
        <v>37</v>
      </c>
    </row>
    <row r="15" spans="1:16" x14ac:dyDescent="0.25">
      <c r="A15" s="16">
        <v>5</v>
      </c>
      <c r="B15" s="17" t="s">
        <v>28</v>
      </c>
      <c r="C15" s="18">
        <v>16.2</v>
      </c>
      <c r="D15" s="19" t="s">
        <v>39</v>
      </c>
      <c r="E15" s="20" t="str">
        <f t="shared" si="0"/>
        <v>Significantly Different</v>
      </c>
      <c r="G15">
        <f t="shared" si="1"/>
        <v>16.2</v>
      </c>
      <c r="H15">
        <f t="shared" si="2"/>
        <v>6</v>
      </c>
      <c r="I15" t="str">
        <f t="shared" si="3"/>
        <v>+/-</v>
      </c>
      <c r="J15" t="str">
        <f t="shared" si="4"/>
        <v>0.5</v>
      </c>
      <c r="K15" s="2">
        <f t="shared" si="5"/>
        <v>0.303951367781155</v>
      </c>
      <c r="L15" s="2">
        <f t="shared" si="6"/>
        <v>-3.5</v>
      </c>
      <c r="M15" s="2">
        <f t="shared" si="7"/>
        <v>0.30997079109986531</v>
      </c>
      <c r="N15" s="2">
        <f t="shared" si="8"/>
        <v>-11.291386480580947</v>
      </c>
      <c r="O15" t="s">
        <v>40</v>
      </c>
    </row>
    <row r="16" spans="1:16" x14ac:dyDescent="0.25">
      <c r="A16" s="16">
        <v>6</v>
      </c>
      <c r="B16" s="17" t="s">
        <v>81</v>
      </c>
      <c r="C16" s="18">
        <v>16.100000000000001</v>
      </c>
      <c r="D16" s="19" t="s">
        <v>36</v>
      </c>
      <c r="E16" s="20" t="str">
        <f t="shared" si="0"/>
        <v>Significantly Different</v>
      </c>
      <c r="G16">
        <f t="shared" si="1"/>
        <v>16.100000000000001</v>
      </c>
      <c r="H16">
        <f t="shared" si="2"/>
        <v>6</v>
      </c>
      <c r="I16" t="str">
        <f t="shared" si="3"/>
        <v>+/-</v>
      </c>
      <c r="J16" t="str">
        <f t="shared" si="4"/>
        <v>0.3</v>
      </c>
      <c r="K16" s="2">
        <f t="shared" si="5"/>
        <v>0.18237082066869301</v>
      </c>
      <c r="L16" s="2">
        <f t="shared" si="6"/>
        <v>-3.4000000000000021</v>
      </c>
      <c r="M16" s="2">
        <f t="shared" si="7"/>
        <v>0.19223572402239389</v>
      </c>
      <c r="N16" s="2">
        <f t="shared" si="8"/>
        <v>-17.686618953321755</v>
      </c>
      <c r="O16" t="s">
        <v>42</v>
      </c>
    </row>
    <row r="17" spans="1:15" x14ac:dyDescent="0.25">
      <c r="A17" s="16">
        <v>7</v>
      </c>
      <c r="B17" s="17" t="s">
        <v>77</v>
      </c>
      <c r="C17" s="18">
        <v>16</v>
      </c>
      <c r="D17" s="19" t="s">
        <v>83</v>
      </c>
      <c r="E17" s="20" t="str">
        <f t="shared" si="0"/>
        <v>Significantly Different</v>
      </c>
      <c r="G17">
        <f t="shared" si="1"/>
        <v>16</v>
      </c>
      <c r="H17">
        <f t="shared" si="2"/>
        <v>6</v>
      </c>
      <c r="I17" t="str">
        <f t="shared" si="3"/>
        <v>+/-</v>
      </c>
      <c r="J17" t="str">
        <f t="shared" si="4"/>
        <v>0.6</v>
      </c>
      <c r="K17" s="2">
        <f t="shared" si="5"/>
        <v>0.36474164133738601</v>
      </c>
      <c r="L17" s="2">
        <f t="shared" si="6"/>
        <v>-3.3000000000000007</v>
      </c>
      <c r="M17" s="2">
        <f t="shared" si="7"/>
        <v>0.36977279819442066</v>
      </c>
      <c r="N17" s="2">
        <f t="shared" si="8"/>
        <v>-8.9243990258713222</v>
      </c>
      <c r="O17" t="s">
        <v>44</v>
      </c>
    </row>
    <row r="18" spans="1:15" x14ac:dyDescent="0.25">
      <c r="A18" s="16">
        <v>8</v>
      </c>
      <c r="B18" s="17" t="s">
        <v>30</v>
      </c>
      <c r="C18" s="18">
        <v>15.9</v>
      </c>
      <c r="D18" s="19" t="s">
        <v>36</v>
      </c>
      <c r="E18" s="20" t="str">
        <f t="shared" si="0"/>
        <v>Significantly Different</v>
      </c>
      <c r="G18">
        <f t="shared" si="1"/>
        <v>15.9</v>
      </c>
      <c r="H18">
        <f t="shared" si="2"/>
        <v>6</v>
      </c>
      <c r="I18" t="str">
        <f t="shared" si="3"/>
        <v>+/-</v>
      </c>
      <c r="J18" t="str">
        <f t="shared" si="4"/>
        <v>0.3</v>
      </c>
      <c r="K18" s="2">
        <f t="shared" si="5"/>
        <v>0.18237082066869301</v>
      </c>
      <c r="L18" s="2">
        <f t="shared" si="6"/>
        <v>-3.2000000000000011</v>
      </c>
      <c r="M18" s="2">
        <f t="shared" si="7"/>
        <v>0.19223572402239389</v>
      </c>
      <c r="N18" s="2">
        <f t="shared" si="8"/>
        <v>-16.646229603126354</v>
      </c>
      <c r="O18" t="s">
        <v>46</v>
      </c>
    </row>
    <row r="19" spans="1:15" x14ac:dyDescent="0.25">
      <c r="A19" s="16">
        <v>8</v>
      </c>
      <c r="B19" s="17" t="s">
        <v>63</v>
      </c>
      <c r="C19" s="18">
        <v>15.9</v>
      </c>
      <c r="D19" s="19" t="s">
        <v>36</v>
      </c>
      <c r="E19" s="20" t="str">
        <f t="shared" si="0"/>
        <v>Significantly Different</v>
      </c>
      <c r="G19">
        <f t="shared" si="1"/>
        <v>15.9</v>
      </c>
      <c r="H19">
        <f t="shared" si="2"/>
        <v>6</v>
      </c>
      <c r="I19" t="str">
        <f t="shared" si="3"/>
        <v>+/-</v>
      </c>
      <c r="J19" t="str">
        <f t="shared" si="4"/>
        <v>0.3</v>
      </c>
      <c r="K19" s="2">
        <f t="shared" si="5"/>
        <v>0.18237082066869301</v>
      </c>
      <c r="L19" s="2">
        <f t="shared" si="6"/>
        <v>-3.2000000000000011</v>
      </c>
      <c r="M19" s="2">
        <f t="shared" si="7"/>
        <v>0.19223572402239389</v>
      </c>
      <c r="N19" s="2">
        <f t="shared" si="8"/>
        <v>-16.646229603126354</v>
      </c>
      <c r="O19" t="s">
        <v>48</v>
      </c>
    </row>
    <row r="20" spans="1:15" x14ac:dyDescent="0.25">
      <c r="A20" s="16">
        <v>10</v>
      </c>
      <c r="B20" s="17" t="s">
        <v>73</v>
      </c>
      <c r="C20" s="18">
        <v>15.5</v>
      </c>
      <c r="D20" s="21" t="s">
        <v>36</v>
      </c>
      <c r="E20" s="20" t="str">
        <f t="shared" si="0"/>
        <v>Significantly Different</v>
      </c>
      <c r="G20">
        <f t="shared" si="1"/>
        <v>15.5</v>
      </c>
      <c r="H20">
        <f t="shared" si="2"/>
        <v>6</v>
      </c>
      <c r="I20" t="str">
        <f t="shared" si="3"/>
        <v>+/-</v>
      </c>
      <c r="J20" t="str">
        <f t="shared" si="4"/>
        <v>0.3</v>
      </c>
      <c r="K20" s="2">
        <f t="shared" si="5"/>
        <v>0.18237082066869301</v>
      </c>
      <c r="L20" s="2">
        <f t="shared" si="6"/>
        <v>-2.8000000000000007</v>
      </c>
      <c r="M20" s="2">
        <f t="shared" si="7"/>
        <v>0.19223572402239389</v>
      </c>
      <c r="N20" s="2">
        <f t="shared" si="8"/>
        <v>-14.565450902735558</v>
      </c>
      <c r="O20" t="s">
        <v>50</v>
      </c>
    </row>
    <row r="21" spans="1:15" x14ac:dyDescent="0.25">
      <c r="A21" s="16">
        <v>11</v>
      </c>
      <c r="B21" s="17" t="s">
        <v>31</v>
      </c>
      <c r="C21" s="18">
        <v>15.1</v>
      </c>
      <c r="D21" s="19" t="s">
        <v>78</v>
      </c>
      <c r="E21" s="20" t="str">
        <f t="shared" si="0"/>
        <v>Significantly Different</v>
      </c>
      <c r="G21">
        <f t="shared" si="1"/>
        <v>15.1</v>
      </c>
      <c r="H21">
        <f t="shared" si="2"/>
        <v>6</v>
      </c>
      <c r="I21" t="str">
        <f t="shared" si="3"/>
        <v>+/-</v>
      </c>
      <c r="J21" t="str">
        <f t="shared" si="4"/>
        <v>0.7</v>
      </c>
      <c r="K21" s="2">
        <f t="shared" si="5"/>
        <v>0.42553191489361697</v>
      </c>
      <c r="L21" s="2">
        <f t="shared" si="6"/>
        <v>-2.4000000000000004</v>
      </c>
      <c r="M21" s="2">
        <f t="shared" si="7"/>
        <v>0.42985214661796195</v>
      </c>
      <c r="N21" s="2">
        <f t="shared" si="8"/>
        <v>-5.5833151442489806</v>
      </c>
      <c r="O21" t="s">
        <v>52</v>
      </c>
    </row>
    <row r="22" spans="1:15" x14ac:dyDescent="0.25">
      <c r="A22" s="16">
        <v>12</v>
      </c>
      <c r="B22" s="17" t="s">
        <v>64</v>
      </c>
      <c r="C22" s="18">
        <v>14.7</v>
      </c>
      <c r="D22" s="19" t="s">
        <v>29</v>
      </c>
      <c r="E22" s="20" t="str">
        <f t="shared" si="0"/>
        <v>Significantly Different</v>
      </c>
      <c r="G22">
        <f t="shared" si="1"/>
        <v>14.7</v>
      </c>
      <c r="H22">
        <f t="shared" si="2"/>
        <v>6</v>
      </c>
      <c r="I22" t="str">
        <f t="shared" si="3"/>
        <v>+/-</v>
      </c>
      <c r="J22" t="str">
        <f t="shared" si="4"/>
        <v>0.2</v>
      </c>
      <c r="K22" s="2">
        <f t="shared" si="5"/>
        <v>0.12158054711246201</v>
      </c>
      <c r="L22" s="2">
        <f t="shared" si="6"/>
        <v>-2</v>
      </c>
      <c r="M22" s="2">
        <f t="shared" si="7"/>
        <v>0.1359311840425404</v>
      </c>
      <c r="N22" s="2">
        <f t="shared" si="8"/>
        <v>-14.713327291948618</v>
      </c>
      <c r="O22" t="s">
        <v>54</v>
      </c>
    </row>
    <row r="23" spans="1:15" x14ac:dyDescent="0.25">
      <c r="A23" s="16">
        <v>12</v>
      </c>
      <c r="B23" s="17" t="s">
        <v>60</v>
      </c>
      <c r="C23" s="18">
        <v>14.7</v>
      </c>
      <c r="D23" s="19" t="s">
        <v>36</v>
      </c>
      <c r="E23" s="20" t="str">
        <f t="shared" si="0"/>
        <v>Significantly Different</v>
      </c>
      <c r="G23">
        <f t="shared" si="1"/>
        <v>14.7</v>
      </c>
      <c r="H23">
        <f t="shared" si="2"/>
        <v>6</v>
      </c>
      <c r="I23" t="str">
        <f t="shared" si="3"/>
        <v>+/-</v>
      </c>
      <c r="J23" t="str">
        <f t="shared" si="4"/>
        <v>0.3</v>
      </c>
      <c r="K23" s="2">
        <f t="shared" si="5"/>
        <v>0.18237082066869301</v>
      </c>
      <c r="L23" s="2">
        <f t="shared" si="6"/>
        <v>-2</v>
      </c>
      <c r="M23" s="2">
        <f t="shared" si="7"/>
        <v>0.19223572402239389</v>
      </c>
      <c r="N23" s="2">
        <f t="shared" si="8"/>
        <v>-10.403893501953968</v>
      </c>
      <c r="O23" t="s">
        <v>43</v>
      </c>
    </row>
    <row r="24" spans="1:15" x14ac:dyDescent="0.25">
      <c r="A24" s="16">
        <v>14</v>
      </c>
      <c r="B24" s="17" t="s">
        <v>71</v>
      </c>
      <c r="C24" s="18">
        <v>14.3</v>
      </c>
      <c r="D24" s="19" t="s">
        <v>29</v>
      </c>
      <c r="E24" s="20" t="str">
        <f t="shared" si="0"/>
        <v>Significantly Different</v>
      </c>
      <c r="G24">
        <f t="shared" si="1"/>
        <v>14.3</v>
      </c>
      <c r="H24">
        <f t="shared" si="2"/>
        <v>6</v>
      </c>
      <c r="I24" t="str">
        <f t="shared" si="3"/>
        <v>+/-</v>
      </c>
      <c r="J24" t="str">
        <f t="shared" si="4"/>
        <v>0.2</v>
      </c>
      <c r="K24" s="2">
        <f t="shared" si="5"/>
        <v>0.12158054711246201</v>
      </c>
      <c r="L24" s="2">
        <f t="shared" si="6"/>
        <v>-1.6000000000000014</v>
      </c>
      <c r="M24" s="2">
        <f t="shared" si="7"/>
        <v>0.1359311840425404</v>
      </c>
      <c r="N24" s="2">
        <f t="shared" si="8"/>
        <v>-11.770661833558904</v>
      </c>
      <c r="O24" t="s">
        <v>57</v>
      </c>
    </row>
    <row r="25" spans="1:15" x14ac:dyDescent="0.25">
      <c r="A25" s="16">
        <v>15</v>
      </c>
      <c r="B25" s="17" t="s">
        <v>85</v>
      </c>
      <c r="C25" s="18">
        <v>14.2</v>
      </c>
      <c r="D25" s="19" t="s">
        <v>36</v>
      </c>
      <c r="E25" s="20" t="str">
        <f t="shared" si="0"/>
        <v>Significantly Different</v>
      </c>
      <c r="G25">
        <f t="shared" si="1"/>
        <v>14.2</v>
      </c>
      <c r="H25">
        <f t="shared" si="2"/>
        <v>6</v>
      </c>
      <c r="I25" t="str">
        <f t="shared" si="3"/>
        <v>+/-</v>
      </c>
      <c r="J25" t="str">
        <f t="shared" si="4"/>
        <v>0.3</v>
      </c>
      <c r="K25" s="2">
        <f t="shared" si="5"/>
        <v>0.18237082066869301</v>
      </c>
      <c r="L25" s="2">
        <f t="shared" si="6"/>
        <v>-1.5</v>
      </c>
      <c r="M25" s="2">
        <f t="shared" si="7"/>
        <v>0.19223572402239389</v>
      </c>
      <c r="N25" s="2">
        <f t="shared" si="8"/>
        <v>-7.8029201264654757</v>
      </c>
      <c r="O25" t="s">
        <v>58</v>
      </c>
    </row>
    <row r="26" spans="1:15" x14ac:dyDescent="0.25">
      <c r="A26" s="16">
        <v>16</v>
      </c>
      <c r="B26" s="17" t="s">
        <v>65</v>
      </c>
      <c r="C26" s="18">
        <v>14</v>
      </c>
      <c r="D26" s="19" t="s">
        <v>29</v>
      </c>
      <c r="E26" s="20" t="str">
        <f t="shared" si="0"/>
        <v>Significantly Different</v>
      </c>
      <c r="G26">
        <f t="shared" si="1"/>
        <v>14</v>
      </c>
      <c r="H26">
        <f t="shared" si="2"/>
        <v>6</v>
      </c>
      <c r="I26" t="str">
        <f t="shared" si="3"/>
        <v>+/-</v>
      </c>
      <c r="J26" t="str">
        <f t="shared" si="4"/>
        <v>0.2</v>
      </c>
      <c r="K26" s="2">
        <f t="shared" si="5"/>
        <v>0.12158054711246201</v>
      </c>
      <c r="L26" s="2">
        <f t="shared" si="6"/>
        <v>-1.3000000000000007</v>
      </c>
      <c r="M26" s="2">
        <f t="shared" si="7"/>
        <v>0.1359311840425404</v>
      </c>
      <c r="N26" s="2">
        <f t="shared" si="8"/>
        <v>-9.5636627397666061</v>
      </c>
      <c r="O26" t="s">
        <v>41</v>
      </c>
    </row>
    <row r="27" spans="1:15" x14ac:dyDescent="0.25">
      <c r="A27" s="16">
        <v>16</v>
      </c>
      <c r="B27" s="17" t="s">
        <v>67</v>
      </c>
      <c r="C27" s="18">
        <v>14</v>
      </c>
      <c r="D27" s="19" t="s">
        <v>29</v>
      </c>
      <c r="E27" s="20" t="str">
        <f t="shared" si="0"/>
        <v>Significantly Different</v>
      </c>
      <c r="G27">
        <f t="shared" si="1"/>
        <v>14</v>
      </c>
      <c r="H27">
        <f t="shared" si="2"/>
        <v>6</v>
      </c>
      <c r="I27" t="str">
        <f t="shared" si="3"/>
        <v>+/-</v>
      </c>
      <c r="J27" t="str">
        <f t="shared" si="4"/>
        <v>0.2</v>
      </c>
      <c r="K27" s="2">
        <f t="shared" si="5"/>
        <v>0.12158054711246201</v>
      </c>
      <c r="L27" s="2">
        <f t="shared" si="6"/>
        <v>-1.3000000000000007</v>
      </c>
      <c r="M27" s="2">
        <f t="shared" si="7"/>
        <v>0.1359311840425404</v>
      </c>
      <c r="N27" s="2">
        <f t="shared" si="8"/>
        <v>-9.5636627397666061</v>
      </c>
      <c r="O27" t="s">
        <v>59</v>
      </c>
    </row>
    <row r="28" spans="1:15" x14ac:dyDescent="0.25">
      <c r="A28" s="16">
        <v>18</v>
      </c>
      <c r="B28" s="17" t="s">
        <v>46</v>
      </c>
      <c r="C28" s="18">
        <v>13.8</v>
      </c>
      <c r="D28" s="19" t="s">
        <v>78</v>
      </c>
      <c r="E28" s="20" t="str">
        <f t="shared" si="0"/>
        <v>Significantly Different</v>
      </c>
      <c r="G28">
        <f t="shared" si="1"/>
        <v>13.8</v>
      </c>
      <c r="H28">
        <f t="shared" si="2"/>
        <v>6</v>
      </c>
      <c r="I28" t="str">
        <f t="shared" si="3"/>
        <v>+/-</v>
      </c>
      <c r="J28" t="str">
        <f t="shared" si="4"/>
        <v>0.7</v>
      </c>
      <c r="K28" s="2">
        <f t="shared" si="5"/>
        <v>0.42553191489361697</v>
      </c>
      <c r="L28" s="2">
        <f t="shared" si="6"/>
        <v>-1.1000000000000014</v>
      </c>
      <c r="M28" s="2">
        <f t="shared" si="7"/>
        <v>0.42985214661796195</v>
      </c>
      <c r="N28" s="2">
        <f t="shared" si="8"/>
        <v>-2.5590194411141192</v>
      </c>
      <c r="O28" t="s">
        <v>49</v>
      </c>
    </row>
    <row r="29" spans="1:15" x14ac:dyDescent="0.25">
      <c r="A29" s="16">
        <v>19</v>
      </c>
      <c r="B29" s="17" t="s">
        <v>50</v>
      </c>
      <c r="C29" s="18">
        <v>13.7</v>
      </c>
      <c r="D29" s="19" t="s">
        <v>27</v>
      </c>
      <c r="E29" s="20" t="str">
        <f t="shared" si="0"/>
        <v>Significantly Different</v>
      </c>
      <c r="G29">
        <f t="shared" si="1"/>
        <v>13.7</v>
      </c>
      <c r="H29">
        <f t="shared" si="2"/>
        <v>6</v>
      </c>
      <c r="I29" t="str">
        <f t="shared" si="3"/>
        <v>+/-</v>
      </c>
      <c r="J29" t="str">
        <f t="shared" si="4"/>
        <v>0.1</v>
      </c>
      <c r="K29" s="2">
        <f t="shared" si="5"/>
        <v>6.0790273556231005E-2</v>
      </c>
      <c r="L29" s="2">
        <f t="shared" si="6"/>
        <v>-1</v>
      </c>
      <c r="M29" s="2">
        <f t="shared" si="7"/>
        <v>8.5970429323592404E-2</v>
      </c>
      <c r="N29" s="2">
        <f t="shared" si="8"/>
        <v>-11.631906550518707</v>
      </c>
      <c r="O29" t="s">
        <v>63</v>
      </c>
    </row>
    <row r="30" spans="1:15" x14ac:dyDescent="0.25">
      <c r="A30" s="16">
        <v>19</v>
      </c>
      <c r="B30" s="17" t="s">
        <v>43</v>
      </c>
      <c r="C30" s="18">
        <v>13.7</v>
      </c>
      <c r="D30" s="19" t="s">
        <v>39</v>
      </c>
      <c r="E30" s="20" t="str">
        <f t="shared" si="0"/>
        <v>Significantly Different</v>
      </c>
      <c r="G30">
        <f t="shared" si="1"/>
        <v>13.7</v>
      </c>
      <c r="H30">
        <f t="shared" si="2"/>
        <v>6</v>
      </c>
      <c r="I30" t="str">
        <f t="shared" si="3"/>
        <v>+/-</v>
      </c>
      <c r="J30" t="str">
        <f t="shared" si="4"/>
        <v>0.5</v>
      </c>
      <c r="K30" s="2">
        <f t="shared" si="5"/>
        <v>0.303951367781155</v>
      </c>
      <c r="L30" s="2">
        <f t="shared" si="6"/>
        <v>-1</v>
      </c>
      <c r="M30" s="2">
        <f t="shared" si="7"/>
        <v>0.30997079109986531</v>
      </c>
      <c r="N30" s="2">
        <f t="shared" si="8"/>
        <v>-3.2261104230231274</v>
      </c>
      <c r="O30" t="s">
        <v>28</v>
      </c>
    </row>
    <row r="31" spans="1:15" x14ac:dyDescent="0.25">
      <c r="A31" s="16">
        <v>21</v>
      </c>
      <c r="B31" s="17" t="s">
        <v>58</v>
      </c>
      <c r="C31" s="18">
        <v>13.5</v>
      </c>
      <c r="D31" s="19" t="s">
        <v>29</v>
      </c>
      <c r="E31" s="20" t="str">
        <f t="shared" si="0"/>
        <v>Significantly Different</v>
      </c>
      <c r="G31">
        <f t="shared" si="1"/>
        <v>13.5</v>
      </c>
      <c r="H31">
        <f t="shared" si="2"/>
        <v>6</v>
      </c>
      <c r="I31" t="str">
        <f t="shared" si="3"/>
        <v>+/-</v>
      </c>
      <c r="J31" t="str">
        <f t="shared" si="4"/>
        <v>0.2</v>
      </c>
      <c r="K31" s="2">
        <f t="shared" si="5"/>
        <v>0.12158054711246201</v>
      </c>
      <c r="L31" s="2">
        <f t="shared" si="6"/>
        <v>-0.80000000000000071</v>
      </c>
      <c r="M31" s="2">
        <f t="shared" si="7"/>
        <v>0.1359311840425404</v>
      </c>
      <c r="N31" s="2">
        <f t="shared" si="8"/>
        <v>-5.8853309167794521</v>
      </c>
      <c r="O31" t="s">
        <v>66</v>
      </c>
    </row>
    <row r="32" spans="1:15" x14ac:dyDescent="0.25">
      <c r="A32" s="16">
        <v>21</v>
      </c>
      <c r="B32" s="17" t="s">
        <v>59</v>
      </c>
      <c r="C32" s="18">
        <v>13.5</v>
      </c>
      <c r="D32" s="19" t="s">
        <v>36</v>
      </c>
      <c r="E32" s="20" t="str">
        <f t="shared" si="0"/>
        <v>Significantly Different</v>
      </c>
      <c r="G32">
        <f t="shared" si="1"/>
        <v>13.5</v>
      </c>
      <c r="H32">
        <f t="shared" si="2"/>
        <v>6</v>
      </c>
      <c r="I32" t="str">
        <f t="shared" si="3"/>
        <v>+/-</v>
      </c>
      <c r="J32" t="str">
        <f t="shared" si="4"/>
        <v>0.3</v>
      </c>
      <c r="K32" s="2">
        <f t="shared" si="5"/>
        <v>0.18237082066869301</v>
      </c>
      <c r="L32" s="2">
        <f t="shared" si="6"/>
        <v>-0.80000000000000071</v>
      </c>
      <c r="M32" s="2">
        <f t="shared" si="7"/>
        <v>0.19223572402239389</v>
      </c>
      <c r="N32" s="2">
        <f t="shared" si="8"/>
        <v>-4.1615574007815903</v>
      </c>
      <c r="O32" t="s">
        <v>68</v>
      </c>
    </row>
    <row r="33" spans="1:15" x14ac:dyDescent="0.25">
      <c r="A33" s="16">
        <v>21</v>
      </c>
      <c r="B33" s="17" t="s">
        <v>45</v>
      </c>
      <c r="C33" s="18">
        <v>13.5</v>
      </c>
      <c r="D33" s="19" t="s">
        <v>39</v>
      </c>
      <c r="E33" s="20" t="str">
        <f t="shared" si="0"/>
        <v>Significantly Different</v>
      </c>
      <c r="G33">
        <f t="shared" si="1"/>
        <v>13.5</v>
      </c>
      <c r="H33">
        <f t="shared" si="2"/>
        <v>6</v>
      </c>
      <c r="I33" t="str">
        <f t="shared" si="3"/>
        <v>+/-</v>
      </c>
      <c r="J33" t="str">
        <f t="shared" si="4"/>
        <v>0.5</v>
      </c>
      <c r="K33" s="2">
        <f t="shared" si="5"/>
        <v>0.303951367781155</v>
      </c>
      <c r="L33" s="2">
        <f t="shared" si="6"/>
        <v>-0.80000000000000071</v>
      </c>
      <c r="M33" s="2">
        <f t="shared" si="7"/>
        <v>0.30997079109986531</v>
      </c>
      <c r="N33" s="2">
        <f t="shared" si="8"/>
        <v>-2.5808883384185046</v>
      </c>
      <c r="O33" t="s">
        <v>71</v>
      </c>
    </row>
    <row r="34" spans="1:15" x14ac:dyDescent="0.25">
      <c r="A34" s="16">
        <v>24</v>
      </c>
      <c r="B34" s="17" t="s">
        <v>38</v>
      </c>
      <c r="C34" s="18">
        <v>13.4</v>
      </c>
      <c r="D34" s="19" t="s">
        <v>70</v>
      </c>
      <c r="E34" s="20" t="str">
        <f t="shared" si="0"/>
        <v>Not Significantly Different</v>
      </c>
      <c r="G34">
        <f t="shared" si="1"/>
        <v>13.4</v>
      </c>
      <c r="H34">
        <f t="shared" si="2"/>
        <v>6</v>
      </c>
      <c r="I34" t="str">
        <f t="shared" si="3"/>
        <v>+/-</v>
      </c>
      <c r="J34" t="str">
        <f t="shared" si="4"/>
        <v>0.8</v>
      </c>
      <c r="K34" s="2">
        <f t="shared" si="5"/>
        <v>0.48632218844984804</v>
      </c>
      <c r="L34" s="2">
        <f t="shared" si="6"/>
        <v>-0.70000000000000107</v>
      </c>
      <c r="M34" s="2">
        <f t="shared" si="7"/>
        <v>0.49010685399991183</v>
      </c>
      <c r="N34" s="2">
        <f t="shared" si="8"/>
        <v>-1.4282599687947375</v>
      </c>
      <c r="O34" t="s">
        <v>62</v>
      </c>
    </row>
    <row r="35" spans="1:15" x14ac:dyDescent="0.25">
      <c r="A35" s="16">
        <v>25</v>
      </c>
      <c r="B35" s="17" t="s">
        <v>34</v>
      </c>
      <c r="C35" s="18">
        <v>13.2</v>
      </c>
      <c r="D35" s="19" t="s">
        <v>29</v>
      </c>
      <c r="E35" s="20" t="str">
        <f t="shared" si="0"/>
        <v>Significantly Different</v>
      </c>
      <c r="G35">
        <f t="shared" si="1"/>
        <v>13.2</v>
      </c>
      <c r="H35">
        <f t="shared" si="2"/>
        <v>6</v>
      </c>
      <c r="I35" t="str">
        <f t="shared" si="3"/>
        <v>+/-</v>
      </c>
      <c r="J35" t="str">
        <f t="shared" si="4"/>
        <v>0.2</v>
      </c>
      <c r="K35" s="2">
        <f t="shared" si="5"/>
        <v>0.12158054711246201</v>
      </c>
      <c r="L35" s="2">
        <f t="shared" si="6"/>
        <v>-0.5</v>
      </c>
      <c r="M35" s="2">
        <f t="shared" si="7"/>
        <v>0.1359311840425404</v>
      </c>
      <c r="N35" s="2">
        <f t="shared" si="8"/>
        <v>-3.6783318229871544</v>
      </c>
      <c r="O35" t="s">
        <v>72</v>
      </c>
    </row>
    <row r="36" spans="1:15" x14ac:dyDescent="0.25">
      <c r="A36" s="16">
        <v>25</v>
      </c>
      <c r="B36" s="17" t="s">
        <v>82</v>
      </c>
      <c r="C36" s="18">
        <v>13.2</v>
      </c>
      <c r="D36" s="19" t="s">
        <v>29</v>
      </c>
      <c r="E36" s="20" t="str">
        <f t="shared" si="0"/>
        <v>Significantly Different</v>
      </c>
      <c r="G36">
        <f t="shared" si="1"/>
        <v>13.2</v>
      </c>
      <c r="H36">
        <f t="shared" si="2"/>
        <v>6</v>
      </c>
      <c r="I36" t="str">
        <f t="shared" si="3"/>
        <v>+/-</v>
      </c>
      <c r="J36" t="str">
        <f t="shared" si="4"/>
        <v>0.2</v>
      </c>
      <c r="K36" s="2">
        <f t="shared" si="5"/>
        <v>0.12158054711246201</v>
      </c>
      <c r="L36" s="2">
        <f t="shared" si="6"/>
        <v>-0.5</v>
      </c>
      <c r="M36" s="2">
        <f t="shared" si="7"/>
        <v>0.1359311840425404</v>
      </c>
      <c r="N36" s="2">
        <f t="shared" si="8"/>
        <v>-3.6783318229871544</v>
      </c>
      <c r="O36" t="s">
        <v>64</v>
      </c>
    </row>
    <row r="37" spans="1:15" x14ac:dyDescent="0.25">
      <c r="A37" s="16">
        <v>27</v>
      </c>
      <c r="B37" s="17" t="s">
        <v>35</v>
      </c>
      <c r="C37" s="18">
        <v>13.1</v>
      </c>
      <c r="D37" s="19" t="s">
        <v>83</v>
      </c>
      <c r="E37" s="20" t="str">
        <f t="shared" si="0"/>
        <v>Not Significantly Different</v>
      </c>
      <c r="G37">
        <f t="shared" si="1"/>
        <v>13.1</v>
      </c>
      <c r="H37">
        <f t="shared" si="2"/>
        <v>6</v>
      </c>
      <c r="I37" t="str">
        <f t="shared" si="3"/>
        <v>+/-</v>
      </c>
      <c r="J37" t="str">
        <f t="shared" si="4"/>
        <v>0.6</v>
      </c>
      <c r="K37" s="2">
        <f t="shared" si="5"/>
        <v>0.36474164133738601</v>
      </c>
      <c r="L37" s="2">
        <f t="shared" si="6"/>
        <v>-0.40000000000000036</v>
      </c>
      <c r="M37" s="2">
        <f t="shared" si="7"/>
        <v>0.36977279819442066</v>
      </c>
      <c r="N37" s="2">
        <f t="shared" si="8"/>
        <v>-1.081745336469252</v>
      </c>
      <c r="O37" t="s">
        <v>45</v>
      </c>
    </row>
    <row r="38" spans="1:15" x14ac:dyDescent="0.25">
      <c r="A38" s="16">
        <v>27</v>
      </c>
      <c r="B38" s="17" t="s">
        <v>69</v>
      </c>
      <c r="C38" s="18">
        <v>13.1</v>
      </c>
      <c r="D38" s="19" t="s">
        <v>78</v>
      </c>
      <c r="E38" s="20" t="str">
        <f t="shared" si="0"/>
        <v>Not Significantly Different</v>
      </c>
      <c r="G38">
        <f t="shared" si="1"/>
        <v>13.1</v>
      </c>
      <c r="H38">
        <f t="shared" si="2"/>
        <v>6</v>
      </c>
      <c r="I38" t="str">
        <f t="shared" si="3"/>
        <v>+/-</v>
      </c>
      <c r="J38" t="str">
        <f t="shared" si="4"/>
        <v>0.7</v>
      </c>
      <c r="K38" s="2">
        <f t="shared" si="5"/>
        <v>0.42553191489361697</v>
      </c>
      <c r="L38" s="2">
        <f t="shared" si="6"/>
        <v>-0.40000000000000036</v>
      </c>
      <c r="M38" s="2">
        <f t="shared" si="7"/>
        <v>0.42985214661796195</v>
      </c>
      <c r="N38" s="2">
        <f t="shared" si="8"/>
        <v>-0.93055252404149758</v>
      </c>
      <c r="O38" t="s">
        <v>51</v>
      </c>
    </row>
    <row r="39" spans="1:15" x14ac:dyDescent="0.25">
      <c r="A39" s="16">
        <v>29</v>
      </c>
      <c r="B39" s="17" t="s">
        <v>75</v>
      </c>
      <c r="C39" s="18">
        <v>12.7</v>
      </c>
      <c r="D39" s="19" t="s">
        <v>29</v>
      </c>
      <c r="E39" s="20" t="str">
        <f t="shared" si="0"/>
        <v>Not Significantly Different</v>
      </c>
      <c r="G39">
        <f t="shared" si="1"/>
        <v>12.7</v>
      </c>
      <c r="H39">
        <f t="shared" si="2"/>
        <v>6</v>
      </c>
      <c r="I39" t="str">
        <f t="shared" si="3"/>
        <v>+/-</v>
      </c>
      <c r="J39" t="str">
        <f t="shared" si="4"/>
        <v>0.2</v>
      </c>
      <c r="K39" s="2">
        <f t="shared" si="5"/>
        <v>0.12158054711246201</v>
      </c>
      <c r="L39" s="2">
        <f t="shared" si="6"/>
        <v>0</v>
      </c>
      <c r="M39" s="2">
        <f t="shared" si="7"/>
        <v>0.1359311840425404</v>
      </c>
      <c r="N39" s="2">
        <f t="shared" si="8"/>
        <v>0</v>
      </c>
      <c r="O39" t="s">
        <v>74</v>
      </c>
    </row>
    <row r="40" spans="1:15" x14ac:dyDescent="0.25">
      <c r="A40" s="16">
        <v>30</v>
      </c>
      <c r="B40" s="17" t="s">
        <v>52</v>
      </c>
      <c r="C40" s="18">
        <v>12.6</v>
      </c>
      <c r="D40" s="19" t="s">
        <v>29</v>
      </c>
      <c r="E40" s="20" t="str">
        <f t="shared" si="0"/>
        <v>Not Significantly Different</v>
      </c>
      <c r="G40">
        <f t="shared" si="1"/>
        <v>12.6</v>
      </c>
      <c r="H40">
        <f t="shared" si="2"/>
        <v>6</v>
      </c>
      <c r="I40" t="str">
        <f t="shared" si="3"/>
        <v>+/-</v>
      </c>
      <c r="J40" t="str">
        <f t="shared" si="4"/>
        <v>0.2</v>
      </c>
      <c r="K40" s="2">
        <f t="shared" si="5"/>
        <v>0.12158054711246201</v>
      </c>
      <c r="L40" s="2">
        <f t="shared" si="6"/>
        <v>9.9999999999999645E-2</v>
      </c>
      <c r="M40" s="2">
        <f t="shared" si="7"/>
        <v>0.1359311840425404</v>
      </c>
      <c r="N40" s="2">
        <f t="shared" si="8"/>
        <v>0.73566636459742829</v>
      </c>
      <c r="O40" t="s">
        <v>35</v>
      </c>
    </row>
    <row r="41" spans="1:15" x14ac:dyDescent="0.25">
      <c r="A41" s="16">
        <v>30</v>
      </c>
      <c r="B41" s="17" t="s">
        <v>56</v>
      </c>
      <c r="C41" s="18">
        <v>12.6</v>
      </c>
      <c r="D41" s="19" t="s">
        <v>78</v>
      </c>
      <c r="E41" s="20" t="str">
        <f t="shared" si="0"/>
        <v>Not Significantly Different</v>
      </c>
      <c r="G41">
        <f t="shared" si="1"/>
        <v>12.6</v>
      </c>
      <c r="H41">
        <f t="shared" si="2"/>
        <v>6</v>
      </c>
      <c r="I41" t="str">
        <f t="shared" si="3"/>
        <v>+/-</v>
      </c>
      <c r="J41" t="str">
        <f t="shared" si="4"/>
        <v>0.7</v>
      </c>
      <c r="K41" s="2">
        <f t="shared" si="5"/>
        <v>0.42553191489361697</v>
      </c>
      <c r="L41" s="2">
        <f t="shared" si="6"/>
        <v>9.9999999999999645E-2</v>
      </c>
      <c r="M41" s="2">
        <f t="shared" si="7"/>
        <v>0.42985214661796195</v>
      </c>
      <c r="N41" s="2">
        <f t="shared" si="8"/>
        <v>0.23263813101037334</v>
      </c>
      <c r="O41" t="s">
        <v>76</v>
      </c>
    </row>
    <row r="42" spans="1:15" x14ac:dyDescent="0.25">
      <c r="A42" s="16">
        <v>32</v>
      </c>
      <c r="B42" s="17" t="s">
        <v>74</v>
      </c>
      <c r="C42" s="18">
        <v>12.3</v>
      </c>
      <c r="D42" s="19" t="s">
        <v>36</v>
      </c>
      <c r="E42" s="20" t="str">
        <f t="shared" si="0"/>
        <v>Significantly Different</v>
      </c>
      <c r="G42">
        <f t="shared" si="1"/>
        <v>12.3</v>
      </c>
      <c r="H42">
        <f t="shared" si="2"/>
        <v>6</v>
      </c>
      <c r="I42" t="str">
        <f t="shared" si="3"/>
        <v>+/-</v>
      </c>
      <c r="J42" t="str">
        <f t="shared" si="4"/>
        <v>0.3</v>
      </c>
      <c r="K42" s="2">
        <f t="shared" si="5"/>
        <v>0.18237082066869301</v>
      </c>
      <c r="L42" s="2">
        <f t="shared" si="6"/>
        <v>0.39999999999999858</v>
      </c>
      <c r="M42" s="2">
        <f t="shared" si="7"/>
        <v>0.19223572402239389</v>
      </c>
      <c r="N42" s="2">
        <f t="shared" si="8"/>
        <v>2.0807787003907863</v>
      </c>
      <c r="O42" t="s">
        <v>77</v>
      </c>
    </row>
    <row r="43" spans="1:15" x14ac:dyDescent="0.25">
      <c r="A43" s="16">
        <v>33</v>
      </c>
      <c r="B43" s="17" t="s">
        <v>84</v>
      </c>
      <c r="C43" s="18">
        <v>12.2</v>
      </c>
      <c r="D43" s="19" t="s">
        <v>29</v>
      </c>
      <c r="E43" s="20" t="str">
        <f t="shared" si="0"/>
        <v>Significantly Different</v>
      </c>
      <c r="G43">
        <f t="shared" si="1"/>
        <v>12.2</v>
      </c>
      <c r="H43">
        <f t="shared" si="2"/>
        <v>6</v>
      </c>
      <c r="I43" t="str">
        <f t="shared" si="3"/>
        <v>+/-</v>
      </c>
      <c r="J43" t="str">
        <f t="shared" si="4"/>
        <v>0.2</v>
      </c>
      <c r="K43" s="2">
        <f t="shared" si="5"/>
        <v>0.12158054711246201</v>
      </c>
      <c r="L43" s="2">
        <f t="shared" si="6"/>
        <v>0.5</v>
      </c>
      <c r="M43" s="2">
        <f t="shared" si="7"/>
        <v>0.1359311840425404</v>
      </c>
      <c r="N43" s="2">
        <f t="shared" si="8"/>
        <v>3.6783318229871544</v>
      </c>
      <c r="O43" t="s">
        <v>80</v>
      </c>
    </row>
    <row r="44" spans="1:15" x14ac:dyDescent="0.25">
      <c r="A44" s="16">
        <v>34</v>
      </c>
      <c r="B44" s="17" t="s">
        <v>51</v>
      </c>
      <c r="C44" s="18">
        <v>12</v>
      </c>
      <c r="D44" s="19" t="s">
        <v>61</v>
      </c>
      <c r="E44" s="20" t="str">
        <f t="shared" si="0"/>
        <v>Significantly Different</v>
      </c>
      <c r="G44">
        <f t="shared" si="1"/>
        <v>12</v>
      </c>
      <c r="H44">
        <f t="shared" si="2"/>
        <v>6</v>
      </c>
      <c r="I44" t="str">
        <f t="shared" si="3"/>
        <v>+/-</v>
      </c>
      <c r="J44" t="str">
        <f t="shared" si="4"/>
        <v>0.4</v>
      </c>
      <c r="K44" s="2">
        <f t="shared" si="5"/>
        <v>0.24316109422492402</v>
      </c>
      <c r="L44" s="2">
        <f t="shared" si="6"/>
        <v>0.69999999999999929</v>
      </c>
      <c r="M44" s="2">
        <f t="shared" si="7"/>
        <v>0.25064471888253259</v>
      </c>
      <c r="N44" s="2">
        <f t="shared" si="8"/>
        <v>2.7927977222933711</v>
      </c>
      <c r="O44" t="s">
        <v>82</v>
      </c>
    </row>
    <row r="45" spans="1:15" x14ac:dyDescent="0.25">
      <c r="A45" s="16">
        <v>35</v>
      </c>
      <c r="B45" s="17" t="s">
        <v>44</v>
      </c>
      <c r="C45" s="18">
        <v>11.9</v>
      </c>
      <c r="D45" s="19" t="s">
        <v>36</v>
      </c>
      <c r="E45" s="20" t="str">
        <f t="shared" si="0"/>
        <v>Significantly Different</v>
      </c>
      <c r="G45">
        <f t="shared" si="1"/>
        <v>11.9</v>
      </c>
      <c r="H45">
        <f t="shared" si="2"/>
        <v>6</v>
      </c>
      <c r="I45" t="str">
        <f t="shared" si="3"/>
        <v>+/-</v>
      </c>
      <c r="J45" t="str">
        <f t="shared" si="4"/>
        <v>0.3</v>
      </c>
      <c r="K45" s="2">
        <f t="shared" si="5"/>
        <v>0.18237082066869301</v>
      </c>
      <c r="L45" s="2">
        <f t="shared" si="6"/>
        <v>0.79999999999999893</v>
      </c>
      <c r="M45" s="2">
        <f t="shared" si="7"/>
        <v>0.19223572402239389</v>
      </c>
      <c r="N45" s="2">
        <f t="shared" si="8"/>
        <v>4.1615574007815814</v>
      </c>
      <c r="O45" t="s">
        <v>53</v>
      </c>
    </row>
    <row r="46" spans="1:15" x14ac:dyDescent="0.25">
      <c r="A46" s="16">
        <v>35</v>
      </c>
      <c r="B46" s="17" t="s">
        <v>54</v>
      </c>
      <c r="C46" s="18">
        <v>11.9</v>
      </c>
      <c r="D46" s="19" t="s">
        <v>61</v>
      </c>
      <c r="E46" s="20" t="str">
        <f t="shared" si="0"/>
        <v>Significantly Different</v>
      </c>
      <c r="G46">
        <f t="shared" si="1"/>
        <v>11.9</v>
      </c>
      <c r="H46">
        <f t="shared" si="2"/>
        <v>6</v>
      </c>
      <c r="I46" t="str">
        <f t="shared" si="3"/>
        <v>+/-</v>
      </c>
      <c r="J46" t="str">
        <f t="shared" si="4"/>
        <v>0.4</v>
      </c>
      <c r="K46" s="2">
        <f t="shared" si="5"/>
        <v>0.24316109422492402</v>
      </c>
      <c r="L46" s="2">
        <f t="shared" si="6"/>
        <v>0.79999999999999893</v>
      </c>
      <c r="M46" s="2">
        <f t="shared" si="7"/>
        <v>0.25064471888253259</v>
      </c>
      <c r="N46" s="2">
        <f t="shared" si="8"/>
        <v>3.1917688254781371</v>
      </c>
      <c r="O46" t="s">
        <v>65</v>
      </c>
    </row>
    <row r="47" spans="1:15" x14ac:dyDescent="0.25">
      <c r="A47" s="16">
        <v>37</v>
      </c>
      <c r="B47" s="17" t="s">
        <v>41</v>
      </c>
      <c r="C47" s="18">
        <v>11.8</v>
      </c>
      <c r="D47" s="19" t="s">
        <v>36</v>
      </c>
      <c r="E47" s="20" t="str">
        <f t="shared" si="0"/>
        <v>Significantly Different</v>
      </c>
      <c r="G47">
        <f t="shared" si="1"/>
        <v>11.8</v>
      </c>
      <c r="H47">
        <f t="shared" si="2"/>
        <v>6</v>
      </c>
      <c r="I47" t="str">
        <f t="shared" si="3"/>
        <v>+/-</v>
      </c>
      <c r="J47" t="str">
        <f t="shared" si="4"/>
        <v>0.3</v>
      </c>
      <c r="K47" s="2">
        <f t="shared" si="5"/>
        <v>0.18237082066869301</v>
      </c>
      <c r="L47" s="2">
        <f t="shared" si="6"/>
        <v>0.89999999999999858</v>
      </c>
      <c r="M47" s="2">
        <f t="shared" si="7"/>
        <v>0.19223572402239389</v>
      </c>
      <c r="N47" s="2">
        <f t="shared" si="8"/>
        <v>4.6817520758792783</v>
      </c>
      <c r="O47" t="s">
        <v>81</v>
      </c>
    </row>
    <row r="48" spans="1:15" x14ac:dyDescent="0.25">
      <c r="A48" s="16">
        <v>37</v>
      </c>
      <c r="B48" s="17" t="s">
        <v>55</v>
      </c>
      <c r="C48" s="18">
        <v>11.8</v>
      </c>
      <c r="D48" s="19" t="s">
        <v>29</v>
      </c>
      <c r="E48" s="20" t="str">
        <f t="shared" si="0"/>
        <v>Significantly Different</v>
      </c>
      <c r="G48">
        <f t="shared" si="1"/>
        <v>11.8</v>
      </c>
      <c r="H48">
        <f t="shared" si="2"/>
        <v>6</v>
      </c>
      <c r="I48" t="str">
        <f t="shared" si="3"/>
        <v>+/-</v>
      </c>
      <c r="J48" t="str">
        <f t="shared" si="4"/>
        <v>0.2</v>
      </c>
      <c r="K48" s="2">
        <f t="shared" si="5"/>
        <v>0.12158054711246201</v>
      </c>
      <c r="L48" s="2">
        <f t="shared" si="6"/>
        <v>0.89999999999999858</v>
      </c>
      <c r="M48" s="2">
        <f t="shared" si="7"/>
        <v>0.1359311840425404</v>
      </c>
      <c r="N48" s="2">
        <f t="shared" si="8"/>
        <v>6.6209972813768676</v>
      </c>
      <c r="O48" t="s">
        <v>60</v>
      </c>
    </row>
    <row r="49" spans="1:15" x14ac:dyDescent="0.25">
      <c r="A49" s="16">
        <v>39</v>
      </c>
      <c r="B49" s="17" t="s">
        <v>32</v>
      </c>
      <c r="C49" s="18">
        <v>11.7</v>
      </c>
      <c r="D49" s="19" t="s">
        <v>83</v>
      </c>
      <c r="E49" s="20" t="str">
        <f t="shared" si="0"/>
        <v>Significantly Different</v>
      </c>
      <c r="G49">
        <f t="shared" si="1"/>
        <v>11.7</v>
      </c>
      <c r="H49">
        <f t="shared" si="2"/>
        <v>6</v>
      </c>
      <c r="I49" t="str">
        <f t="shared" si="3"/>
        <v>+/-</v>
      </c>
      <c r="J49" t="str">
        <f t="shared" si="4"/>
        <v>0.6</v>
      </c>
      <c r="K49" s="2">
        <f t="shared" si="5"/>
        <v>0.36474164133738601</v>
      </c>
      <c r="L49" s="2">
        <f t="shared" si="6"/>
        <v>1</v>
      </c>
      <c r="M49" s="2">
        <f t="shared" si="7"/>
        <v>0.36977279819442066</v>
      </c>
      <c r="N49" s="2">
        <f t="shared" si="8"/>
        <v>2.7043633411731274</v>
      </c>
      <c r="O49" t="s">
        <v>67</v>
      </c>
    </row>
    <row r="50" spans="1:15" x14ac:dyDescent="0.25">
      <c r="A50" s="16">
        <v>40</v>
      </c>
      <c r="B50" s="17" t="s">
        <v>80</v>
      </c>
      <c r="C50" s="18">
        <v>11.6</v>
      </c>
      <c r="D50" s="19" t="s">
        <v>27</v>
      </c>
      <c r="E50" s="20" t="str">
        <f t="shared" si="0"/>
        <v>Significantly Different</v>
      </c>
      <c r="G50">
        <f t="shared" si="1"/>
        <v>11.6</v>
      </c>
      <c r="H50">
        <f t="shared" si="2"/>
        <v>6</v>
      </c>
      <c r="I50" t="str">
        <f t="shared" si="3"/>
        <v>+/-</v>
      </c>
      <c r="J50" t="str">
        <f t="shared" si="4"/>
        <v>0.1</v>
      </c>
      <c r="K50" s="2">
        <f t="shared" si="5"/>
        <v>6.0790273556231005E-2</v>
      </c>
      <c r="L50" s="2">
        <f t="shared" si="6"/>
        <v>1.0999999999999996</v>
      </c>
      <c r="M50" s="2">
        <f t="shared" si="7"/>
        <v>8.5970429323592404E-2</v>
      </c>
      <c r="N50" s="2">
        <f t="shared" si="8"/>
        <v>12.795097205570574</v>
      </c>
      <c r="O50" t="s">
        <v>69</v>
      </c>
    </row>
    <row r="51" spans="1:15" x14ac:dyDescent="0.25">
      <c r="A51" s="16">
        <v>41</v>
      </c>
      <c r="B51" s="17" t="s">
        <v>57</v>
      </c>
      <c r="C51" s="18">
        <v>11.5</v>
      </c>
      <c r="D51" s="19" t="s">
        <v>29</v>
      </c>
      <c r="E51" s="20" t="str">
        <f t="shared" si="0"/>
        <v>Significantly Different</v>
      </c>
      <c r="G51">
        <f t="shared" si="1"/>
        <v>11.5</v>
      </c>
      <c r="H51">
        <f t="shared" si="2"/>
        <v>6</v>
      </c>
      <c r="I51" t="str">
        <f t="shared" si="3"/>
        <v>+/-</v>
      </c>
      <c r="J51" t="str">
        <f t="shared" si="4"/>
        <v>0.2</v>
      </c>
      <c r="K51" s="2">
        <f t="shared" si="5"/>
        <v>0.12158054711246201</v>
      </c>
      <c r="L51" s="2">
        <f t="shared" si="6"/>
        <v>1.1999999999999993</v>
      </c>
      <c r="M51" s="2">
        <f t="shared" si="7"/>
        <v>0.1359311840425404</v>
      </c>
      <c r="N51" s="2">
        <f t="shared" si="8"/>
        <v>8.8279963751691657</v>
      </c>
      <c r="O51" t="s">
        <v>85</v>
      </c>
    </row>
    <row r="52" spans="1:15" x14ac:dyDescent="0.25">
      <c r="A52" s="16">
        <v>41</v>
      </c>
      <c r="B52" s="17" t="s">
        <v>68</v>
      </c>
      <c r="C52" s="18">
        <v>11.5</v>
      </c>
      <c r="D52" s="19" t="s">
        <v>29</v>
      </c>
      <c r="E52" s="20" t="str">
        <f t="shared" si="0"/>
        <v>Significantly Different</v>
      </c>
      <c r="G52">
        <f t="shared" si="1"/>
        <v>11.5</v>
      </c>
      <c r="H52">
        <f t="shared" si="2"/>
        <v>6</v>
      </c>
      <c r="I52" t="str">
        <f t="shared" si="3"/>
        <v>+/-</v>
      </c>
      <c r="J52" t="str">
        <f t="shared" si="4"/>
        <v>0.2</v>
      </c>
      <c r="K52" s="2">
        <f t="shared" si="5"/>
        <v>0.12158054711246201</v>
      </c>
      <c r="L52" s="2">
        <f t="shared" si="6"/>
        <v>1.1999999999999993</v>
      </c>
      <c r="M52" s="2">
        <f t="shared" si="7"/>
        <v>0.1359311840425404</v>
      </c>
      <c r="N52" s="2">
        <f t="shared" si="8"/>
        <v>8.8279963751691657</v>
      </c>
      <c r="O52" t="s">
        <v>56</v>
      </c>
    </row>
    <row r="53" spans="1:15" x14ac:dyDescent="0.25">
      <c r="A53" s="16">
        <v>41</v>
      </c>
      <c r="B53" s="17" t="s">
        <v>79</v>
      </c>
      <c r="C53" s="18">
        <v>11.5</v>
      </c>
      <c r="D53" s="19" t="s">
        <v>27</v>
      </c>
      <c r="E53" s="20" t="str">
        <f t="shared" si="0"/>
        <v>Significantly Different</v>
      </c>
      <c r="G53">
        <f t="shared" si="1"/>
        <v>11.5</v>
      </c>
      <c r="H53">
        <f t="shared" si="2"/>
        <v>6</v>
      </c>
      <c r="I53" t="str">
        <f t="shared" si="3"/>
        <v>+/-</v>
      </c>
      <c r="J53" t="str">
        <f t="shared" si="4"/>
        <v>0.1</v>
      </c>
      <c r="K53" s="2">
        <f t="shared" si="5"/>
        <v>6.0790273556231005E-2</v>
      </c>
      <c r="L53" s="2">
        <f t="shared" si="6"/>
        <v>1.1999999999999993</v>
      </c>
      <c r="M53" s="2">
        <f t="shared" si="7"/>
        <v>8.5970429323592404E-2</v>
      </c>
      <c r="N53" s="2">
        <f t="shared" si="8"/>
        <v>13.958287860622439</v>
      </c>
      <c r="O53" t="s">
        <v>73</v>
      </c>
    </row>
    <row r="54" spans="1:15" x14ac:dyDescent="0.25">
      <c r="A54" s="16">
        <v>44</v>
      </c>
      <c r="B54" s="17" t="s">
        <v>53</v>
      </c>
      <c r="C54" s="18">
        <v>11.4</v>
      </c>
      <c r="D54" s="19" t="s">
        <v>83</v>
      </c>
      <c r="E54" s="20" t="str">
        <f t="shared" si="0"/>
        <v>Significantly Different</v>
      </c>
      <c r="G54">
        <f t="shared" si="1"/>
        <v>11.4</v>
      </c>
      <c r="H54">
        <f t="shared" si="2"/>
        <v>6</v>
      </c>
      <c r="I54" t="str">
        <f t="shared" si="3"/>
        <v>+/-</v>
      </c>
      <c r="J54" t="str">
        <f t="shared" si="4"/>
        <v>0.6</v>
      </c>
      <c r="K54" s="2">
        <f t="shared" si="5"/>
        <v>0.36474164133738601</v>
      </c>
      <c r="L54" s="2">
        <f t="shared" si="6"/>
        <v>1.2999999999999989</v>
      </c>
      <c r="M54" s="2">
        <f t="shared" si="7"/>
        <v>0.36977279819442066</v>
      </c>
      <c r="N54" s="2">
        <f t="shared" si="8"/>
        <v>3.5156723435250625</v>
      </c>
      <c r="O54" t="s">
        <v>79</v>
      </c>
    </row>
    <row r="55" spans="1:15" x14ac:dyDescent="0.25">
      <c r="A55" s="16">
        <v>45</v>
      </c>
      <c r="B55" s="17" t="s">
        <v>48</v>
      </c>
      <c r="C55" s="18">
        <v>11.3</v>
      </c>
      <c r="D55" s="19" t="s">
        <v>78</v>
      </c>
      <c r="E55" s="20" t="str">
        <f t="shared" si="0"/>
        <v>Significantly Different</v>
      </c>
      <c r="G55">
        <f t="shared" si="1"/>
        <v>11.3</v>
      </c>
      <c r="H55">
        <f t="shared" si="2"/>
        <v>6</v>
      </c>
      <c r="I55" t="str">
        <f t="shared" si="3"/>
        <v>+/-</v>
      </c>
      <c r="J55" t="str">
        <f t="shared" si="4"/>
        <v>0.7</v>
      </c>
      <c r="K55" s="2">
        <f t="shared" si="5"/>
        <v>0.42553191489361697</v>
      </c>
      <c r="L55" s="2">
        <f t="shared" si="6"/>
        <v>1.3999999999999986</v>
      </c>
      <c r="M55" s="2">
        <f t="shared" si="7"/>
        <v>0.42985214661796195</v>
      </c>
      <c r="N55" s="2">
        <f t="shared" si="8"/>
        <v>3.2569338341452352</v>
      </c>
      <c r="O55" t="s">
        <v>47</v>
      </c>
    </row>
    <row r="56" spans="1:15" x14ac:dyDescent="0.25">
      <c r="A56" s="16">
        <v>46</v>
      </c>
      <c r="B56" s="17" t="s">
        <v>66</v>
      </c>
      <c r="C56" s="18">
        <v>11.2</v>
      </c>
      <c r="D56" s="19" t="s">
        <v>36</v>
      </c>
      <c r="E56" s="20" t="str">
        <f t="shared" si="0"/>
        <v>Significantly Different</v>
      </c>
      <c r="G56">
        <f t="shared" si="1"/>
        <v>11.2</v>
      </c>
      <c r="H56">
        <f t="shared" si="2"/>
        <v>6</v>
      </c>
      <c r="I56" t="str">
        <f t="shared" si="3"/>
        <v>+/-</v>
      </c>
      <c r="J56" t="str">
        <f t="shared" si="4"/>
        <v>0.3</v>
      </c>
      <c r="K56" s="2">
        <f t="shared" si="5"/>
        <v>0.18237082066869301</v>
      </c>
      <c r="L56" s="2">
        <f t="shared" si="6"/>
        <v>1.5</v>
      </c>
      <c r="M56" s="2">
        <f t="shared" si="7"/>
        <v>0.19223572402239389</v>
      </c>
      <c r="N56" s="2">
        <f t="shared" si="8"/>
        <v>7.8029201264654757</v>
      </c>
      <c r="O56" t="s">
        <v>31</v>
      </c>
    </row>
    <row r="57" spans="1:15" x14ac:dyDescent="0.25">
      <c r="A57" s="16">
        <v>47</v>
      </c>
      <c r="B57" s="17" t="s">
        <v>62</v>
      </c>
      <c r="C57" s="18">
        <v>10.8</v>
      </c>
      <c r="D57" s="19" t="s">
        <v>29</v>
      </c>
      <c r="E57" s="20" t="str">
        <f t="shared" si="0"/>
        <v>Significantly Different</v>
      </c>
      <c r="G57">
        <f t="shared" si="1"/>
        <v>10.8</v>
      </c>
      <c r="H57">
        <f t="shared" si="2"/>
        <v>6</v>
      </c>
      <c r="I57" t="str">
        <f t="shared" si="3"/>
        <v>+/-</v>
      </c>
      <c r="J57" t="str">
        <f t="shared" si="4"/>
        <v>0.2</v>
      </c>
      <c r="K57" s="2">
        <f t="shared" si="5"/>
        <v>0.12158054711246201</v>
      </c>
      <c r="L57" s="2">
        <f t="shared" si="6"/>
        <v>1.8999999999999986</v>
      </c>
      <c r="M57" s="2">
        <f t="shared" si="7"/>
        <v>0.1359311840425404</v>
      </c>
      <c r="N57" s="2">
        <f t="shared" si="8"/>
        <v>13.977660927351176</v>
      </c>
      <c r="O57" t="s">
        <v>84</v>
      </c>
    </row>
    <row r="58" spans="1:15" x14ac:dyDescent="0.25">
      <c r="A58" s="16">
        <v>48</v>
      </c>
      <c r="B58" s="17" t="s">
        <v>40</v>
      </c>
      <c r="C58" s="18">
        <v>10.6</v>
      </c>
      <c r="D58" s="19" t="s">
        <v>27</v>
      </c>
      <c r="E58" s="20" t="str">
        <f t="shared" si="0"/>
        <v>Significantly Different</v>
      </c>
      <c r="G58">
        <f t="shared" si="1"/>
        <v>10.6</v>
      </c>
      <c r="H58">
        <f t="shared" si="2"/>
        <v>6</v>
      </c>
      <c r="I58" t="str">
        <f t="shared" si="3"/>
        <v>+/-</v>
      </c>
      <c r="J58" t="str">
        <f t="shared" si="4"/>
        <v>0.1</v>
      </c>
      <c r="K58" s="2">
        <f t="shared" si="5"/>
        <v>6.0790273556231005E-2</v>
      </c>
      <c r="L58" s="2">
        <f t="shared" si="6"/>
        <v>2.0999999999999996</v>
      </c>
      <c r="M58" s="2">
        <f t="shared" si="7"/>
        <v>8.5970429323592404E-2</v>
      </c>
      <c r="N58" s="2">
        <f t="shared" si="8"/>
        <v>24.427003756089281</v>
      </c>
      <c r="O58" t="s">
        <v>75</v>
      </c>
    </row>
    <row r="59" spans="1:15" x14ac:dyDescent="0.25">
      <c r="A59" s="16">
        <v>48</v>
      </c>
      <c r="B59" s="17" t="s">
        <v>42</v>
      </c>
      <c r="C59" s="18">
        <v>10.6</v>
      </c>
      <c r="D59" s="19" t="s">
        <v>29</v>
      </c>
      <c r="E59" s="20" t="str">
        <f t="shared" si="0"/>
        <v>Significantly Different</v>
      </c>
      <c r="G59">
        <f t="shared" si="1"/>
        <v>10.6</v>
      </c>
      <c r="H59">
        <f t="shared" si="2"/>
        <v>6</v>
      </c>
      <c r="I59" t="str">
        <f t="shared" si="3"/>
        <v>+/-</v>
      </c>
      <c r="J59" t="str">
        <f t="shared" si="4"/>
        <v>0.2</v>
      </c>
      <c r="K59" s="2">
        <f t="shared" si="5"/>
        <v>0.12158054711246201</v>
      </c>
      <c r="L59" s="2">
        <f t="shared" si="6"/>
        <v>2.0999999999999996</v>
      </c>
      <c r="M59" s="2">
        <f t="shared" si="7"/>
        <v>0.1359311840425404</v>
      </c>
      <c r="N59" s="2">
        <f t="shared" si="8"/>
        <v>15.448993656546046</v>
      </c>
      <c r="O59" t="s">
        <v>33</v>
      </c>
    </row>
    <row r="60" spans="1:15" x14ac:dyDescent="0.25">
      <c r="A60" s="16">
        <v>50</v>
      </c>
      <c r="B60" s="17" t="s">
        <v>76</v>
      </c>
      <c r="C60" s="18">
        <v>10.3</v>
      </c>
      <c r="D60" s="19" t="s">
        <v>29</v>
      </c>
      <c r="E60" s="20" t="str">
        <f t="shared" si="0"/>
        <v>Significantly Different</v>
      </c>
      <c r="G60">
        <f t="shared" si="1"/>
        <v>10.3</v>
      </c>
      <c r="H60">
        <f t="shared" si="2"/>
        <v>6</v>
      </c>
      <c r="I60" t="str">
        <f t="shared" si="3"/>
        <v>+/-</v>
      </c>
      <c r="J60" t="str">
        <f t="shared" si="4"/>
        <v>0.2</v>
      </c>
      <c r="K60" s="2">
        <f t="shared" si="5"/>
        <v>0.12158054711246201</v>
      </c>
      <c r="L60" s="2">
        <f t="shared" si="6"/>
        <v>2.3999999999999986</v>
      </c>
      <c r="M60" s="2">
        <f t="shared" si="7"/>
        <v>0.1359311840425404</v>
      </c>
      <c r="N60" s="2">
        <f t="shared" si="8"/>
        <v>17.655992750338331</v>
      </c>
      <c r="O60" t="s">
        <v>55</v>
      </c>
    </row>
    <row r="61" spans="1:15" x14ac:dyDescent="0.25">
      <c r="A61" s="16">
        <v>51</v>
      </c>
      <c r="B61" s="17" t="s">
        <v>47</v>
      </c>
      <c r="C61" s="18">
        <v>9.3000000000000007</v>
      </c>
      <c r="D61" s="19" t="s">
        <v>36</v>
      </c>
      <c r="E61" s="20" t="str">
        <f t="shared" si="0"/>
        <v>Significantly Different</v>
      </c>
      <c r="G61">
        <f t="shared" si="1"/>
        <v>9.3000000000000007</v>
      </c>
      <c r="H61">
        <f t="shared" si="2"/>
        <v>6</v>
      </c>
      <c r="I61" t="str">
        <f t="shared" si="3"/>
        <v>+/-</v>
      </c>
      <c r="J61" t="str">
        <f t="shared" si="4"/>
        <v>0.3</v>
      </c>
      <c r="K61" s="2">
        <f t="shared" si="5"/>
        <v>0.18237082066869301</v>
      </c>
      <c r="L61" s="2">
        <f t="shared" si="6"/>
        <v>3.3999999999999986</v>
      </c>
      <c r="M61" s="2">
        <f t="shared" si="7"/>
        <v>0.19223572402239389</v>
      </c>
      <c r="N61" s="2">
        <f t="shared" si="8"/>
        <v>17.686618953321737</v>
      </c>
      <c r="O61" t="s">
        <v>38</v>
      </c>
    </row>
    <row r="62" spans="1:15" ht="15.75" thickBot="1" x14ac:dyDescent="0.3">
      <c r="A62" s="22"/>
      <c r="B62" s="23" t="s">
        <v>86</v>
      </c>
      <c r="C62" s="24">
        <v>21.6</v>
      </c>
      <c r="D62" s="25" t="s">
        <v>39</v>
      </c>
      <c r="E62" s="26" t="str">
        <f t="shared" si="0"/>
        <v>Significantly Different</v>
      </c>
      <c r="G62">
        <f t="shared" si="1"/>
        <v>21.6</v>
      </c>
      <c r="H62">
        <f t="shared" si="2"/>
        <v>6</v>
      </c>
      <c r="I62" t="str">
        <f t="shared" si="3"/>
        <v>+/-</v>
      </c>
      <c r="J62" t="str">
        <f t="shared" si="4"/>
        <v>0.5</v>
      </c>
      <c r="K62" s="2">
        <f t="shared" si="5"/>
        <v>0.303951367781155</v>
      </c>
      <c r="L62" s="2">
        <f t="shared" si="6"/>
        <v>-8.9000000000000021</v>
      </c>
      <c r="M62" s="2">
        <f t="shared" si="7"/>
        <v>0.30997079109986531</v>
      </c>
      <c r="N62" s="2">
        <f t="shared" si="8"/>
        <v>-28.712382764905843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27" priority="5" operator="equal">
      <formula>"State Selected"</formula>
    </cfRule>
    <cfRule type="cellIs" dxfId="226" priority="6" operator="equal">
      <formula>"Not Significantly Different"</formula>
    </cfRule>
  </conditionalFormatting>
  <conditionalFormatting sqref="E10:E62">
    <cfRule type="cellIs" dxfId="225" priority="1" operator="equal">
      <formula>"OTHER ERROR"</formula>
    </cfRule>
    <cfRule type="cellIs" dxfId="224" priority="2" operator="equal">
      <formula>"Statistical Test not applicable"</formula>
    </cfRule>
    <cfRule type="cellIs" dxfId="223" priority="3" operator="equal">
      <formula>"Geography Selected"</formula>
    </cfRule>
    <cfRule type="cellIs" dxfId="22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7BA432D-69B2-4558-9D9E-A1B48DC04991}">
      <formula1>$O$10:$O$62</formula1>
    </dataValidation>
  </dataValidation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6BF9-E899-4801-B605-615D242B0052}">
  <sheetPr codeName="Sheet7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324</v>
      </c>
    </row>
    <row r="2" spans="1:16" x14ac:dyDescent="0.25">
      <c r="A2" s="3" t="s">
        <v>2</v>
      </c>
      <c r="B2" t="s">
        <v>325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38.9</v>
      </c>
      <c r="C6" t="s">
        <v>9</v>
      </c>
      <c r="H6" s="8" t="s">
        <v>10</v>
      </c>
      <c r="I6">
        <f>VLOOKUP($B$4,$B$9:$K$62,6,FALSE)</f>
        <v>38.9</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38.9</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38.9</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53</v>
      </c>
      <c r="C11" s="18">
        <v>56.3</v>
      </c>
      <c r="D11" s="21" t="s">
        <v>229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56.3</v>
      </c>
      <c r="H11">
        <f t="shared" ref="H11:H62" si="2">LEN(TRIM(D11))</f>
        <v>6</v>
      </c>
      <c r="I11" t="str">
        <f t="shared" ref="I11:I62" si="3">IF(H11&gt;=3,MID(TRIM(D11),1,3),"NO")</f>
        <v>+/-</v>
      </c>
      <c r="J11" t="str">
        <f t="shared" ref="J11:J62" si="4">IF(TRIM(I11)="+/-",MID(TRIM(D11),4,H11-3),D11)</f>
        <v>4.1</v>
      </c>
      <c r="K11" s="2">
        <f t="shared" ref="K11:K62" si="5">IF(TRIM(J11)="*****",0,IF(ISERROR(VALUE(J11)),"NA",VALUE(J11/$I$4)))</f>
        <v>2.4924012158054709</v>
      </c>
      <c r="L11" s="2">
        <f t="shared" ref="L11:L62" si="6">IF(AND(ISNUMBER(G11),ISNUMBER($I$6)),$I$6-G11,"N/A")</f>
        <v>-17.399999999999999</v>
      </c>
      <c r="M11" s="2">
        <f t="shared" ref="M11:M62" si="7">IF(AND(ISNUMBER(K11),ISNUMBER($I$7)),SQRT(K11^2+($I$7)^2),"N/A")</f>
        <v>2.4953648330424061</v>
      </c>
      <c r="N11" s="2">
        <f>IF(AND(ISNUMBER(L11),ISNUMBER(M11),M11&lt;&gt;0),L11/M11,"NA")</f>
        <v>-6.9729282746946142</v>
      </c>
      <c r="O11" t="s">
        <v>30</v>
      </c>
    </row>
    <row r="12" spans="1:16" x14ac:dyDescent="0.25">
      <c r="A12" s="16">
        <v>2</v>
      </c>
      <c r="B12" s="17" t="s">
        <v>56</v>
      </c>
      <c r="C12" s="18">
        <v>52.9</v>
      </c>
      <c r="D12" s="19" t="s">
        <v>228</v>
      </c>
      <c r="E12" s="20" t="str">
        <f t="shared" si="0"/>
        <v>Significantly Different</v>
      </c>
      <c r="G12">
        <f t="shared" si="1"/>
        <v>52.9</v>
      </c>
      <c r="H12">
        <f t="shared" si="2"/>
        <v>6</v>
      </c>
      <c r="I12" t="str">
        <f t="shared" si="3"/>
        <v>+/-</v>
      </c>
      <c r="J12" t="str">
        <f t="shared" si="4"/>
        <v>4.2</v>
      </c>
      <c r="K12" s="2">
        <f t="shared" si="5"/>
        <v>2.5531914893617023</v>
      </c>
      <c r="L12" s="2">
        <f t="shared" si="6"/>
        <v>-14</v>
      </c>
      <c r="M12" s="2">
        <f t="shared" si="7"/>
        <v>2.5560846251220228</v>
      </c>
      <c r="N12" s="2">
        <f t="shared" ref="N12:N62" si="8">IF(AND(ISNUMBER(L12),ISNUMBER(M12),M12&lt;&gt;0),L12/M12,"NA")</f>
        <v>-5.4771269551889992</v>
      </c>
      <c r="O12" t="s">
        <v>32</v>
      </c>
    </row>
    <row r="13" spans="1:16" x14ac:dyDescent="0.25">
      <c r="A13" s="16">
        <v>3</v>
      </c>
      <c r="B13" s="17" t="s">
        <v>38</v>
      </c>
      <c r="C13" s="18">
        <v>52.5</v>
      </c>
      <c r="D13" s="19" t="s">
        <v>118</v>
      </c>
      <c r="E13" s="20" t="str">
        <f t="shared" si="0"/>
        <v>Significantly Different</v>
      </c>
      <c r="G13">
        <f t="shared" si="1"/>
        <v>52.5</v>
      </c>
      <c r="H13">
        <f t="shared" si="2"/>
        <v>6</v>
      </c>
      <c r="I13" t="str">
        <f t="shared" si="3"/>
        <v>+/-</v>
      </c>
      <c r="J13" t="str">
        <f t="shared" si="4"/>
        <v>4.3</v>
      </c>
      <c r="K13" s="2">
        <f t="shared" si="5"/>
        <v>2.6139817629179332</v>
      </c>
      <c r="L13" s="2">
        <f t="shared" si="6"/>
        <v>-13.600000000000001</v>
      </c>
      <c r="M13" s="2">
        <f t="shared" si="7"/>
        <v>2.6168076899733599</v>
      </c>
      <c r="N13" s="2">
        <f t="shared" si="8"/>
        <v>-5.1971721315670907</v>
      </c>
      <c r="O13" t="s">
        <v>34</v>
      </c>
    </row>
    <row r="14" spans="1:16" x14ac:dyDescent="0.25">
      <c r="A14" s="16">
        <v>4</v>
      </c>
      <c r="B14" s="17" t="s">
        <v>47</v>
      </c>
      <c r="C14" s="18">
        <v>52.1</v>
      </c>
      <c r="D14" s="19" t="s">
        <v>126</v>
      </c>
      <c r="E14" s="20" t="str">
        <f t="shared" si="0"/>
        <v>Significantly Different</v>
      </c>
      <c r="G14">
        <f t="shared" si="1"/>
        <v>52.1</v>
      </c>
      <c r="H14">
        <f t="shared" si="2"/>
        <v>6</v>
      </c>
      <c r="I14" t="str">
        <f t="shared" si="3"/>
        <v>+/-</v>
      </c>
      <c r="J14" t="str">
        <f t="shared" si="4"/>
        <v>2.2</v>
      </c>
      <c r="K14" s="2">
        <f t="shared" si="5"/>
        <v>1.3373860182370823</v>
      </c>
      <c r="L14" s="2">
        <f t="shared" si="6"/>
        <v>-13.200000000000003</v>
      </c>
      <c r="M14" s="2">
        <f t="shared" si="7"/>
        <v>1.3429010355242872</v>
      </c>
      <c r="N14" s="2">
        <f t="shared" si="8"/>
        <v>-9.8294659478362369</v>
      </c>
      <c r="O14" t="s">
        <v>37</v>
      </c>
    </row>
    <row r="15" spans="1:16" x14ac:dyDescent="0.25">
      <c r="A15" s="16">
        <v>5</v>
      </c>
      <c r="B15" s="17" t="s">
        <v>51</v>
      </c>
      <c r="C15" s="18">
        <v>51.2</v>
      </c>
      <c r="D15" s="19" t="s">
        <v>133</v>
      </c>
      <c r="E15" s="20" t="str">
        <f t="shared" si="0"/>
        <v>Significantly Different</v>
      </c>
      <c r="G15">
        <f t="shared" si="1"/>
        <v>51.2</v>
      </c>
      <c r="H15">
        <f t="shared" si="2"/>
        <v>6</v>
      </c>
      <c r="I15" t="str">
        <f t="shared" si="3"/>
        <v>+/-</v>
      </c>
      <c r="J15" t="str">
        <f t="shared" si="4"/>
        <v>2.3</v>
      </c>
      <c r="K15" s="2">
        <f t="shared" si="5"/>
        <v>1.3981762917933129</v>
      </c>
      <c r="L15" s="2">
        <f t="shared" si="6"/>
        <v>-12.300000000000004</v>
      </c>
      <c r="M15" s="2">
        <f t="shared" si="7"/>
        <v>1.4034524474912091</v>
      </c>
      <c r="N15" s="2">
        <f t="shared" si="8"/>
        <v>-8.764101713590156</v>
      </c>
      <c r="O15" t="s">
        <v>40</v>
      </c>
    </row>
    <row r="16" spans="1:16" x14ac:dyDescent="0.25">
      <c r="A16" s="16">
        <v>6</v>
      </c>
      <c r="B16" s="17" t="s">
        <v>62</v>
      </c>
      <c r="C16" s="18">
        <v>48.9</v>
      </c>
      <c r="D16" s="19" t="s">
        <v>129</v>
      </c>
      <c r="E16" s="20" t="str">
        <f t="shared" si="0"/>
        <v>Significantly Different</v>
      </c>
      <c r="G16">
        <f t="shared" si="1"/>
        <v>48.9</v>
      </c>
      <c r="H16">
        <f t="shared" si="2"/>
        <v>6</v>
      </c>
      <c r="I16" t="str">
        <f t="shared" si="3"/>
        <v>+/-</v>
      </c>
      <c r="J16" t="str">
        <f t="shared" si="4"/>
        <v>1.4</v>
      </c>
      <c r="K16" s="2">
        <f t="shared" si="5"/>
        <v>0.85106382978723394</v>
      </c>
      <c r="L16" s="2">
        <f t="shared" si="6"/>
        <v>-10</v>
      </c>
      <c r="M16" s="2">
        <f t="shared" si="7"/>
        <v>0.8597042932359239</v>
      </c>
      <c r="N16" s="2">
        <f t="shared" si="8"/>
        <v>-11.631906550518709</v>
      </c>
      <c r="O16" t="s">
        <v>42</v>
      </c>
    </row>
    <row r="17" spans="1:15" x14ac:dyDescent="0.25">
      <c r="A17" s="16">
        <v>7</v>
      </c>
      <c r="B17" s="17" t="s">
        <v>42</v>
      </c>
      <c r="C17" s="18">
        <v>47.5</v>
      </c>
      <c r="D17" s="19" t="s">
        <v>135</v>
      </c>
      <c r="E17" s="20" t="str">
        <f t="shared" si="0"/>
        <v>Significantly Different</v>
      </c>
      <c r="G17">
        <f t="shared" si="1"/>
        <v>47.5</v>
      </c>
      <c r="H17">
        <f t="shared" si="2"/>
        <v>6</v>
      </c>
      <c r="I17" t="str">
        <f t="shared" si="3"/>
        <v>+/-</v>
      </c>
      <c r="J17" t="str">
        <f t="shared" si="4"/>
        <v>1.6</v>
      </c>
      <c r="K17" s="2">
        <f t="shared" si="5"/>
        <v>0.97264437689969607</v>
      </c>
      <c r="L17" s="2">
        <f t="shared" si="6"/>
        <v>-8.6000000000000014</v>
      </c>
      <c r="M17" s="2">
        <f t="shared" si="7"/>
        <v>0.98021370799982366</v>
      </c>
      <c r="N17" s="2">
        <f t="shared" si="8"/>
        <v>-8.7735969511676615</v>
      </c>
      <c r="O17" t="s">
        <v>44</v>
      </c>
    </row>
    <row r="18" spans="1:15" x14ac:dyDescent="0.25">
      <c r="A18" s="16">
        <v>8</v>
      </c>
      <c r="B18" s="17" t="s">
        <v>59</v>
      </c>
      <c r="C18" s="18">
        <v>46.5</v>
      </c>
      <c r="D18" s="19" t="s">
        <v>138</v>
      </c>
      <c r="E18" s="20" t="str">
        <f t="shared" si="0"/>
        <v>Significantly Different</v>
      </c>
      <c r="G18">
        <f t="shared" si="1"/>
        <v>46.5</v>
      </c>
      <c r="H18">
        <f t="shared" si="2"/>
        <v>6</v>
      </c>
      <c r="I18" t="str">
        <f t="shared" si="3"/>
        <v>+/-</v>
      </c>
      <c r="J18" t="str">
        <f t="shared" si="4"/>
        <v>1.9</v>
      </c>
      <c r="K18" s="2">
        <f t="shared" si="5"/>
        <v>1.1550151975683889</v>
      </c>
      <c r="L18" s="2">
        <f t="shared" si="6"/>
        <v>-7.6000000000000014</v>
      </c>
      <c r="M18" s="2">
        <f t="shared" si="7"/>
        <v>1.1613965455649118</v>
      </c>
      <c r="N18" s="2">
        <f t="shared" si="8"/>
        <v>-6.543845880222853</v>
      </c>
      <c r="O18" t="s">
        <v>46</v>
      </c>
    </row>
    <row r="19" spans="1:15" x14ac:dyDescent="0.25">
      <c r="A19" s="16">
        <v>8</v>
      </c>
      <c r="B19" s="17" t="s">
        <v>45</v>
      </c>
      <c r="C19" s="18">
        <v>46.5</v>
      </c>
      <c r="D19" s="19" t="s">
        <v>119</v>
      </c>
      <c r="E19" s="20" t="str">
        <f t="shared" si="0"/>
        <v>Significantly Different</v>
      </c>
      <c r="G19">
        <f t="shared" si="1"/>
        <v>46.5</v>
      </c>
      <c r="H19">
        <f t="shared" si="2"/>
        <v>6</v>
      </c>
      <c r="I19" t="str">
        <f t="shared" si="3"/>
        <v>+/-</v>
      </c>
      <c r="J19" t="str">
        <f t="shared" si="4"/>
        <v>3.3</v>
      </c>
      <c r="K19" s="2">
        <f t="shared" si="5"/>
        <v>2.0060790273556228</v>
      </c>
      <c r="L19" s="2">
        <f t="shared" si="6"/>
        <v>-7.6000000000000014</v>
      </c>
      <c r="M19" s="2">
        <f t="shared" si="7"/>
        <v>2.009759909400187</v>
      </c>
      <c r="N19" s="2">
        <f t="shared" si="8"/>
        <v>-3.7815462257221668</v>
      </c>
      <c r="O19" t="s">
        <v>48</v>
      </c>
    </row>
    <row r="20" spans="1:15" x14ac:dyDescent="0.25">
      <c r="A20" s="16">
        <v>10</v>
      </c>
      <c r="B20" s="17" t="s">
        <v>35</v>
      </c>
      <c r="C20" s="18">
        <v>45.3</v>
      </c>
      <c r="D20" s="21" t="s">
        <v>186</v>
      </c>
      <c r="E20" s="20" t="str">
        <f t="shared" si="0"/>
        <v>Significantly Different</v>
      </c>
      <c r="G20">
        <f t="shared" si="1"/>
        <v>45.3</v>
      </c>
      <c r="H20">
        <f t="shared" si="2"/>
        <v>6</v>
      </c>
      <c r="I20" t="str">
        <f t="shared" si="3"/>
        <v>+/-</v>
      </c>
      <c r="J20" t="str">
        <f t="shared" si="4"/>
        <v>2.8</v>
      </c>
      <c r="K20" s="2">
        <f t="shared" si="5"/>
        <v>1.7021276595744679</v>
      </c>
      <c r="L20" s="2">
        <f t="shared" si="6"/>
        <v>-6.3999999999999986</v>
      </c>
      <c r="M20" s="2">
        <f t="shared" si="7"/>
        <v>1.7064642975827597</v>
      </c>
      <c r="N20" s="2">
        <f t="shared" si="8"/>
        <v>-3.7504447113635631</v>
      </c>
      <c r="O20" t="s">
        <v>50</v>
      </c>
    </row>
    <row r="21" spans="1:15" x14ac:dyDescent="0.25">
      <c r="A21" s="16">
        <v>11</v>
      </c>
      <c r="B21" s="17" t="s">
        <v>41</v>
      </c>
      <c r="C21" s="18">
        <v>45.2</v>
      </c>
      <c r="D21" s="19" t="s">
        <v>138</v>
      </c>
      <c r="E21" s="20" t="str">
        <f t="shared" si="0"/>
        <v>Significantly Different</v>
      </c>
      <c r="G21">
        <f t="shared" si="1"/>
        <v>45.2</v>
      </c>
      <c r="H21">
        <f t="shared" si="2"/>
        <v>6</v>
      </c>
      <c r="I21" t="str">
        <f t="shared" si="3"/>
        <v>+/-</v>
      </c>
      <c r="J21" t="str">
        <f t="shared" si="4"/>
        <v>1.9</v>
      </c>
      <c r="K21" s="2">
        <f t="shared" si="5"/>
        <v>1.1550151975683889</v>
      </c>
      <c r="L21" s="2">
        <f t="shared" si="6"/>
        <v>-6.3000000000000043</v>
      </c>
      <c r="M21" s="2">
        <f t="shared" si="7"/>
        <v>1.1613965455649118</v>
      </c>
      <c r="N21" s="2">
        <f t="shared" si="8"/>
        <v>-5.4245038217636834</v>
      </c>
      <c r="O21" t="s">
        <v>52</v>
      </c>
    </row>
    <row r="22" spans="1:15" x14ac:dyDescent="0.25">
      <c r="A22" s="16">
        <v>12</v>
      </c>
      <c r="B22" s="17" t="s">
        <v>43</v>
      </c>
      <c r="C22" s="18">
        <v>44.6</v>
      </c>
      <c r="D22" s="19" t="s">
        <v>152</v>
      </c>
      <c r="E22" s="20" t="str">
        <f t="shared" si="0"/>
        <v>Significantly Different</v>
      </c>
      <c r="G22">
        <f t="shared" si="1"/>
        <v>44.6</v>
      </c>
      <c r="H22">
        <f t="shared" si="2"/>
        <v>6</v>
      </c>
      <c r="I22" t="str">
        <f t="shared" si="3"/>
        <v>+/-</v>
      </c>
      <c r="J22" t="str">
        <f t="shared" si="4"/>
        <v>3.1</v>
      </c>
      <c r="K22" s="2">
        <f t="shared" si="5"/>
        <v>1.884498480243161</v>
      </c>
      <c r="L22" s="2">
        <f t="shared" si="6"/>
        <v>-5.7000000000000028</v>
      </c>
      <c r="M22" s="2">
        <f t="shared" si="7"/>
        <v>1.8884163607305855</v>
      </c>
      <c r="N22" s="2">
        <f t="shared" si="8"/>
        <v>-3.018402148239598</v>
      </c>
      <c r="O22" t="s">
        <v>54</v>
      </c>
    </row>
    <row r="23" spans="1:15" x14ac:dyDescent="0.25">
      <c r="A23" s="16">
        <v>13</v>
      </c>
      <c r="B23" s="17" t="s">
        <v>32</v>
      </c>
      <c r="C23" s="18">
        <v>44</v>
      </c>
      <c r="D23" s="19" t="s">
        <v>119</v>
      </c>
      <c r="E23" s="20" t="str">
        <f t="shared" si="0"/>
        <v>Significantly Different</v>
      </c>
      <c r="G23">
        <f t="shared" si="1"/>
        <v>44</v>
      </c>
      <c r="H23">
        <f t="shared" si="2"/>
        <v>6</v>
      </c>
      <c r="I23" t="str">
        <f t="shared" si="3"/>
        <v>+/-</v>
      </c>
      <c r="J23" t="str">
        <f t="shared" si="4"/>
        <v>3.3</v>
      </c>
      <c r="K23" s="2">
        <f t="shared" si="5"/>
        <v>2.0060790273556228</v>
      </c>
      <c r="L23" s="2">
        <f t="shared" si="6"/>
        <v>-5.1000000000000014</v>
      </c>
      <c r="M23" s="2">
        <f t="shared" si="7"/>
        <v>2.009759909400187</v>
      </c>
      <c r="N23" s="2">
        <f t="shared" si="8"/>
        <v>-2.5376165462082967</v>
      </c>
      <c r="O23" t="s">
        <v>43</v>
      </c>
    </row>
    <row r="24" spans="1:15" x14ac:dyDescent="0.25">
      <c r="A24" s="16">
        <v>14</v>
      </c>
      <c r="B24" s="17" t="s">
        <v>55</v>
      </c>
      <c r="C24" s="18">
        <v>43.9</v>
      </c>
      <c r="D24" s="19" t="s">
        <v>130</v>
      </c>
      <c r="E24" s="20" t="str">
        <f t="shared" si="0"/>
        <v>Significantly Different</v>
      </c>
      <c r="G24">
        <f t="shared" si="1"/>
        <v>43.9</v>
      </c>
      <c r="H24">
        <f t="shared" si="2"/>
        <v>6</v>
      </c>
      <c r="I24" t="str">
        <f t="shared" si="3"/>
        <v>+/-</v>
      </c>
      <c r="J24" t="str">
        <f t="shared" si="4"/>
        <v>1.2</v>
      </c>
      <c r="K24" s="2">
        <f t="shared" si="5"/>
        <v>0.72948328267477203</v>
      </c>
      <c r="L24" s="2">
        <f t="shared" si="6"/>
        <v>-5</v>
      </c>
      <c r="M24" s="2">
        <f t="shared" si="7"/>
        <v>0.73954559638884132</v>
      </c>
      <c r="N24" s="2">
        <f t="shared" si="8"/>
        <v>-6.7609083529328187</v>
      </c>
      <c r="O24" t="s">
        <v>57</v>
      </c>
    </row>
    <row r="25" spans="1:15" x14ac:dyDescent="0.25">
      <c r="A25" s="16">
        <v>15</v>
      </c>
      <c r="B25" s="17" t="s">
        <v>60</v>
      </c>
      <c r="C25" s="18">
        <v>43.4</v>
      </c>
      <c r="D25" s="19" t="s">
        <v>127</v>
      </c>
      <c r="E25" s="20" t="str">
        <f t="shared" si="0"/>
        <v>Significantly Different</v>
      </c>
      <c r="G25">
        <f t="shared" si="1"/>
        <v>43.4</v>
      </c>
      <c r="H25">
        <f t="shared" si="2"/>
        <v>6</v>
      </c>
      <c r="I25" t="str">
        <f t="shared" si="3"/>
        <v>+/-</v>
      </c>
      <c r="J25" t="str">
        <f t="shared" si="4"/>
        <v>1.7</v>
      </c>
      <c r="K25" s="2">
        <f t="shared" si="5"/>
        <v>1.0334346504559271</v>
      </c>
      <c r="L25" s="2">
        <f t="shared" si="6"/>
        <v>-4.5</v>
      </c>
      <c r="M25" s="2">
        <f t="shared" si="7"/>
        <v>1.0405618704330513</v>
      </c>
      <c r="N25" s="2">
        <f t="shared" si="8"/>
        <v>-4.3245866755882876</v>
      </c>
      <c r="O25" t="s">
        <v>58</v>
      </c>
    </row>
    <row r="26" spans="1:15" x14ac:dyDescent="0.25">
      <c r="A26" s="16">
        <v>16</v>
      </c>
      <c r="B26" s="17" t="s">
        <v>84</v>
      </c>
      <c r="C26" s="18">
        <v>43</v>
      </c>
      <c r="D26" s="19" t="s">
        <v>120</v>
      </c>
      <c r="E26" s="20" t="str">
        <f t="shared" si="0"/>
        <v>Significantly Different</v>
      </c>
      <c r="G26">
        <f t="shared" si="1"/>
        <v>43</v>
      </c>
      <c r="H26">
        <f t="shared" si="2"/>
        <v>6</v>
      </c>
      <c r="I26" t="str">
        <f t="shared" si="3"/>
        <v>+/-</v>
      </c>
      <c r="J26" t="str">
        <f t="shared" si="4"/>
        <v>1.3</v>
      </c>
      <c r="K26" s="2">
        <f t="shared" si="5"/>
        <v>0.79027355623100304</v>
      </c>
      <c r="L26" s="2">
        <f t="shared" si="6"/>
        <v>-4.1000000000000014</v>
      </c>
      <c r="M26" s="2">
        <f t="shared" si="7"/>
        <v>0.79957121203440151</v>
      </c>
      <c r="N26" s="2">
        <f t="shared" si="8"/>
        <v>-5.1277483960035308</v>
      </c>
      <c r="O26" t="s">
        <v>41</v>
      </c>
    </row>
    <row r="27" spans="1:15" x14ac:dyDescent="0.25">
      <c r="A27" s="16">
        <v>17</v>
      </c>
      <c r="B27" s="17" t="s">
        <v>66</v>
      </c>
      <c r="C27" s="18">
        <v>42.4</v>
      </c>
      <c r="D27" s="19" t="s">
        <v>135</v>
      </c>
      <c r="E27" s="20" t="str">
        <f t="shared" si="0"/>
        <v>Significantly Different</v>
      </c>
      <c r="G27">
        <f t="shared" si="1"/>
        <v>42.4</v>
      </c>
      <c r="H27">
        <f t="shared" si="2"/>
        <v>6</v>
      </c>
      <c r="I27" t="str">
        <f t="shared" si="3"/>
        <v>+/-</v>
      </c>
      <c r="J27" t="str">
        <f t="shared" si="4"/>
        <v>1.6</v>
      </c>
      <c r="K27" s="2">
        <f t="shared" si="5"/>
        <v>0.97264437689969607</v>
      </c>
      <c r="L27" s="2">
        <f t="shared" si="6"/>
        <v>-3.5</v>
      </c>
      <c r="M27" s="2">
        <f t="shared" si="7"/>
        <v>0.98021370799982366</v>
      </c>
      <c r="N27" s="2">
        <f t="shared" si="8"/>
        <v>-3.5706499219868384</v>
      </c>
      <c r="O27" t="s">
        <v>59</v>
      </c>
    </row>
    <row r="28" spans="1:15" x14ac:dyDescent="0.25">
      <c r="A28" s="16">
        <v>18</v>
      </c>
      <c r="B28" s="17" t="s">
        <v>79</v>
      </c>
      <c r="C28" s="18">
        <v>41.9</v>
      </c>
      <c r="D28" s="19" t="s">
        <v>83</v>
      </c>
      <c r="E28" s="20" t="str">
        <f t="shared" si="0"/>
        <v>Significantly Different</v>
      </c>
      <c r="G28">
        <f t="shared" si="1"/>
        <v>41.9</v>
      </c>
      <c r="H28">
        <f t="shared" si="2"/>
        <v>6</v>
      </c>
      <c r="I28" t="str">
        <f t="shared" si="3"/>
        <v>+/-</v>
      </c>
      <c r="J28" t="str">
        <f t="shared" si="4"/>
        <v>0.6</v>
      </c>
      <c r="K28" s="2">
        <f t="shared" si="5"/>
        <v>0.36474164133738601</v>
      </c>
      <c r="L28" s="2">
        <f t="shared" si="6"/>
        <v>-3</v>
      </c>
      <c r="M28" s="2">
        <f t="shared" si="7"/>
        <v>0.38447144804478778</v>
      </c>
      <c r="N28" s="2">
        <f t="shared" si="8"/>
        <v>-7.8029201264654757</v>
      </c>
      <c r="O28" t="s">
        <v>49</v>
      </c>
    </row>
    <row r="29" spans="1:15" x14ac:dyDescent="0.25">
      <c r="A29" s="16">
        <v>19</v>
      </c>
      <c r="B29" s="17" t="s">
        <v>75</v>
      </c>
      <c r="C29" s="18">
        <v>41.8</v>
      </c>
      <c r="D29" s="19" t="s">
        <v>130</v>
      </c>
      <c r="E29" s="20" t="str">
        <f t="shared" si="0"/>
        <v>Significantly Different</v>
      </c>
      <c r="G29">
        <f t="shared" si="1"/>
        <v>41.8</v>
      </c>
      <c r="H29">
        <f t="shared" si="2"/>
        <v>6</v>
      </c>
      <c r="I29" t="str">
        <f t="shared" si="3"/>
        <v>+/-</v>
      </c>
      <c r="J29" t="str">
        <f t="shared" si="4"/>
        <v>1.2</v>
      </c>
      <c r="K29" s="2">
        <f t="shared" si="5"/>
        <v>0.72948328267477203</v>
      </c>
      <c r="L29" s="2">
        <f t="shared" si="6"/>
        <v>-2.8999999999999986</v>
      </c>
      <c r="M29" s="2">
        <f t="shared" si="7"/>
        <v>0.73954559638884132</v>
      </c>
      <c r="N29" s="2">
        <f t="shared" si="8"/>
        <v>-3.9213268447010328</v>
      </c>
      <c r="O29" t="s">
        <v>63</v>
      </c>
    </row>
    <row r="30" spans="1:15" x14ac:dyDescent="0.25">
      <c r="A30" s="16">
        <v>20</v>
      </c>
      <c r="B30" s="17" t="s">
        <v>44</v>
      </c>
      <c r="C30" s="18">
        <v>41.7</v>
      </c>
      <c r="D30" s="19" t="s">
        <v>138</v>
      </c>
      <c r="E30" s="20" t="str">
        <f t="shared" si="0"/>
        <v>Significantly Different</v>
      </c>
      <c r="G30">
        <f t="shared" si="1"/>
        <v>41.7</v>
      </c>
      <c r="H30">
        <f t="shared" si="2"/>
        <v>6</v>
      </c>
      <c r="I30" t="str">
        <f t="shared" si="3"/>
        <v>+/-</v>
      </c>
      <c r="J30" t="str">
        <f t="shared" si="4"/>
        <v>1.9</v>
      </c>
      <c r="K30" s="2">
        <f t="shared" si="5"/>
        <v>1.1550151975683889</v>
      </c>
      <c r="L30" s="2">
        <f t="shared" si="6"/>
        <v>-2.8000000000000043</v>
      </c>
      <c r="M30" s="2">
        <f t="shared" si="7"/>
        <v>1.1613965455649118</v>
      </c>
      <c r="N30" s="2">
        <f t="shared" si="8"/>
        <v>-2.410890587450528</v>
      </c>
      <c r="O30" t="s">
        <v>28</v>
      </c>
    </row>
    <row r="31" spans="1:15" x14ac:dyDescent="0.25">
      <c r="A31" s="16">
        <v>21</v>
      </c>
      <c r="B31" s="17" t="s">
        <v>68</v>
      </c>
      <c r="C31" s="18">
        <v>41.5</v>
      </c>
      <c r="D31" s="19" t="s">
        <v>120</v>
      </c>
      <c r="E31" s="20" t="str">
        <f t="shared" si="0"/>
        <v>Significantly Different</v>
      </c>
      <c r="G31">
        <f t="shared" si="1"/>
        <v>41.5</v>
      </c>
      <c r="H31">
        <f t="shared" si="2"/>
        <v>6</v>
      </c>
      <c r="I31" t="str">
        <f t="shared" si="3"/>
        <v>+/-</v>
      </c>
      <c r="J31" t="str">
        <f t="shared" si="4"/>
        <v>1.3</v>
      </c>
      <c r="K31" s="2">
        <f t="shared" si="5"/>
        <v>0.79027355623100304</v>
      </c>
      <c r="L31" s="2">
        <f t="shared" si="6"/>
        <v>-2.6000000000000014</v>
      </c>
      <c r="M31" s="2">
        <f t="shared" si="7"/>
        <v>0.79957121203440151</v>
      </c>
      <c r="N31" s="2">
        <f t="shared" si="8"/>
        <v>-3.2517428852705326</v>
      </c>
      <c r="O31" t="s">
        <v>66</v>
      </c>
    </row>
    <row r="32" spans="1:15" x14ac:dyDescent="0.25">
      <c r="A32" s="16">
        <v>22</v>
      </c>
      <c r="B32" s="17" t="s">
        <v>74</v>
      </c>
      <c r="C32" s="18">
        <v>40.299999999999997</v>
      </c>
      <c r="D32" s="19" t="s">
        <v>138</v>
      </c>
      <c r="E32" s="20" t="str">
        <f t="shared" si="0"/>
        <v>Not Significantly Different</v>
      </c>
      <c r="G32">
        <f t="shared" si="1"/>
        <v>40.299999999999997</v>
      </c>
      <c r="H32">
        <f t="shared" si="2"/>
        <v>6</v>
      </c>
      <c r="I32" t="str">
        <f t="shared" si="3"/>
        <v>+/-</v>
      </c>
      <c r="J32" t="str">
        <f t="shared" si="4"/>
        <v>1.9</v>
      </c>
      <c r="K32" s="2">
        <f t="shared" si="5"/>
        <v>1.1550151975683889</v>
      </c>
      <c r="L32" s="2">
        <f t="shared" si="6"/>
        <v>-1.3999999999999986</v>
      </c>
      <c r="M32" s="2">
        <f t="shared" si="7"/>
        <v>1.1613965455649118</v>
      </c>
      <c r="N32" s="2">
        <f t="shared" si="8"/>
        <v>-1.2054452937252611</v>
      </c>
      <c r="O32" t="s">
        <v>68</v>
      </c>
    </row>
    <row r="33" spans="1:15" x14ac:dyDescent="0.25">
      <c r="A33" s="16">
        <v>23</v>
      </c>
      <c r="B33" s="17" t="s">
        <v>76</v>
      </c>
      <c r="C33" s="18">
        <v>40.200000000000003</v>
      </c>
      <c r="D33" s="19" t="s">
        <v>129</v>
      </c>
      <c r="E33" s="20" t="str">
        <f t="shared" si="0"/>
        <v>Not Significantly Different</v>
      </c>
      <c r="G33">
        <f t="shared" si="1"/>
        <v>40.200000000000003</v>
      </c>
      <c r="H33">
        <f t="shared" si="2"/>
        <v>6</v>
      </c>
      <c r="I33" t="str">
        <f t="shared" si="3"/>
        <v>+/-</v>
      </c>
      <c r="J33" t="str">
        <f t="shared" si="4"/>
        <v>1.4</v>
      </c>
      <c r="K33" s="2">
        <f t="shared" si="5"/>
        <v>0.85106382978723394</v>
      </c>
      <c r="L33" s="2">
        <f t="shared" si="6"/>
        <v>-1.3000000000000043</v>
      </c>
      <c r="M33" s="2">
        <f t="shared" si="7"/>
        <v>0.8597042932359239</v>
      </c>
      <c r="N33" s="2">
        <f t="shared" si="8"/>
        <v>-1.5121478515674371</v>
      </c>
      <c r="O33" t="s">
        <v>71</v>
      </c>
    </row>
    <row r="34" spans="1:15" x14ac:dyDescent="0.25">
      <c r="A34" s="16">
        <v>24</v>
      </c>
      <c r="B34" s="17" t="s">
        <v>46</v>
      </c>
      <c r="C34" s="18">
        <v>40</v>
      </c>
      <c r="D34" s="19" t="s">
        <v>119</v>
      </c>
      <c r="E34" s="20" t="str">
        <f t="shared" si="0"/>
        <v>Not Significantly Different</v>
      </c>
      <c r="G34">
        <f t="shared" si="1"/>
        <v>40</v>
      </c>
      <c r="H34">
        <f t="shared" si="2"/>
        <v>6</v>
      </c>
      <c r="I34" t="str">
        <f t="shared" si="3"/>
        <v>+/-</v>
      </c>
      <c r="J34" t="str">
        <f t="shared" si="4"/>
        <v>3.3</v>
      </c>
      <c r="K34" s="2">
        <f t="shared" si="5"/>
        <v>2.0060790273556228</v>
      </c>
      <c r="L34" s="2">
        <f t="shared" si="6"/>
        <v>-1.1000000000000014</v>
      </c>
      <c r="M34" s="2">
        <f t="shared" si="7"/>
        <v>2.009759909400187</v>
      </c>
      <c r="N34" s="2">
        <f t="shared" si="8"/>
        <v>-0.54732905898610373</v>
      </c>
      <c r="O34" t="s">
        <v>62</v>
      </c>
    </row>
    <row r="35" spans="1:15" x14ac:dyDescent="0.25">
      <c r="A35" s="16">
        <v>25</v>
      </c>
      <c r="B35" s="17" t="s">
        <v>34</v>
      </c>
      <c r="C35" s="18">
        <v>39.6</v>
      </c>
      <c r="D35" s="19" t="s">
        <v>120</v>
      </c>
      <c r="E35" s="20" t="str">
        <f t="shared" si="0"/>
        <v>Not Significantly Different</v>
      </c>
      <c r="G35">
        <f t="shared" si="1"/>
        <v>39.6</v>
      </c>
      <c r="H35">
        <f t="shared" si="2"/>
        <v>6</v>
      </c>
      <c r="I35" t="str">
        <f t="shared" si="3"/>
        <v>+/-</v>
      </c>
      <c r="J35" t="str">
        <f t="shared" si="4"/>
        <v>1.3</v>
      </c>
      <c r="K35" s="2">
        <f t="shared" si="5"/>
        <v>0.79027355623100304</v>
      </c>
      <c r="L35" s="2">
        <f t="shared" si="6"/>
        <v>-0.70000000000000284</v>
      </c>
      <c r="M35" s="2">
        <f t="shared" si="7"/>
        <v>0.79957121203440151</v>
      </c>
      <c r="N35" s="2">
        <f t="shared" si="8"/>
        <v>-0.87546923834206947</v>
      </c>
      <c r="O35" t="s">
        <v>72</v>
      </c>
    </row>
    <row r="36" spans="1:15" x14ac:dyDescent="0.25">
      <c r="A36" s="16">
        <v>25</v>
      </c>
      <c r="B36" s="17" t="s">
        <v>81</v>
      </c>
      <c r="C36" s="18">
        <v>39.6</v>
      </c>
      <c r="D36" s="19" t="s">
        <v>129</v>
      </c>
      <c r="E36" s="20" t="str">
        <f t="shared" si="0"/>
        <v>Not Significantly Different</v>
      </c>
      <c r="G36">
        <f t="shared" si="1"/>
        <v>39.6</v>
      </c>
      <c r="H36">
        <f t="shared" si="2"/>
        <v>6</v>
      </c>
      <c r="I36" t="str">
        <f t="shared" si="3"/>
        <v>+/-</v>
      </c>
      <c r="J36" t="str">
        <f t="shared" si="4"/>
        <v>1.4</v>
      </c>
      <c r="K36" s="2">
        <f t="shared" si="5"/>
        <v>0.85106382978723394</v>
      </c>
      <c r="L36" s="2">
        <f t="shared" si="6"/>
        <v>-0.70000000000000284</v>
      </c>
      <c r="M36" s="2">
        <f t="shared" si="7"/>
        <v>0.8597042932359239</v>
      </c>
      <c r="N36" s="2">
        <f t="shared" si="8"/>
        <v>-0.8142334585363129</v>
      </c>
      <c r="O36" t="s">
        <v>64</v>
      </c>
    </row>
    <row r="37" spans="1:15" x14ac:dyDescent="0.25">
      <c r="A37" s="16">
        <v>27</v>
      </c>
      <c r="B37" s="17" t="s">
        <v>65</v>
      </c>
      <c r="C37" s="18">
        <v>39.4</v>
      </c>
      <c r="D37" s="19" t="s">
        <v>124</v>
      </c>
      <c r="E37" s="20" t="str">
        <f t="shared" si="0"/>
        <v>Not Significantly Different</v>
      </c>
      <c r="G37">
        <f t="shared" si="1"/>
        <v>39.4</v>
      </c>
      <c r="H37">
        <f t="shared" si="2"/>
        <v>6</v>
      </c>
      <c r="I37" t="str">
        <f t="shared" si="3"/>
        <v>+/-</v>
      </c>
      <c r="J37" t="str">
        <f t="shared" si="4"/>
        <v>1.0</v>
      </c>
      <c r="K37" s="2">
        <f t="shared" si="5"/>
        <v>0.60790273556231</v>
      </c>
      <c r="L37" s="2">
        <f t="shared" si="6"/>
        <v>-0.5</v>
      </c>
      <c r="M37" s="2">
        <f t="shared" si="7"/>
        <v>0.61994158219973061</v>
      </c>
      <c r="N37" s="2">
        <f t="shared" si="8"/>
        <v>-0.80652760575578186</v>
      </c>
      <c r="O37" t="s">
        <v>45</v>
      </c>
    </row>
    <row r="38" spans="1:15" x14ac:dyDescent="0.25">
      <c r="A38" s="16">
        <v>28</v>
      </c>
      <c r="B38" s="17" t="s">
        <v>58</v>
      </c>
      <c r="C38" s="18">
        <v>39.299999999999997</v>
      </c>
      <c r="D38" s="19" t="s">
        <v>130</v>
      </c>
      <c r="E38" s="20" t="str">
        <f t="shared" si="0"/>
        <v>Not Significantly Different</v>
      </c>
      <c r="G38">
        <f t="shared" si="1"/>
        <v>39.299999999999997</v>
      </c>
      <c r="H38">
        <f t="shared" si="2"/>
        <v>6</v>
      </c>
      <c r="I38" t="str">
        <f t="shared" si="3"/>
        <v>+/-</v>
      </c>
      <c r="J38" t="str">
        <f t="shared" si="4"/>
        <v>1.2</v>
      </c>
      <c r="K38" s="2">
        <f t="shared" si="5"/>
        <v>0.72948328267477203</v>
      </c>
      <c r="L38" s="2">
        <f t="shared" si="6"/>
        <v>-0.39999999999999858</v>
      </c>
      <c r="M38" s="2">
        <f t="shared" si="7"/>
        <v>0.73954559638884132</v>
      </c>
      <c r="N38" s="2">
        <f t="shared" si="8"/>
        <v>-0.54087266823462354</v>
      </c>
      <c r="O38" t="s">
        <v>51</v>
      </c>
    </row>
    <row r="39" spans="1:15" x14ac:dyDescent="0.25">
      <c r="A39" s="16">
        <v>28</v>
      </c>
      <c r="B39" s="17" t="s">
        <v>28</v>
      </c>
      <c r="C39" s="18">
        <v>39.299999999999997</v>
      </c>
      <c r="D39" s="19" t="s">
        <v>142</v>
      </c>
      <c r="E39" s="20" t="str">
        <f t="shared" si="0"/>
        <v>Not Significantly Different</v>
      </c>
      <c r="G39">
        <f t="shared" si="1"/>
        <v>39.299999999999997</v>
      </c>
      <c r="H39">
        <f t="shared" si="2"/>
        <v>6</v>
      </c>
      <c r="I39" t="str">
        <f t="shared" si="3"/>
        <v>+/-</v>
      </c>
      <c r="J39" t="str">
        <f t="shared" si="4"/>
        <v>2.9</v>
      </c>
      <c r="K39" s="2">
        <f t="shared" si="5"/>
        <v>1.762917933130699</v>
      </c>
      <c r="L39" s="2">
        <f t="shared" si="6"/>
        <v>-0.39999999999999858</v>
      </c>
      <c r="M39" s="2">
        <f t="shared" si="7"/>
        <v>1.7671053925530251</v>
      </c>
      <c r="N39" s="2">
        <f t="shared" si="8"/>
        <v>-0.22635888141459332</v>
      </c>
      <c r="O39" t="s">
        <v>74</v>
      </c>
    </row>
    <row r="40" spans="1:15" x14ac:dyDescent="0.25">
      <c r="A40" s="16">
        <v>30</v>
      </c>
      <c r="B40" s="17" t="s">
        <v>31</v>
      </c>
      <c r="C40" s="18">
        <v>39.1</v>
      </c>
      <c r="D40" s="19" t="s">
        <v>134</v>
      </c>
      <c r="E40" s="20" t="str">
        <f t="shared" si="0"/>
        <v>Not Significantly Different</v>
      </c>
      <c r="G40">
        <f t="shared" si="1"/>
        <v>39.1</v>
      </c>
      <c r="H40">
        <f t="shared" si="2"/>
        <v>6</v>
      </c>
      <c r="I40" t="str">
        <f t="shared" si="3"/>
        <v>+/-</v>
      </c>
      <c r="J40" t="str">
        <f t="shared" si="4"/>
        <v>3.4</v>
      </c>
      <c r="K40" s="2">
        <f t="shared" si="5"/>
        <v>2.0668693009118542</v>
      </c>
      <c r="L40" s="2">
        <f t="shared" si="6"/>
        <v>-0.20000000000000284</v>
      </c>
      <c r="M40" s="2">
        <f t="shared" si="7"/>
        <v>2.0704421113588332</v>
      </c>
      <c r="N40" s="2">
        <f t="shared" si="8"/>
        <v>-9.659772611017009E-2</v>
      </c>
      <c r="O40" t="s">
        <v>35</v>
      </c>
    </row>
    <row r="41" spans="1:15" x14ac:dyDescent="0.25">
      <c r="A41" s="16">
        <v>31</v>
      </c>
      <c r="B41" s="17" t="s">
        <v>57</v>
      </c>
      <c r="C41" s="18">
        <v>39</v>
      </c>
      <c r="D41" s="19" t="s">
        <v>128</v>
      </c>
      <c r="E41" s="20" t="str">
        <f t="shared" si="0"/>
        <v>Not Significantly Different</v>
      </c>
      <c r="G41">
        <f t="shared" si="1"/>
        <v>39</v>
      </c>
      <c r="H41">
        <f t="shared" si="2"/>
        <v>6</v>
      </c>
      <c r="I41" t="str">
        <f t="shared" si="3"/>
        <v>+/-</v>
      </c>
      <c r="J41" t="str">
        <f t="shared" si="4"/>
        <v>1.1</v>
      </c>
      <c r="K41" s="2">
        <f t="shared" si="5"/>
        <v>0.66869300911854113</v>
      </c>
      <c r="L41" s="2">
        <f t="shared" si="6"/>
        <v>-0.10000000000000142</v>
      </c>
      <c r="M41" s="2">
        <f t="shared" si="7"/>
        <v>0.67965592021270205</v>
      </c>
      <c r="N41" s="2">
        <f t="shared" si="8"/>
        <v>-0.14713327291948824</v>
      </c>
      <c r="O41" t="s">
        <v>76</v>
      </c>
    </row>
    <row r="42" spans="1:15" x14ac:dyDescent="0.25">
      <c r="A42" s="16">
        <v>32</v>
      </c>
      <c r="B42" s="17" t="s">
        <v>54</v>
      </c>
      <c r="C42" s="18">
        <v>38.5</v>
      </c>
      <c r="D42" s="19" t="s">
        <v>125</v>
      </c>
      <c r="E42" s="20" t="str">
        <f t="shared" si="0"/>
        <v>Not Significantly Different</v>
      </c>
      <c r="G42">
        <f t="shared" si="1"/>
        <v>38.5</v>
      </c>
      <c r="H42">
        <f t="shared" si="2"/>
        <v>6</v>
      </c>
      <c r="I42" t="str">
        <f t="shared" si="3"/>
        <v>+/-</v>
      </c>
      <c r="J42" t="str">
        <f t="shared" si="4"/>
        <v>3.7</v>
      </c>
      <c r="K42" s="2">
        <f t="shared" si="5"/>
        <v>2.2492401215805473</v>
      </c>
      <c r="L42" s="2">
        <f t="shared" si="6"/>
        <v>0.39999999999999858</v>
      </c>
      <c r="M42" s="2">
        <f t="shared" si="7"/>
        <v>2.252523685550019</v>
      </c>
      <c r="N42" s="2">
        <f t="shared" si="8"/>
        <v>0.17757859886935085</v>
      </c>
      <c r="O42" t="s">
        <v>77</v>
      </c>
    </row>
    <row r="43" spans="1:15" x14ac:dyDescent="0.25">
      <c r="A43" s="16">
        <v>33</v>
      </c>
      <c r="B43" s="17" t="s">
        <v>67</v>
      </c>
      <c r="C43" s="18">
        <v>38.299999999999997</v>
      </c>
      <c r="D43" s="19" t="s">
        <v>114</v>
      </c>
      <c r="E43" s="20" t="str">
        <f t="shared" si="0"/>
        <v>Not Significantly Different</v>
      </c>
      <c r="G43">
        <f t="shared" si="1"/>
        <v>38.299999999999997</v>
      </c>
      <c r="H43">
        <f t="shared" si="2"/>
        <v>6</v>
      </c>
      <c r="I43" t="str">
        <f t="shared" si="3"/>
        <v>+/-</v>
      </c>
      <c r="J43" t="str">
        <f t="shared" si="4"/>
        <v>0.9</v>
      </c>
      <c r="K43" s="2">
        <f t="shared" si="5"/>
        <v>0.54711246200607899</v>
      </c>
      <c r="L43" s="2">
        <f t="shared" si="6"/>
        <v>0.60000000000000142</v>
      </c>
      <c r="M43" s="2">
        <f t="shared" si="7"/>
        <v>0.5604586296226679</v>
      </c>
      <c r="N43" s="2">
        <f t="shared" si="8"/>
        <v>1.0705518093350708</v>
      </c>
      <c r="O43" t="s">
        <v>80</v>
      </c>
    </row>
    <row r="44" spans="1:15" x14ac:dyDescent="0.25">
      <c r="A44" s="16">
        <v>34</v>
      </c>
      <c r="B44" s="17" t="s">
        <v>40</v>
      </c>
      <c r="C44" s="18">
        <v>38.200000000000003</v>
      </c>
      <c r="D44" s="19" t="s">
        <v>39</v>
      </c>
      <c r="E44" s="20" t="str">
        <f t="shared" si="0"/>
        <v>Significantly Different</v>
      </c>
      <c r="G44">
        <f t="shared" si="1"/>
        <v>38.200000000000003</v>
      </c>
      <c r="H44">
        <f t="shared" si="2"/>
        <v>6</v>
      </c>
      <c r="I44" t="str">
        <f t="shared" si="3"/>
        <v>+/-</v>
      </c>
      <c r="J44" t="str">
        <f t="shared" si="4"/>
        <v>0.5</v>
      </c>
      <c r="K44" s="2">
        <f t="shared" si="5"/>
        <v>0.303951367781155</v>
      </c>
      <c r="L44" s="2">
        <f t="shared" si="6"/>
        <v>0.69999999999999574</v>
      </c>
      <c r="M44" s="2">
        <f t="shared" si="7"/>
        <v>0.32736564177109445</v>
      </c>
      <c r="N44" s="2">
        <f t="shared" si="8"/>
        <v>2.1382818191087392</v>
      </c>
      <c r="O44" t="s">
        <v>82</v>
      </c>
    </row>
    <row r="45" spans="1:15" x14ac:dyDescent="0.25">
      <c r="A45" s="16">
        <v>35</v>
      </c>
      <c r="B45" s="17" t="s">
        <v>64</v>
      </c>
      <c r="C45" s="18">
        <v>37.4</v>
      </c>
      <c r="D45" s="19" t="s">
        <v>130</v>
      </c>
      <c r="E45" s="20" t="str">
        <f t="shared" si="0"/>
        <v>Significantly Different</v>
      </c>
      <c r="G45">
        <f t="shared" si="1"/>
        <v>37.4</v>
      </c>
      <c r="H45">
        <f t="shared" si="2"/>
        <v>6</v>
      </c>
      <c r="I45" t="str">
        <f t="shared" si="3"/>
        <v>+/-</v>
      </c>
      <c r="J45" t="str">
        <f t="shared" si="4"/>
        <v>1.2</v>
      </c>
      <c r="K45" s="2">
        <f t="shared" si="5"/>
        <v>0.72948328267477203</v>
      </c>
      <c r="L45" s="2">
        <f t="shared" si="6"/>
        <v>1.5</v>
      </c>
      <c r="M45" s="2">
        <f t="shared" si="7"/>
        <v>0.73954559638884132</v>
      </c>
      <c r="N45" s="2">
        <f t="shared" si="8"/>
        <v>2.0282725058798454</v>
      </c>
      <c r="O45" t="s">
        <v>53</v>
      </c>
    </row>
    <row r="46" spans="1:15" x14ac:dyDescent="0.25">
      <c r="A46" s="16">
        <v>36</v>
      </c>
      <c r="B46" s="17" t="s">
        <v>71</v>
      </c>
      <c r="C46" s="18">
        <v>36.4</v>
      </c>
      <c r="D46" s="19" t="s">
        <v>70</v>
      </c>
      <c r="E46" s="20" t="str">
        <f t="shared" si="0"/>
        <v>Significantly Different</v>
      </c>
      <c r="G46">
        <f t="shared" si="1"/>
        <v>36.4</v>
      </c>
      <c r="H46">
        <f t="shared" si="2"/>
        <v>6</v>
      </c>
      <c r="I46" t="str">
        <f t="shared" si="3"/>
        <v>+/-</v>
      </c>
      <c r="J46" t="str">
        <f t="shared" si="4"/>
        <v>0.8</v>
      </c>
      <c r="K46" s="2">
        <f t="shared" si="5"/>
        <v>0.48632218844984804</v>
      </c>
      <c r="L46" s="2">
        <f t="shared" si="6"/>
        <v>2.5</v>
      </c>
      <c r="M46" s="2">
        <f t="shared" si="7"/>
        <v>0.50128943776506518</v>
      </c>
      <c r="N46" s="2">
        <f t="shared" si="8"/>
        <v>4.9871387898095962</v>
      </c>
      <c r="O46" t="s">
        <v>65</v>
      </c>
    </row>
    <row r="47" spans="1:15" x14ac:dyDescent="0.25">
      <c r="A47" s="16">
        <v>37</v>
      </c>
      <c r="B47" s="17" t="s">
        <v>69</v>
      </c>
      <c r="C47" s="18">
        <v>36.299999999999997</v>
      </c>
      <c r="D47" s="19" t="s">
        <v>125</v>
      </c>
      <c r="E47" s="20" t="str">
        <f t="shared" si="0"/>
        <v>Not Significantly Different</v>
      </c>
      <c r="G47">
        <f t="shared" si="1"/>
        <v>36.299999999999997</v>
      </c>
      <c r="H47">
        <f t="shared" si="2"/>
        <v>6</v>
      </c>
      <c r="I47" t="str">
        <f t="shared" si="3"/>
        <v>+/-</v>
      </c>
      <c r="J47" t="str">
        <f t="shared" si="4"/>
        <v>3.7</v>
      </c>
      <c r="K47" s="2">
        <f t="shared" si="5"/>
        <v>2.2492401215805473</v>
      </c>
      <c r="L47" s="2">
        <f t="shared" si="6"/>
        <v>2.6000000000000014</v>
      </c>
      <c r="M47" s="2">
        <f t="shared" si="7"/>
        <v>2.252523685550019</v>
      </c>
      <c r="N47" s="2">
        <f t="shared" si="8"/>
        <v>1.1542608926507851</v>
      </c>
      <c r="O47" t="s">
        <v>81</v>
      </c>
    </row>
    <row r="48" spans="1:15" x14ac:dyDescent="0.25">
      <c r="A48" s="16">
        <v>38</v>
      </c>
      <c r="B48" s="17" t="s">
        <v>50</v>
      </c>
      <c r="C48" s="18">
        <v>36.1</v>
      </c>
      <c r="D48" s="19" t="s">
        <v>114</v>
      </c>
      <c r="E48" s="20" t="str">
        <f t="shared" si="0"/>
        <v>Significantly Different</v>
      </c>
      <c r="G48">
        <f t="shared" si="1"/>
        <v>36.1</v>
      </c>
      <c r="H48">
        <f t="shared" si="2"/>
        <v>6</v>
      </c>
      <c r="I48" t="str">
        <f t="shared" si="3"/>
        <v>+/-</v>
      </c>
      <c r="J48" t="str">
        <f t="shared" si="4"/>
        <v>0.9</v>
      </c>
      <c r="K48" s="2">
        <f t="shared" si="5"/>
        <v>0.54711246200607899</v>
      </c>
      <c r="L48" s="2">
        <f t="shared" si="6"/>
        <v>2.7999999999999972</v>
      </c>
      <c r="M48" s="2">
        <f t="shared" si="7"/>
        <v>0.5604586296226679</v>
      </c>
      <c r="N48" s="2">
        <f t="shared" si="8"/>
        <v>4.9959084435636472</v>
      </c>
      <c r="O48" t="s">
        <v>60</v>
      </c>
    </row>
    <row r="49" spans="1:15" x14ac:dyDescent="0.25">
      <c r="A49" s="16">
        <v>39</v>
      </c>
      <c r="B49" s="17" t="s">
        <v>52</v>
      </c>
      <c r="C49" s="18">
        <v>36</v>
      </c>
      <c r="D49" s="19" t="s">
        <v>120</v>
      </c>
      <c r="E49" s="20" t="str">
        <f t="shared" si="0"/>
        <v>Significantly Different</v>
      </c>
      <c r="G49">
        <f t="shared" si="1"/>
        <v>36</v>
      </c>
      <c r="H49">
        <f t="shared" si="2"/>
        <v>6</v>
      </c>
      <c r="I49" t="str">
        <f t="shared" si="3"/>
        <v>+/-</v>
      </c>
      <c r="J49" t="str">
        <f t="shared" si="4"/>
        <v>1.3</v>
      </c>
      <c r="K49" s="2">
        <f t="shared" si="5"/>
        <v>0.79027355623100304</v>
      </c>
      <c r="L49" s="2">
        <f t="shared" si="6"/>
        <v>2.8999999999999986</v>
      </c>
      <c r="M49" s="2">
        <f t="shared" si="7"/>
        <v>0.79957121203440151</v>
      </c>
      <c r="N49" s="2">
        <f t="shared" si="8"/>
        <v>3.6269439874171288</v>
      </c>
      <c r="O49" t="s">
        <v>67</v>
      </c>
    </row>
    <row r="50" spans="1:15" x14ac:dyDescent="0.25">
      <c r="A50" s="16">
        <v>40</v>
      </c>
      <c r="B50" s="17" t="s">
        <v>73</v>
      </c>
      <c r="C50" s="18">
        <v>35.799999999999997</v>
      </c>
      <c r="D50" s="19" t="s">
        <v>130</v>
      </c>
      <c r="E50" s="20" t="str">
        <f t="shared" si="0"/>
        <v>Significantly Different</v>
      </c>
      <c r="G50">
        <f t="shared" si="1"/>
        <v>35.799999999999997</v>
      </c>
      <c r="H50">
        <f t="shared" si="2"/>
        <v>6</v>
      </c>
      <c r="I50" t="str">
        <f t="shared" si="3"/>
        <v>+/-</v>
      </c>
      <c r="J50" t="str">
        <f t="shared" si="4"/>
        <v>1.2</v>
      </c>
      <c r="K50" s="2">
        <f t="shared" si="5"/>
        <v>0.72948328267477203</v>
      </c>
      <c r="L50" s="2">
        <f t="shared" si="6"/>
        <v>3.1000000000000014</v>
      </c>
      <c r="M50" s="2">
        <f t="shared" si="7"/>
        <v>0.73954559638884132</v>
      </c>
      <c r="N50" s="2">
        <f t="shared" si="8"/>
        <v>4.1917631788183494</v>
      </c>
      <c r="O50" t="s">
        <v>69</v>
      </c>
    </row>
    <row r="51" spans="1:15" x14ac:dyDescent="0.25">
      <c r="A51" s="16">
        <v>41</v>
      </c>
      <c r="B51" s="17" t="s">
        <v>82</v>
      </c>
      <c r="C51" s="18">
        <v>35.700000000000003</v>
      </c>
      <c r="D51" s="19" t="s">
        <v>124</v>
      </c>
      <c r="E51" s="20" t="str">
        <f t="shared" si="0"/>
        <v>Significantly Different</v>
      </c>
      <c r="G51">
        <f t="shared" si="1"/>
        <v>35.700000000000003</v>
      </c>
      <c r="H51">
        <f t="shared" si="2"/>
        <v>6</v>
      </c>
      <c r="I51" t="str">
        <f t="shared" si="3"/>
        <v>+/-</v>
      </c>
      <c r="J51" t="str">
        <f t="shared" si="4"/>
        <v>1.0</v>
      </c>
      <c r="K51" s="2">
        <f t="shared" si="5"/>
        <v>0.60790273556231</v>
      </c>
      <c r="L51" s="2">
        <f t="shared" si="6"/>
        <v>3.1999999999999957</v>
      </c>
      <c r="M51" s="2">
        <f t="shared" si="7"/>
        <v>0.61994158219973061</v>
      </c>
      <c r="N51" s="2">
        <f t="shared" si="8"/>
        <v>5.1617766768369977</v>
      </c>
      <c r="O51" t="s">
        <v>85</v>
      </c>
    </row>
    <row r="52" spans="1:15" x14ac:dyDescent="0.25">
      <c r="A52" s="16">
        <v>42</v>
      </c>
      <c r="B52" s="17" t="s">
        <v>77</v>
      </c>
      <c r="C52" s="18">
        <v>35.5</v>
      </c>
      <c r="D52" s="19" t="s">
        <v>126</v>
      </c>
      <c r="E52" s="20" t="str">
        <f t="shared" si="0"/>
        <v>Significantly Different</v>
      </c>
      <c r="G52">
        <f t="shared" si="1"/>
        <v>35.5</v>
      </c>
      <c r="H52">
        <f t="shared" si="2"/>
        <v>6</v>
      </c>
      <c r="I52" t="str">
        <f t="shared" si="3"/>
        <v>+/-</v>
      </c>
      <c r="J52" t="str">
        <f t="shared" si="4"/>
        <v>2.2</v>
      </c>
      <c r="K52" s="2">
        <f t="shared" si="5"/>
        <v>1.3373860182370823</v>
      </c>
      <c r="L52" s="2">
        <f t="shared" si="6"/>
        <v>3.3999999999999986</v>
      </c>
      <c r="M52" s="2">
        <f t="shared" si="7"/>
        <v>1.3429010355242872</v>
      </c>
      <c r="N52" s="2">
        <f t="shared" si="8"/>
        <v>2.5318321380790292</v>
      </c>
      <c r="O52" t="s">
        <v>56</v>
      </c>
    </row>
    <row r="53" spans="1:15" x14ac:dyDescent="0.25">
      <c r="A53" s="16">
        <v>43</v>
      </c>
      <c r="B53" s="17" t="s">
        <v>80</v>
      </c>
      <c r="C53" s="18">
        <v>35.1</v>
      </c>
      <c r="D53" s="19" t="s">
        <v>70</v>
      </c>
      <c r="E53" s="20" t="str">
        <f t="shared" si="0"/>
        <v>Significantly Different</v>
      </c>
      <c r="G53">
        <f t="shared" si="1"/>
        <v>35.1</v>
      </c>
      <c r="H53">
        <f t="shared" si="2"/>
        <v>6</v>
      </c>
      <c r="I53" t="str">
        <f t="shared" si="3"/>
        <v>+/-</v>
      </c>
      <c r="J53" t="str">
        <f t="shared" si="4"/>
        <v>0.8</v>
      </c>
      <c r="K53" s="2">
        <f t="shared" si="5"/>
        <v>0.48632218844984804</v>
      </c>
      <c r="L53" s="2">
        <f t="shared" si="6"/>
        <v>3.7999999999999972</v>
      </c>
      <c r="M53" s="2">
        <f t="shared" si="7"/>
        <v>0.50128943776506518</v>
      </c>
      <c r="N53" s="2">
        <f t="shared" si="8"/>
        <v>7.5804509605105803</v>
      </c>
      <c r="O53" t="s">
        <v>73</v>
      </c>
    </row>
    <row r="54" spans="1:15" x14ac:dyDescent="0.25">
      <c r="A54" s="16">
        <v>44</v>
      </c>
      <c r="B54" s="17" t="s">
        <v>63</v>
      </c>
      <c r="C54" s="18">
        <v>35</v>
      </c>
      <c r="D54" s="19" t="s">
        <v>135</v>
      </c>
      <c r="E54" s="20" t="str">
        <f t="shared" si="0"/>
        <v>Significantly Different</v>
      </c>
      <c r="G54">
        <f t="shared" si="1"/>
        <v>35</v>
      </c>
      <c r="H54">
        <f t="shared" si="2"/>
        <v>6</v>
      </c>
      <c r="I54" t="str">
        <f t="shared" si="3"/>
        <v>+/-</v>
      </c>
      <c r="J54" t="str">
        <f t="shared" si="4"/>
        <v>1.6</v>
      </c>
      <c r="K54" s="2">
        <f t="shared" si="5"/>
        <v>0.97264437689969607</v>
      </c>
      <c r="L54" s="2">
        <f t="shared" si="6"/>
        <v>3.8999999999999986</v>
      </c>
      <c r="M54" s="2">
        <f t="shared" si="7"/>
        <v>0.98021370799982366</v>
      </c>
      <c r="N54" s="2">
        <f t="shared" si="8"/>
        <v>3.9787241987853328</v>
      </c>
      <c r="O54" t="s">
        <v>79</v>
      </c>
    </row>
    <row r="55" spans="1:15" x14ac:dyDescent="0.25">
      <c r="A55" s="16">
        <v>45</v>
      </c>
      <c r="B55" s="17" t="s">
        <v>85</v>
      </c>
      <c r="C55" s="18">
        <v>34.5</v>
      </c>
      <c r="D55" s="19" t="s">
        <v>132</v>
      </c>
      <c r="E55" s="20" t="str">
        <f t="shared" si="0"/>
        <v>Significantly Different</v>
      </c>
      <c r="G55">
        <f t="shared" si="1"/>
        <v>34.5</v>
      </c>
      <c r="H55">
        <f t="shared" si="2"/>
        <v>6</v>
      </c>
      <c r="I55" t="str">
        <f t="shared" si="3"/>
        <v>+/-</v>
      </c>
      <c r="J55" t="str">
        <f t="shared" si="4"/>
        <v>1.5</v>
      </c>
      <c r="K55" s="2">
        <f t="shared" si="5"/>
        <v>0.91185410334346506</v>
      </c>
      <c r="L55" s="2">
        <f t="shared" si="6"/>
        <v>4.3999999999999986</v>
      </c>
      <c r="M55" s="2">
        <f t="shared" si="7"/>
        <v>0.91992376598307335</v>
      </c>
      <c r="N55" s="2">
        <f t="shared" si="8"/>
        <v>4.7830050300939382</v>
      </c>
      <c r="O55" t="s">
        <v>47</v>
      </c>
    </row>
    <row r="56" spans="1:15" x14ac:dyDescent="0.25">
      <c r="A56" s="16">
        <v>46</v>
      </c>
      <c r="B56" s="17" t="s">
        <v>37</v>
      </c>
      <c r="C56" s="18">
        <v>33.5</v>
      </c>
      <c r="D56" s="19" t="s">
        <v>127</v>
      </c>
      <c r="E56" s="20" t="str">
        <f t="shared" si="0"/>
        <v>Significantly Different</v>
      </c>
      <c r="G56">
        <f t="shared" si="1"/>
        <v>33.5</v>
      </c>
      <c r="H56">
        <f t="shared" si="2"/>
        <v>6</v>
      </c>
      <c r="I56" t="str">
        <f t="shared" si="3"/>
        <v>+/-</v>
      </c>
      <c r="J56" t="str">
        <f t="shared" si="4"/>
        <v>1.7</v>
      </c>
      <c r="K56" s="2">
        <f t="shared" si="5"/>
        <v>1.0334346504559271</v>
      </c>
      <c r="L56" s="2">
        <f t="shared" si="6"/>
        <v>5.3999999999999986</v>
      </c>
      <c r="M56" s="2">
        <f t="shared" si="7"/>
        <v>1.0405618704330513</v>
      </c>
      <c r="N56" s="2">
        <f t="shared" si="8"/>
        <v>5.189504010705944</v>
      </c>
      <c r="O56" t="s">
        <v>31</v>
      </c>
    </row>
    <row r="57" spans="1:15" x14ac:dyDescent="0.25">
      <c r="A57" s="16">
        <v>47</v>
      </c>
      <c r="B57" s="17" t="s">
        <v>30</v>
      </c>
      <c r="C57" s="18">
        <v>33.1</v>
      </c>
      <c r="D57" s="19" t="s">
        <v>132</v>
      </c>
      <c r="E57" s="20" t="str">
        <f t="shared" si="0"/>
        <v>Significantly Different</v>
      </c>
      <c r="G57">
        <f t="shared" si="1"/>
        <v>33.1</v>
      </c>
      <c r="H57">
        <f t="shared" si="2"/>
        <v>6</v>
      </c>
      <c r="I57" t="str">
        <f t="shared" si="3"/>
        <v>+/-</v>
      </c>
      <c r="J57" t="str">
        <f t="shared" si="4"/>
        <v>1.5</v>
      </c>
      <c r="K57" s="2">
        <f t="shared" si="5"/>
        <v>0.91185410334346506</v>
      </c>
      <c r="L57" s="2">
        <f t="shared" si="6"/>
        <v>5.7999999999999972</v>
      </c>
      <c r="M57" s="2">
        <f t="shared" si="7"/>
        <v>0.91992376598307335</v>
      </c>
      <c r="N57" s="2">
        <f t="shared" si="8"/>
        <v>6.3048702669420083</v>
      </c>
      <c r="O57" t="s">
        <v>84</v>
      </c>
    </row>
    <row r="58" spans="1:15" x14ac:dyDescent="0.25">
      <c r="A58" s="16">
        <v>48</v>
      </c>
      <c r="B58" s="17" t="s">
        <v>49</v>
      </c>
      <c r="C58" s="18">
        <v>32.799999999999997</v>
      </c>
      <c r="D58" s="19" t="s">
        <v>130</v>
      </c>
      <c r="E58" s="20" t="str">
        <f t="shared" si="0"/>
        <v>Significantly Different</v>
      </c>
      <c r="G58">
        <f t="shared" si="1"/>
        <v>32.799999999999997</v>
      </c>
      <c r="H58">
        <f t="shared" si="2"/>
        <v>6</v>
      </c>
      <c r="I58" t="str">
        <f t="shared" si="3"/>
        <v>+/-</v>
      </c>
      <c r="J58" t="str">
        <f t="shared" si="4"/>
        <v>1.2</v>
      </c>
      <c r="K58" s="2">
        <f t="shared" si="5"/>
        <v>0.72948328267477203</v>
      </c>
      <c r="L58" s="2">
        <f t="shared" si="6"/>
        <v>6.1000000000000014</v>
      </c>
      <c r="M58" s="2">
        <f t="shared" si="7"/>
        <v>0.73954559638884132</v>
      </c>
      <c r="N58" s="2">
        <f t="shared" si="8"/>
        <v>8.2483081905780402</v>
      </c>
      <c r="O58" t="s">
        <v>75</v>
      </c>
    </row>
    <row r="59" spans="1:15" x14ac:dyDescent="0.25">
      <c r="A59" s="16">
        <v>49</v>
      </c>
      <c r="B59" s="17" t="s">
        <v>48</v>
      </c>
      <c r="C59" s="18">
        <v>32.5</v>
      </c>
      <c r="D59" s="19" t="s">
        <v>144</v>
      </c>
      <c r="E59" s="20" t="str">
        <f t="shared" si="0"/>
        <v>Significantly Different</v>
      </c>
      <c r="G59">
        <f t="shared" si="1"/>
        <v>32.5</v>
      </c>
      <c r="H59">
        <f t="shared" si="2"/>
        <v>6</v>
      </c>
      <c r="I59" t="str">
        <f t="shared" si="3"/>
        <v>+/-</v>
      </c>
      <c r="J59" t="str">
        <f t="shared" si="4"/>
        <v>4.4</v>
      </c>
      <c r="K59" s="2">
        <f t="shared" si="5"/>
        <v>2.6747720364741645</v>
      </c>
      <c r="L59" s="2">
        <f t="shared" si="6"/>
        <v>6.3999999999999986</v>
      </c>
      <c r="M59" s="2">
        <f t="shared" si="7"/>
        <v>2.6775338049295128</v>
      </c>
      <c r="N59" s="2">
        <f t="shared" si="8"/>
        <v>2.3902592707577344</v>
      </c>
      <c r="O59" t="s">
        <v>33</v>
      </c>
    </row>
    <row r="60" spans="1:15" x14ac:dyDescent="0.25">
      <c r="A60" s="16">
        <v>50</v>
      </c>
      <c r="B60" s="17" t="s">
        <v>33</v>
      </c>
      <c r="C60" s="18">
        <v>32.4</v>
      </c>
      <c r="D60" s="19" t="s">
        <v>131</v>
      </c>
      <c r="E60" s="20" t="str">
        <f t="shared" si="0"/>
        <v>Significantly Different</v>
      </c>
      <c r="G60">
        <f t="shared" si="1"/>
        <v>32.4</v>
      </c>
      <c r="H60">
        <f t="shared" si="2"/>
        <v>6</v>
      </c>
      <c r="I60" t="str">
        <f t="shared" si="3"/>
        <v>+/-</v>
      </c>
      <c r="J60" t="str">
        <f t="shared" si="4"/>
        <v>2.1</v>
      </c>
      <c r="K60" s="2">
        <f t="shared" si="5"/>
        <v>1.2765957446808511</v>
      </c>
      <c r="L60" s="2">
        <f t="shared" si="6"/>
        <v>6.5</v>
      </c>
      <c r="M60" s="2">
        <f t="shared" si="7"/>
        <v>1.2823722255154399</v>
      </c>
      <c r="N60" s="2">
        <f t="shared" si="8"/>
        <v>5.0687311146242067</v>
      </c>
      <c r="O60" t="s">
        <v>55</v>
      </c>
    </row>
    <row r="61" spans="1:15" x14ac:dyDescent="0.25">
      <c r="A61" s="16">
        <v>51</v>
      </c>
      <c r="B61" s="17" t="s">
        <v>72</v>
      </c>
      <c r="C61" s="18">
        <v>31.2</v>
      </c>
      <c r="D61" s="19" t="s">
        <v>131</v>
      </c>
      <c r="E61" s="20" t="str">
        <f t="shared" si="0"/>
        <v>Significantly Different</v>
      </c>
      <c r="G61">
        <f t="shared" si="1"/>
        <v>31.2</v>
      </c>
      <c r="H61">
        <f t="shared" si="2"/>
        <v>6</v>
      </c>
      <c r="I61" t="str">
        <f t="shared" si="3"/>
        <v>+/-</v>
      </c>
      <c r="J61" t="str">
        <f t="shared" si="4"/>
        <v>2.1</v>
      </c>
      <c r="K61" s="2">
        <f t="shared" si="5"/>
        <v>1.2765957446808511</v>
      </c>
      <c r="L61" s="2">
        <f t="shared" si="6"/>
        <v>7.6999999999999993</v>
      </c>
      <c r="M61" s="2">
        <f t="shared" si="7"/>
        <v>1.2823722255154399</v>
      </c>
      <c r="N61" s="2">
        <f t="shared" si="8"/>
        <v>6.0044968588625212</v>
      </c>
      <c r="O61" t="s">
        <v>38</v>
      </c>
    </row>
    <row r="62" spans="1:15" ht="15.75" thickBot="1" x14ac:dyDescent="0.3">
      <c r="A62" s="22"/>
      <c r="B62" s="23" t="s">
        <v>86</v>
      </c>
      <c r="C62" s="24">
        <v>23.5</v>
      </c>
      <c r="D62" s="25" t="s">
        <v>130</v>
      </c>
      <c r="E62" s="26" t="str">
        <f t="shared" si="0"/>
        <v>Significantly Different</v>
      </c>
      <c r="G62">
        <f t="shared" si="1"/>
        <v>23.5</v>
      </c>
      <c r="H62">
        <f t="shared" si="2"/>
        <v>6</v>
      </c>
      <c r="I62" t="str">
        <f t="shared" si="3"/>
        <v>+/-</v>
      </c>
      <c r="J62" t="str">
        <f t="shared" si="4"/>
        <v>1.2</v>
      </c>
      <c r="K62" s="2">
        <f t="shared" si="5"/>
        <v>0.72948328267477203</v>
      </c>
      <c r="L62" s="2">
        <f t="shared" si="6"/>
        <v>15.399999999999999</v>
      </c>
      <c r="M62" s="2">
        <f t="shared" si="7"/>
        <v>0.73954559638884132</v>
      </c>
      <c r="N62" s="2">
        <f t="shared" si="8"/>
        <v>20.823597727033079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21" priority="5" operator="equal">
      <formula>"State Selected"</formula>
    </cfRule>
    <cfRule type="cellIs" dxfId="220" priority="6" operator="equal">
      <formula>"Not Significantly Different"</formula>
    </cfRule>
  </conditionalFormatting>
  <conditionalFormatting sqref="E10:E62">
    <cfRule type="cellIs" dxfId="219" priority="1" operator="equal">
      <formula>"OTHER ERROR"</formula>
    </cfRule>
    <cfRule type="cellIs" dxfId="218" priority="2" operator="equal">
      <formula>"Statistical Test not applicable"</formula>
    </cfRule>
    <cfRule type="cellIs" dxfId="217" priority="3" operator="equal">
      <formula>"Geography Selected"</formula>
    </cfRule>
    <cfRule type="cellIs" dxfId="21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CA7D10D-315D-43ED-9638-FEFD40D2DCA9}">
      <formula1>$O$10:$O$62</formula1>
    </dataValidation>
  </dataValidation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24CD-96CC-486C-A811-75A58433D7B1}">
  <sheetPr codeName="Sheet7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326</v>
      </c>
    </row>
    <row r="2" spans="1:16" x14ac:dyDescent="0.25">
      <c r="A2" s="3" t="s">
        <v>2</v>
      </c>
      <c r="B2" t="s">
        <v>327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65712</v>
      </c>
      <c r="C6" t="s">
        <v>9</v>
      </c>
      <c r="H6" s="8" t="s">
        <v>10</v>
      </c>
      <c r="I6">
        <f>VLOOKUP($B$4,$B$9:$K$62,6,FALSE)</f>
        <v>65712</v>
      </c>
      <c r="K6" s="10"/>
    </row>
    <row r="7" spans="1:16" ht="15.75" thickBot="1" x14ac:dyDescent="0.3">
      <c r="A7" s="4" t="s">
        <v>11</v>
      </c>
      <c r="B7" s="11" t="str">
        <f>VLOOKUP($B$4,$B$10:$D$62,3,FALSE)</f>
        <v>+/-118</v>
      </c>
      <c r="C7" t="s">
        <v>12</v>
      </c>
      <c r="H7" s="8" t="s">
        <v>13</v>
      </c>
      <c r="I7" s="12">
        <f>VLOOKUP($B$4,$B$9:$K$62,10,FALSE)</f>
        <v>71.732522796352583</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65712</v>
      </c>
      <c r="D10" s="19" t="s">
        <v>328</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65712</v>
      </c>
      <c r="H10">
        <f>LEN(TRIM(D10))</f>
        <v>6</v>
      </c>
      <c r="I10" t="str">
        <f>IF(H10&gt;=3,MID(TRIM(D10),1,3),"NO")</f>
        <v>+/-</v>
      </c>
      <c r="J10" t="str">
        <f>IF(TRIM(I10)="+/-",MID(TRIM(D10),4,H10-3),D10)</f>
        <v>118</v>
      </c>
      <c r="K10" s="2">
        <f>IF(TRIM(J10)="*****",0,IF(ISERROR(VALUE(J10)),"NA",VALUE(J10/$I$4)))</f>
        <v>71.732522796352583</v>
      </c>
      <c r="L10" s="2">
        <f>IF(AND(ISNUMBER(G10),ISNUMBER($I$6)),$I$6-G10,"N/A")</f>
        <v>0</v>
      </c>
      <c r="M10" s="2">
        <f>IF(AND(ISNUMBER(K10),ISNUMBER($I$7)),SQRT(K10^2+($I$7)^2),"N/A")</f>
        <v>101.44510660183904</v>
      </c>
      <c r="N10" s="2">
        <f>IF(AND(ISNUMBER(L10),ISNUMBER(M10),M10&lt;&gt;0),L10/M10,"NA")</f>
        <v>0</v>
      </c>
      <c r="O10" t="s">
        <v>5</v>
      </c>
    </row>
    <row r="11" spans="1:16" x14ac:dyDescent="0.25">
      <c r="A11" s="16">
        <v>1</v>
      </c>
      <c r="B11" s="17" t="s">
        <v>48</v>
      </c>
      <c r="C11" s="34">
        <v>92266</v>
      </c>
      <c r="D11" s="21" t="s">
        <v>329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92266</v>
      </c>
      <c r="H11">
        <f t="shared" ref="H11:H62" si="2">LEN(TRIM(D11))</f>
        <v>8</v>
      </c>
      <c r="I11" t="str">
        <f t="shared" ref="I11:I62" si="3">IF(H11&gt;=3,MID(TRIM(D11),1,3),"NO")</f>
        <v>+/-</v>
      </c>
      <c r="J11" t="str">
        <f t="shared" ref="J11:J62" si="4">IF(TRIM(I11)="+/-",MID(TRIM(D11),4,H11-3),D11)</f>
        <v>2,497</v>
      </c>
      <c r="K11" s="2">
        <f t="shared" ref="K11:K62" si="5">IF(TRIM(J11)="*****",0,IF(ISERROR(VALUE(J11)),"NA",VALUE(J11/$I$4)))</f>
        <v>1517.9331306990882</v>
      </c>
      <c r="L11" s="2">
        <f t="shared" ref="L11:L62" si="6">IF(AND(ISNUMBER(G11),ISNUMBER($I$6)),$I$6-G11,"N/A")</f>
        <v>-26554</v>
      </c>
      <c r="M11" s="2">
        <f t="shared" ref="M11:M62" si="7">IF(AND(ISNUMBER(K11),ISNUMBER($I$7)),SQRT(K11^2+($I$7)^2),"N/A")</f>
        <v>1519.6271069248089</v>
      </c>
      <c r="N11" s="2">
        <f>IF(AND(ISNUMBER(L11),ISNUMBER(M11),M11&lt;&gt;0),L11/M11,"NA")</f>
        <v>-17.474023646324632</v>
      </c>
      <c r="O11" t="s">
        <v>30</v>
      </c>
    </row>
    <row r="12" spans="1:16" x14ac:dyDescent="0.25">
      <c r="A12" s="16">
        <v>2</v>
      </c>
      <c r="B12" s="17" t="s">
        <v>66</v>
      </c>
      <c r="C12" s="34">
        <v>86738</v>
      </c>
      <c r="D12" s="19" t="s">
        <v>330</v>
      </c>
      <c r="E12" s="20" t="str">
        <f t="shared" si="0"/>
        <v>Significantly Different</v>
      </c>
      <c r="G12">
        <f t="shared" si="1"/>
        <v>86738</v>
      </c>
      <c r="H12">
        <f t="shared" si="2"/>
        <v>6</v>
      </c>
      <c r="I12" t="str">
        <f t="shared" si="3"/>
        <v>+/-</v>
      </c>
      <c r="J12" t="str">
        <f t="shared" si="4"/>
        <v>934</v>
      </c>
      <c r="K12" s="2">
        <f t="shared" si="5"/>
        <v>567.78115501519756</v>
      </c>
      <c r="L12" s="2">
        <f t="shared" si="6"/>
        <v>-21026</v>
      </c>
      <c r="M12" s="2">
        <f t="shared" si="7"/>
        <v>572.29450007589708</v>
      </c>
      <c r="N12" s="2">
        <f t="shared" ref="N12:N62" si="8">IF(AND(ISNUMBER(L12),ISNUMBER(M12),M12&lt;&gt;0),L12/M12,"NA")</f>
        <v>-36.739825382231622</v>
      </c>
      <c r="O12" t="s">
        <v>32</v>
      </c>
    </row>
    <row r="13" spans="1:16" x14ac:dyDescent="0.25">
      <c r="A13" s="16">
        <v>3</v>
      </c>
      <c r="B13" s="17" t="s">
        <v>68</v>
      </c>
      <c r="C13" s="34">
        <v>85843</v>
      </c>
      <c r="D13" s="19" t="s">
        <v>331</v>
      </c>
      <c r="E13" s="20" t="str">
        <f t="shared" si="0"/>
        <v>Significantly Different</v>
      </c>
      <c r="G13">
        <f t="shared" si="1"/>
        <v>85843</v>
      </c>
      <c r="H13">
        <f t="shared" si="2"/>
        <v>6</v>
      </c>
      <c r="I13" t="str">
        <f t="shared" si="3"/>
        <v>+/-</v>
      </c>
      <c r="J13" t="str">
        <f t="shared" si="4"/>
        <v>991</v>
      </c>
      <c r="K13" s="2">
        <f t="shared" si="5"/>
        <v>602.43161094224922</v>
      </c>
      <c r="L13" s="2">
        <f t="shared" si="6"/>
        <v>-20131</v>
      </c>
      <c r="M13" s="2">
        <f t="shared" si="7"/>
        <v>606.68723465159769</v>
      </c>
      <c r="N13" s="2">
        <f t="shared" si="8"/>
        <v>-33.181842059954718</v>
      </c>
      <c r="O13" t="s">
        <v>34</v>
      </c>
    </row>
    <row r="14" spans="1:16" x14ac:dyDescent="0.25">
      <c r="A14" s="16">
        <v>4</v>
      </c>
      <c r="B14" s="17" t="s">
        <v>76</v>
      </c>
      <c r="C14" s="34">
        <v>85751</v>
      </c>
      <c r="D14" s="19" t="s">
        <v>332</v>
      </c>
      <c r="E14" s="20" t="str">
        <f t="shared" si="0"/>
        <v>Significantly Different</v>
      </c>
      <c r="G14">
        <f t="shared" si="1"/>
        <v>85751</v>
      </c>
      <c r="H14">
        <f t="shared" si="2"/>
        <v>6</v>
      </c>
      <c r="I14" t="str">
        <f t="shared" si="3"/>
        <v>+/-</v>
      </c>
      <c r="J14" t="str">
        <f t="shared" si="4"/>
        <v>760</v>
      </c>
      <c r="K14" s="2">
        <f t="shared" si="5"/>
        <v>462.00607902735561</v>
      </c>
      <c r="L14" s="2">
        <f t="shared" si="6"/>
        <v>-20039</v>
      </c>
      <c r="M14" s="2">
        <f t="shared" si="7"/>
        <v>467.54162583128402</v>
      </c>
      <c r="N14" s="2">
        <f t="shared" si="8"/>
        <v>-42.860354870800805</v>
      </c>
      <c r="O14" t="s">
        <v>37</v>
      </c>
    </row>
    <row r="15" spans="1:16" x14ac:dyDescent="0.25">
      <c r="A15" s="16">
        <v>5</v>
      </c>
      <c r="B15" s="17" t="s">
        <v>54</v>
      </c>
      <c r="C15" s="34">
        <v>83102</v>
      </c>
      <c r="D15" s="19" t="s">
        <v>333</v>
      </c>
      <c r="E15" s="20" t="str">
        <f t="shared" si="0"/>
        <v>Significantly Different</v>
      </c>
      <c r="G15">
        <f t="shared" si="1"/>
        <v>83102</v>
      </c>
      <c r="H15">
        <f t="shared" si="2"/>
        <v>8</v>
      </c>
      <c r="I15" t="str">
        <f t="shared" si="3"/>
        <v>+/-</v>
      </c>
      <c r="J15" t="str">
        <f t="shared" si="4"/>
        <v>2,138</v>
      </c>
      <c r="K15" s="2">
        <f t="shared" si="5"/>
        <v>1299.6960486322189</v>
      </c>
      <c r="L15" s="2">
        <f t="shared" si="6"/>
        <v>-17390</v>
      </c>
      <c r="M15" s="2">
        <f t="shared" si="7"/>
        <v>1301.6740658309716</v>
      </c>
      <c r="N15" s="2">
        <f t="shared" si="8"/>
        <v>-13.35971919276002</v>
      </c>
      <c r="O15" t="s">
        <v>40</v>
      </c>
    </row>
    <row r="16" spans="1:16" x14ac:dyDescent="0.25">
      <c r="A16" s="16">
        <v>6</v>
      </c>
      <c r="B16" s="17" t="s">
        <v>40</v>
      </c>
      <c r="C16" s="34">
        <v>80440</v>
      </c>
      <c r="D16" s="19" t="s">
        <v>334</v>
      </c>
      <c r="E16" s="20" t="str">
        <f t="shared" si="0"/>
        <v>Significantly Different</v>
      </c>
      <c r="G16">
        <f t="shared" si="1"/>
        <v>80440</v>
      </c>
      <c r="H16">
        <f t="shared" si="2"/>
        <v>6</v>
      </c>
      <c r="I16" t="str">
        <f t="shared" si="3"/>
        <v>+/-</v>
      </c>
      <c r="J16" t="str">
        <f t="shared" si="4"/>
        <v>313</v>
      </c>
      <c r="K16" s="2">
        <f t="shared" si="5"/>
        <v>190.27355623100303</v>
      </c>
      <c r="L16" s="2">
        <f t="shared" si="6"/>
        <v>-14728</v>
      </c>
      <c r="M16" s="2">
        <f t="shared" si="7"/>
        <v>203.34596388303828</v>
      </c>
      <c r="N16" s="2">
        <f t="shared" si="8"/>
        <v>-72.428287824150459</v>
      </c>
      <c r="O16" t="s">
        <v>42</v>
      </c>
    </row>
    <row r="17" spans="1:15" x14ac:dyDescent="0.25">
      <c r="A17" s="16">
        <v>7</v>
      </c>
      <c r="B17" s="17" t="s">
        <v>44</v>
      </c>
      <c r="C17" s="34">
        <v>78833</v>
      </c>
      <c r="D17" s="19" t="s">
        <v>335</v>
      </c>
      <c r="E17" s="20" t="str">
        <f t="shared" si="0"/>
        <v>Significantly Different</v>
      </c>
      <c r="G17">
        <f t="shared" si="1"/>
        <v>78833</v>
      </c>
      <c r="H17">
        <f t="shared" si="2"/>
        <v>8</v>
      </c>
      <c r="I17" t="str">
        <f t="shared" si="3"/>
        <v>+/-</v>
      </c>
      <c r="J17" t="str">
        <f t="shared" si="4"/>
        <v>1,358</v>
      </c>
      <c r="K17" s="2">
        <f t="shared" si="5"/>
        <v>825.531914893617</v>
      </c>
      <c r="L17" s="2">
        <f t="shared" si="6"/>
        <v>-13121</v>
      </c>
      <c r="M17" s="2">
        <f t="shared" si="7"/>
        <v>828.64256307207108</v>
      </c>
      <c r="N17" s="2">
        <f t="shared" si="8"/>
        <v>-15.834330246512817</v>
      </c>
      <c r="O17" t="s">
        <v>44</v>
      </c>
    </row>
    <row r="18" spans="1:15" x14ac:dyDescent="0.25">
      <c r="A18" s="16">
        <v>8</v>
      </c>
      <c r="B18" s="17" t="s">
        <v>75</v>
      </c>
      <c r="C18" s="34">
        <v>78687</v>
      </c>
      <c r="D18" s="19" t="s">
        <v>336</v>
      </c>
      <c r="E18" s="20" t="str">
        <f t="shared" si="0"/>
        <v>Significantly Different</v>
      </c>
      <c r="G18">
        <f t="shared" si="1"/>
        <v>78687</v>
      </c>
      <c r="H18">
        <f t="shared" si="2"/>
        <v>6</v>
      </c>
      <c r="I18" t="str">
        <f t="shared" si="3"/>
        <v>+/-</v>
      </c>
      <c r="J18" t="str">
        <f t="shared" si="4"/>
        <v>923</v>
      </c>
      <c r="K18" s="2">
        <f t="shared" si="5"/>
        <v>561.09422492401211</v>
      </c>
      <c r="L18" s="2">
        <f t="shared" si="6"/>
        <v>-12975</v>
      </c>
      <c r="M18" s="2">
        <f t="shared" si="7"/>
        <v>565.66092676603284</v>
      </c>
      <c r="N18" s="2">
        <f t="shared" si="8"/>
        <v>-22.937769582530638</v>
      </c>
      <c r="O18" t="s">
        <v>46</v>
      </c>
    </row>
    <row r="19" spans="1:15" x14ac:dyDescent="0.25">
      <c r="A19" s="16">
        <v>9</v>
      </c>
      <c r="B19" s="17" t="s">
        <v>35</v>
      </c>
      <c r="C19" s="34">
        <v>77933</v>
      </c>
      <c r="D19" s="19" t="s">
        <v>337</v>
      </c>
      <c r="E19" s="20" t="str">
        <f t="shared" si="0"/>
        <v>Significantly Different</v>
      </c>
      <c r="G19">
        <f t="shared" si="1"/>
        <v>77933</v>
      </c>
      <c r="H19">
        <f t="shared" si="2"/>
        <v>8</v>
      </c>
      <c r="I19" t="str">
        <f t="shared" si="3"/>
        <v>+/-</v>
      </c>
      <c r="J19" t="str">
        <f t="shared" si="4"/>
        <v>1,994</v>
      </c>
      <c r="K19" s="2">
        <f t="shared" si="5"/>
        <v>1212.1580547112462</v>
      </c>
      <c r="L19" s="2">
        <f t="shared" si="6"/>
        <v>-12221</v>
      </c>
      <c r="M19" s="2">
        <f t="shared" si="7"/>
        <v>1214.2786765928495</v>
      </c>
      <c r="N19" s="2">
        <f t="shared" si="8"/>
        <v>-10.064411271958562</v>
      </c>
      <c r="O19" t="s">
        <v>48</v>
      </c>
    </row>
    <row r="20" spans="1:15" x14ac:dyDescent="0.25">
      <c r="A20" s="16">
        <v>10</v>
      </c>
      <c r="B20" s="17" t="s">
        <v>42</v>
      </c>
      <c r="C20" s="34">
        <v>77127</v>
      </c>
      <c r="D20" s="21" t="s">
        <v>338</v>
      </c>
      <c r="E20" s="20" t="str">
        <f t="shared" si="0"/>
        <v>Significantly Different</v>
      </c>
      <c r="G20">
        <f t="shared" si="1"/>
        <v>77127</v>
      </c>
      <c r="H20">
        <f t="shared" si="2"/>
        <v>6</v>
      </c>
      <c r="I20" t="str">
        <f t="shared" si="3"/>
        <v>+/-</v>
      </c>
      <c r="J20" t="str">
        <f t="shared" si="4"/>
        <v>791</v>
      </c>
      <c r="K20" s="2">
        <f t="shared" si="5"/>
        <v>480.85106382978722</v>
      </c>
      <c r="L20" s="2">
        <f t="shared" si="6"/>
        <v>-11415</v>
      </c>
      <c r="M20" s="2">
        <f t="shared" si="7"/>
        <v>486.17208929860146</v>
      </c>
      <c r="N20" s="2">
        <f t="shared" si="8"/>
        <v>-23.4793404460309</v>
      </c>
      <c r="O20" t="s">
        <v>50</v>
      </c>
    </row>
    <row r="21" spans="1:15" x14ac:dyDescent="0.25">
      <c r="A21" s="16">
        <v>11</v>
      </c>
      <c r="B21" s="17" t="s">
        <v>84</v>
      </c>
      <c r="C21" s="34">
        <v>76456</v>
      </c>
      <c r="D21" s="19" t="s">
        <v>339</v>
      </c>
      <c r="E21" s="20" t="str">
        <f t="shared" si="0"/>
        <v>Significantly Different</v>
      </c>
      <c r="G21">
        <f t="shared" si="1"/>
        <v>76456</v>
      </c>
      <c r="H21">
        <f t="shared" si="2"/>
        <v>6</v>
      </c>
      <c r="I21" t="str">
        <f t="shared" si="3"/>
        <v>+/-</v>
      </c>
      <c r="J21" t="str">
        <f t="shared" si="4"/>
        <v>842</v>
      </c>
      <c r="K21" s="2">
        <f t="shared" si="5"/>
        <v>511.85410334346506</v>
      </c>
      <c r="L21" s="2">
        <f t="shared" si="6"/>
        <v>-10744</v>
      </c>
      <c r="M21" s="2">
        <f t="shared" si="7"/>
        <v>516.856051465272</v>
      </c>
      <c r="N21" s="2">
        <f t="shared" si="8"/>
        <v>-20.787219129080661</v>
      </c>
      <c r="O21" t="s">
        <v>52</v>
      </c>
    </row>
    <row r="22" spans="1:15" x14ac:dyDescent="0.25">
      <c r="A22" s="16">
        <v>12</v>
      </c>
      <c r="B22" s="17" t="s">
        <v>47</v>
      </c>
      <c r="C22" s="34">
        <v>75780</v>
      </c>
      <c r="D22" s="19" t="s">
        <v>340</v>
      </c>
      <c r="E22" s="20" t="str">
        <f t="shared" si="0"/>
        <v>Significantly Different</v>
      </c>
      <c r="G22">
        <f t="shared" si="1"/>
        <v>75780</v>
      </c>
      <c r="H22">
        <f t="shared" si="2"/>
        <v>8</v>
      </c>
      <c r="I22" t="str">
        <f t="shared" si="3"/>
        <v>+/-</v>
      </c>
      <c r="J22" t="str">
        <f t="shared" si="4"/>
        <v>1,093</v>
      </c>
      <c r="K22" s="2">
        <f t="shared" si="5"/>
        <v>664.43768996960489</v>
      </c>
      <c r="L22" s="2">
        <f t="shared" si="6"/>
        <v>-10068</v>
      </c>
      <c r="M22" s="2">
        <f t="shared" si="7"/>
        <v>668.29858497446628</v>
      </c>
      <c r="N22" s="2">
        <f t="shared" si="8"/>
        <v>-15.065122426354783</v>
      </c>
      <c r="O22" t="s">
        <v>54</v>
      </c>
    </row>
    <row r="23" spans="1:15" x14ac:dyDescent="0.25">
      <c r="A23" s="16">
        <v>13</v>
      </c>
      <c r="B23" s="17" t="s">
        <v>32</v>
      </c>
      <c r="C23" s="34">
        <v>75463</v>
      </c>
      <c r="D23" s="19" t="s">
        <v>341</v>
      </c>
      <c r="E23" s="20" t="str">
        <f t="shared" si="0"/>
        <v>Significantly Different</v>
      </c>
      <c r="G23">
        <f t="shared" si="1"/>
        <v>75463</v>
      </c>
      <c r="H23">
        <f t="shared" si="2"/>
        <v>8</v>
      </c>
      <c r="I23" t="str">
        <f t="shared" si="3"/>
        <v>+/-</v>
      </c>
      <c r="J23" t="str">
        <f t="shared" si="4"/>
        <v>2,694</v>
      </c>
      <c r="K23" s="2">
        <f t="shared" si="5"/>
        <v>1637.6899696048631</v>
      </c>
      <c r="L23" s="2">
        <f t="shared" si="6"/>
        <v>-9751</v>
      </c>
      <c r="M23" s="2">
        <f t="shared" si="7"/>
        <v>1639.2601963602688</v>
      </c>
      <c r="N23" s="2">
        <f t="shared" si="8"/>
        <v>-5.9484150360331034</v>
      </c>
      <c r="O23" t="s">
        <v>43</v>
      </c>
    </row>
    <row r="24" spans="1:15" x14ac:dyDescent="0.25">
      <c r="A24" s="16">
        <v>14</v>
      </c>
      <c r="B24" s="17" t="s">
        <v>62</v>
      </c>
      <c r="C24" s="34">
        <v>74593</v>
      </c>
      <c r="D24" s="19" t="s">
        <v>342</v>
      </c>
      <c r="E24" s="20" t="str">
        <f t="shared" si="0"/>
        <v>Significantly Different</v>
      </c>
      <c r="G24">
        <f t="shared" si="1"/>
        <v>74593</v>
      </c>
      <c r="H24">
        <f t="shared" si="2"/>
        <v>6</v>
      </c>
      <c r="I24" t="str">
        <f t="shared" si="3"/>
        <v>+/-</v>
      </c>
      <c r="J24" t="str">
        <f t="shared" si="4"/>
        <v>826</v>
      </c>
      <c r="K24" s="2">
        <f t="shared" si="5"/>
        <v>502.12765957446805</v>
      </c>
      <c r="L24" s="2">
        <f t="shared" si="6"/>
        <v>-8881</v>
      </c>
      <c r="M24" s="2">
        <f t="shared" si="7"/>
        <v>507.22553300919515</v>
      </c>
      <c r="N24" s="2">
        <f t="shared" si="8"/>
        <v>-17.508976622907905</v>
      </c>
      <c r="O24" t="s">
        <v>57</v>
      </c>
    </row>
    <row r="25" spans="1:15" x14ac:dyDescent="0.25">
      <c r="A25" s="16">
        <v>15</v>
      </c>
      <c r="B25" s="17" t="s">
        <v>80</v>
      </c>
      <c r="C25" s="34">
        <v>72108</v>
      </c>
      <c r="D25" s="19" t="s">
        <v>343</v>
      </c>
      <c r="E25" s="20" t="str">
        <f t="shared" si="0"/>
        <v>Significantly Different</v>
      </c>
      <c r="G25">
        <f t="shared" si="1"/>
        <v>72108</v>
      </c>
      <c r="H25">
        <f t="shared" si="2"/>
        <v>6</v>
      </c>
      <c r="I25" t="str">
        <f t="shared" si="3"/>
        <v>+/-</v>
      </c>
      <c r="J25" t="str">
        <f t="shared" si="4"/>
        <v>452</v>
      </c>
      <c r="K25" s="2">
        <f t="shared" si="5"/>
        <v>274.77203647416411</v>
      </c>
      <c r="L25" s="2">
        <f t="shared" si="6"/>
        <v>-6396</v>
      </c>
      <c r="M25" s="2">
        <f t="shared" si="7"/>
        <v>283.98103256183964</v>
      </c>
      <c r="N25" s="2">
        <f t="shared" si="8"/>
        <v>-22.522630973979606</v>
      </c>
      <c r="O25" t="s">
        <v>58</v>
      </c>
    </row>
    <row r="26" spans="1:15" x14ac:dyDescent="0.25">
      <c r="A26" s="16">
        <v>16</v>
      </c>
      <c r="B26" s="17" t="s">
        <v>69</v>
      </c>
      <c r="C26" s="34">
        <v>71169</v>
      </c>
      <c r="D26" s="19" t="s">
        <v>344</v>
      </c>
      <c r="E26" s="20" t="str">
        <f t="shared" si="0"/>
        <v>Significantly Different</v>
      </c>
      <c r="G26">
        <f t="shared" si="1"/>
        <v>71169</v>
      </c>
      <c r="H26">
        <f t="shared" si="2"/>
        <v>8</v>
      </c>
      <c r="I26" t="str">
        <f t="shared" si="3"/>
        <v>+/-</v>
      </c>
      <c r="J26" t="str">
        <f t="shared" si="4"/>
        <v>1,559</v>
      </c>
      <c r="K26" s="2">
        <f t="shared" si="5"/>
        <v>947.72036474164133</v>
      </c>
      <c r="L26" s="2">
        <f t="shared" si="6"/>
        <v>-5457</v>
      </c>
      <c r="M26" s="2">
        <f t="shared" si="7"/>
        <v>950.43118876263679</v>
      </c>
      <c r="N26" s="2">
        <f t="shared" si="8"/>
        <v>-5.7416045101639082</v>
      </c>
      <c r="O26" t="s">
        <v>41</v>
      </c>
    </row>
    <row r="27" spans="1:15" x14ac:dyDescent="0.25">
      <c r="A27" s="16">
        <v>17</v>
      </c>
      <c r="B27" s="17" t="s">
        <v>46</v>
      </c>
      <c r="C27" s="34">
        <v>70176</v>
      </c>
      <c r="D27" s="19" t="s">
        <v>345</v>
      </c>
      <c r="E27" s="20" t="str">
        <f t="shared" si="0"/>
        <v>Significantly Different</v>
      </c>
      <c r="G27">
        <f t="shared" si="1"/>
        <v>70176</v>
      </c>
      <c r="H27">
        <f t="shared" si="2"/>
        <v>8</v>
      </c>
      <c r="I27" t="str">
        <f t="shared" si="3"/>
        <v>+/-</v>
      </c>
      <c r="J27" t="str">
        <f t="shared" si="4"/>
        <v>1,623</v>
      </c>
      <c r="K27" s="2">
        <f t="shared" si="5"/>
        <v>986.62613981762922</v>
      </c>
      <c r="L27" s="2">
        <f t="shared" si="6"/>
        <v>-4464</v>
      </c>
      <c r="M27" s="2">
        <f t="shared" si="7"/>
        <v>989.23035466880276</v>
      </c>
      <c r="N27" s="2">
        <f t="shared" si="8"/>
        <v>-4.5125990917399221</v>
      </c>
      <c r="O27" t="s">
        <v>59</v>
      </c>
    </row>
    <row r="28" spans="1:15" x14ac:dyDescent="0.25">
      <c r="A28" s="16">
        <v>18</v>
      </c>
      <c r="B28" s="17" t="s">
        <v>57</v>
      </c>
      <c r="C28" s="34">
        <v>69187</v>
      </c>
      <c r="D28" s="19" t="s">
        <v>346</v>
      </c>
      <c r="E28" s="20" t="str">
        <f t="shared" si="0"/>
        <v>Significantly Different</v>
      </c>
      <c r="G28">
        <f t="shared" si="1"/>
        <v>69187</v>
      </c>
      <c r="H28">
        <f t="shared" si="2"/>
        <v>6</v>
      </c>
      <c r="I28" t="str">
        <f t="shared" si="3"/>
        <v>+/-</v>
      </c>
      <c r="J28" t="str">
        <f t="shared" si="4"/>
        <v>585</v>
      </c>
      <c r="K28" s="2">
        <f t="shared" si="5"/>
        <v>355.62310030395139</v>
      </c>
      <c r="L28" s="2">
        <f t="shared" si="6"/>
        <v>-3475</v>
      </c>
      <c r="M28" s="2">
        <f t="shared" si="7"/>
        <v>362.78553485016943</v>
      </c>
      <c r="N28" s="2">
        <f t="shared" si="8"/>
        <v>-9.5786619536392941</v>
      </c>
      <c r="O28" t="s">
        <v>49</v>
      </c>
    </row>
    <row r="29" spans="1:15" x14ac:dyDescent="0.25">
      <c r="A29" s="16">
        <v>19</v>
      </c>
      <c r="B29" s="17" t="s">
        <v>60</v>
      </c>
      <c r="C29" s="34">
        <v>67058</v>
      </c>
      <c r="D29" s="19" t="s">
        <v>347</v>
      </c>
      <c r="E29" s="20" t="str">
        <f t="shared" si="0"/>
        <v>Significantly Different</v>
      </c>
      <c r="G29">
        <f t="shared" si="1"/>
        <v>67058</v>
      </c>
      <c r="H29">
        <f t="shared" si="2"/>
        <v>6</v>
      </c>
      <c r="I29" t="str">
        <f t="shared" si="3"/>
        <v>+/-</v>
      </c>
      <c r="J29" t="str">
        <f t="shared" si="4"/>
        <v>873</v>
      </c>
      <c r="K29" s="2">
        <f t="shared" si="5"/>
        <v>530.69908814589667</v>
      </c>
      <c r="L29" s="2">
        <f t="shared" si="6"/>
        <v>-1346</v>
      </c>
      <c r="M29" s="2">
        <f t="shared" si="7"/>
        <v>535.52504795351581</v>
      </c>
      <c r="N29" s="2">
        <f t="shared" si="8"/>
        <v>-2.5134211838338407</v>
      </c>
      <c r="O29" t="s">
        <v>63</v>
      </c>
    </row>
    <row r="30" spans="1:15" x14ac:dyDescent="0.25">
      <c r="A30" s="16">
        <v>20</v>
      </c>
      <c r="B30" s="17" t="s">
        <v>38</v>
      </c>
      <c r="C30" s="34">
        <v>65003</v>
      </c>
      <c r="D30" s="19" t="s">
        <v>348</v>
      </c>
      <c r="E30" s="20" t="str">
        <f t="shared" si="0"/>
        <v>Not Significantly Different</v>
      </c>
      <c r="G30">
        <f t="shared" si="1"/>
        <v>65003</v>
      </c>
      <c r="H30">
        <f t="shared" si="2"/>
        <v>8</v>
      </c>
      <c r="I30" t="str">
        <f t="shared" si="3"/>
        <v>+/-</v>
      </c>
      <c r="J30" t="str">
        <f t="shared" si="4"/>
        <v>2,118</v>
      </c>
      <c r="K30" s="2">
        <f t="shared" si="5"/>
        <v>1287.5379939209727</v>
      </c>
      <c r="L30" s="2">
        <f t="shared" si="6"/>
        <v>709</v>
      </c>
      <c r="M30" s="2">
        <f t="shared" si="7"/>
        <v>1289.5346604945412</v>
      </c>
      <c r="N30" s="2">
        <f t="shared" si="8"/>
        <v>0.54981073539201808</v>
      </c>
      <c r="O30" t="s">
        <v>28</v>
      </c>
    </row>
    <row r="31" spans="1:15" x14ac:dyDescent="0.25">
      <c r="A31" s="16">
        <v>21</v>
      </c>
      <c r="B31" s="17" t="s">
        <v>53</v>
      </c>
      <c r="C31" s="34">
        <v>64577</v>
      </c>
      <c r="D31" s="19" t="s">
        <v>349</v>
      </c>
      <c r="E31" s="20" t="str">
        <f t="shared" si="0"/>
        <v>Not Significantly Different</v>
      </c>
      <c r="G31">
        <f t="shared" si="1"/>
        <v>64577</v>
      </c>
      <c r="H31">
        <f t="shared" si="2"/>
        <v>8</v>
      </c>
      <c r="I31" t="str">
        <f t="shared" si="3"/>
        <v>+/-</v>
      </c>
      <c r="J31" t="str">
        <f t="shared" si="4"/>
        <v>3,011</v>
      </c>
      <c r="K31" s="2">
        <f t="shared" si="5"/>
        <v>1830.3951367781156</v>
      </c>
      <c r="L31" s="2">
        <f t="shared" si="6"/>
        <v>1135</v>
      </c>
      <c r="M31" s="2">
        <f t="shared" si="7"/>
        <v>1831.8001833081319</v>
      </c>
      <c r="N31" s="2">
        <f t="shared" si="8"/>
        <v>0.6196090656297738</v>
      </c>
      <c r="O31" t="s">
        <v>66</v>
      </c>
    </row>
    <row r="32" spans="1:15" x14ac:dyDescent="0.25">
      <c r="A32" s="16">
        <v>22</v>
      </c>
      <c r="B32" s="17" t="s">
        <v>55</v>
      </c>
      <c r="C32" s="34">
        <v>64168</v>
      </c>
      <c r="D32" s="19" t="s">
        <v>350</v>
      </c>
      <c r="E32" s="20" t="str">
        <f t="shared" si="0"/>
        <v>Significantly Different</v>
      </c>
      <c r="G32">
        <f t="shared" si="1"/>
        <v>64168</v>
      </c>
      <c r="H32">
        <f t="shared" si="2"/>
        <v>6</v>
      </c>
      <c r="I32" t="str">
        <f t="shared" si="3"/>
        <v>+/-</v>
      </c>
      <c r="J32" t="str">
        <f t="shared" si="4"/>
        <v>600</v>
      </c>
      <c r="K32" s="2">
        <f t="shared" si="5"/>
        <v>364.741641337386</v>
      </c>
      <c r="L32" s="2">
        <f t="shared" si="6"/>
        <v>1544</v>
      </c>
      <c r="M32" s="2">
        <f t="shared" si="7"/>
        <v>371.72842203982674</v>
      </c>
      <c r="N32" s="2">
        <f t="shared" si="8"/>
        <v>4.1535699410000371</v>
      </c>
      <c r="O32" t="s">
        <v>68</v>
      </c>
    </row>
    <row r="33" spans="1:15" x14ac:dyDescent="0.25">
      <c r="A33" s="16">
        <v>23</v>
      </c>
      <c r="B33" s="17" t="s">
        <v>79</v>
      </c>
      <c r="C33" s="34">
        <v>64034</v>
      </c>
      <c r="D33" s="19" t="s">
        <v>351</v>
      </c>
      <c r="E33" s="20" t="str">
        <f t="shared" si="0"/>
        <v>Significantly Different</v>
      </c>
      <c r="G33">
        <f t="shared" si="1"/>
        <v>64034</v>
      </c>
      <c r="H33">
        <f t="shared" si="2"/>
        <v>6</v>
      </c>
      <c r="I33" t="str">
        <f t="shared" si="3"/>
        <v>+/-</v>
      </c>
      <c r="J33" t="str">
        <f t="shared" si="4"/>
        <v>500</v>
      </c>
      <c r="K33" s="2">
        <f t="shared" si="5"/>
        <v>303.951367781155</v>
      </c>
      <c r="L33" s="2">
        <f t="shared" si="6"/>
        <v>1678</v>
      </c>
      <c r="M33" s="2">
        <f t="shared" si="7"/>
        <v>312.301118798451</v>
      </c>
      <c r="N33" s="2">
        <f t="shared" si="8"/>
        <v>5.3730194962347433</v>
      </c>
      <c r="O33" t="s">
        <v>71</v>
      </c>
    </row>
    <row r="34" spans="1:15" x14ac:dyDescent="0.25">
      <c r="A34" s="16">
        <v>24</v>
      </c>
      <c r="B34" s="17" t="s">
        <v>67</v>
      </c>
      <c r="C34" s="34">
        <v>63463</v>
      </c>
      <c r="D34" s="19" t="s">
        <v>352</v>
      </c>
      <c r="E34" s="20" t="str">
        <f t="shared" si="0"/>
        <v>Significantly Different</v>
      </c>
      <c r="G34">
        <f t="shared" si="1"/>
        <v>63463</v>
      </c>
      <c r="H34">
        <f t="shared" si="2"/>
        <v>6</v>
      </c>
      <c r="I34" t="str">
        <f t="shared" si="3"/>
        <v>+/-</v>
      </c>
      <c r="J34" t="str">
        <f t="shared" si="4"/>
        <v>429</v>
      </c>
      <c r="K34" s="2">
        <f t="shared" si="5"/>
        <v>260.790273556231</v>
      </c>
      <c r="L34" s="2">
        <f t="shared" si="6"/>
        <v>2249</v>
      </c>
      <c r="M34" s="2">
        <f t="shared" si="7"/>
        <v>270.47573201354504</v>
      </c>
      <c r="N34" s="2">
        <f t="shared" si="8"/>
        <v>8.3149788827907614</v>
      </c>
      <c r="O34" t="s">
        <v>62</v>
      </c>
    </row>
    <row r="35" spans="1:15" x14ac:dyDescent="0.25">
      <c r="A35" s="16">
        <v>25</v>
      </c>
      <c r="B35" s="17" t="s">
        <v>74</v>
      </c>
      <c r="C35" s="34">
        <v>63276</v>
      </c>
      <c r="D35" s="19" t="s">
        <v>353</v>
      </c>
      <c r="E35" s="20" t="str">
        <f t="shared" si="0"/>
        <v>Significantly Different</v>
      </c>
      <c r="G35">
        <f t="shared" si="1"/>
        <v>63276</v>
      </c>
      <c r="H35">
        <f t="shared" si="2"/>
        <v>8</v>
      </c>
      <c r="I35" t="str">
        <f t="shared" si="3"/>
        <v>+/-</v>
      </c>
      <c r="J35" t="str">
        <f t="shared" si="4"/>
        <v>1,021</v>
      </c>
      <c r="K35" s="2">
        <f t="shared" si="5"/>
        <v>620.66869300911856</v>
      </c>
      <c r="L35" s="2">
        <f t="shared" si="6"/>
        <v>2436</v>
      </c>
      <c r="M35" s="2">
        <f t="shared" si="7"/>
        <v>624.8001130828776</v>
      </c>
      <c r="N35" s="2">
        <f t="shared" si="8"/>
        <v>3.8988469255876606</v>
      </c>
      <c r="O35" t="s">
        <v>72</v>
      </c>
    </row>
    <row r="36" spans="1:15" x14ac:dyDescent="0.25">
      <c r="A36" s="16">
        <v>26</v>
      </c>
      <c r="B36" s="17" t="s">
        <v>51</v>
      </c>
      <c r="C36" s="34">
        <v>63229</v>
      </c>
      <c r="D36" s="19" t="s">
        <v>354</v>
      </c>
      <c r="E36" s="20" t="str">
        <f t="shared" si="0"/>
        <v>Significantly Different</v>
      </c>
      <c r="G36">
        <f t="shared" si="1"/>
        <v>63229</v>
      </c>
      <c r="H36">
        <f t="shared" si="2"/>
        <v>6</v>
      </c>
      <c r="I36" t="str">
        <f t="shared" si="3"/>
        <v>+/-</v>
      </c>
      <c r="J36" t="str">
        <f t="shared" si="4"/>
        <v>936</v>
      </c>
      <c r="K36" s="2">
        <f t="shared" si="5"/>
        <v>568.99696048632222</v>
      </c>
      <c r="L36" s="2">
        <f t="shared" si="6"/>
        <v>2483</v>
      </c>
      <c r="M36" s="2">
        <f t="shared" si="7"/>
        <v>573.50073746195176</v>
      </c>
      <c r="N36" s="2">
        <f t="shared" si="8"/>
        <v>4.329549794458166</v>
      </c>
      <c r="O36" t="s">
        <v>64</v>
      </c>
    </row>
    <row r="37" spans="1:15" x14ac:dyDescent="0.25">
      <c r="A37" s="16">
        <v>27</v>
      </c>
      <c r="B37" s="17" t="s">
        <v>31</v>
      </c>
      <c r="C37" s="34">
        <v>63001</v>
      </c>
      <c r="D37" s="19" t="s">
        <v>355</v>
      </c>
      <c r="E37" s="20" t="str">
        <f t="shared" si="0"/>
        <v>Significantly Different</v>
      </c>
      <c r="G37">
        <f t="shared" si="1"/>
        <v>63001</v>
      </c>
      <c r="H37">
        <f t="shared" si="2"/>
        <v>8</v>
      </c>
      <c r="I37" t="str">
        <f t="shared" si="3"/>
        <v>+/-</v>
      </c>
      <c r="J37" t="str">
        <f t="shared" si="4"/>
        <v>1,755</v>
      </c>
      <c r="K37" s="2">
        <f t="shared" si="5"/>
        <v>1066.869300911854</v>
      </c>
      <c r="L37" s="2">
        <f t="shared" si="6"/>
        <v>2711</v>
      </c>
      <c r="M37" s="2">
        <f t="shared" si="7"/>
        <v>1069.2781022984045</v>
      </c>
      <c r="N37" s="2">
        <f t="shared" si="8"/>
        <v>2.5353553899333838</v>
      </c>
      <c r="O37" t="s">
        <v>45</v>
      </c>
    </row>
    <row r="38" spans="1:15" x14ac:dyDescent="0.25">
      <c r="A38" s="16">
        <v>28</v>
      </c>
      <c r="B38" s="17" t="s">
        <v>59</v>
      </c>
      <c r="C38" s="34">
        <v>62087</v>
      </c>
      <c r="D38" s="19" t="s">
        <v>356</v>
      </c>
      <c r="E38" s="20" t="str">
        <f t="shared" si="0"/>
        <v>Significantly Different</v>
      </c>
      <c r="G38">
        <f t="shared" si="1"/>
        <v>62087</v>
      </c>
      <c r="H38">
        <f t="shared" si="2"/>
        <v>6</v>
      </c>
      <c r="I38" t="str">
        <f t="shared" si="3"/>
        <v>+/-</v>
      </c>
      <c r="J38" t="str">
        <f t="shared" si="4"/>
        <v>692</v>
      </c>
      <c r="K38" s="2">
        <f t="shared" si="5"/>
        <v>420.66869300911856</v>
      </c>
      <c r="L38" s="2">
        <f t="shared" si="6"/>
        <v>3625</v>
      </c>
      <c r="M38" s="2">
        <f t="shared" si="7"/>
        <v>426.74079264200799</v>
      </c>
      <c r="N38" s="2">
        <f t="shared" si="8"/>
        <v>8.4946179566222195</v>
      </c>
      <c r="O38" t="s">
        <v>51</v>
      </c>
    </row>
    <row r="39" spans="1:15" x14ac:dyDescent="0.25">
      <c r="A39" s="16">
        <v>29</v>
      </c>
      <c r="B39" s="17" t="s">
        <v>34</v>
      </c>
      <c r="C39" s="34">
        <v>62055</v>
      </c>
      <c r="D39" s="19" t="s">
        <v>357</v>
      </c>
      <c r="E39" s="20" t="str">
        <f t="shared" si="0"/>
        <v>Significantly Different</v>
      </c>
      <c r="G39">
        <f t="shared" si="1"/>
        <v>62055</v>
      </c>
      <c r="H39">
        <f t="shared" si="2"/>
        <v>6</v>
      </c>
      <c r="I39" t="str">
        <f t="shared" si="3"/>
        <v>+/-</v>
      </c>
      <c r="J39" t="str">
        <f t="shared" si="4"/>
        <v>446</v>
      </c>
      <c r="K39" s="2">
        <f t="shared" si="5"/>
        <v>271.12462006079028</v>
      </c>
      <c r="L39" s="2">
        <f t="shared" si="6"/>
        <v>3657</v>
      </c>
      <c r="M39" s="2">
        <f t="shared" si="7"/>
        <v>280.45340866146933</v>
      </c>
      <c r="N39" s="2">
        <f t="shared" si="8"/>
        <v>13.039599045894658</v>
      </c>
      <c r="O39" t="s">
        <v>74</v>
      </c>
    </row>
    <row r="40" spans="1:15" x14ac:dyDescent="0.25">
      <c r="A40" s="16">
        <v>30</v>
      </c>
      <c r="B40" s="17" t="s">
        <v>52</v>
      </c>
      <c r="C40" s="34">
        <v>61980</v>
      </c>
      <c r="D40" s="19" t="s">
        <v>358</v>
      </c>
      <c r="E40" s="20" t="str">
        <f t="shared" si="0"/>
        <v>Significantly Different</v>
      </c>
      <c r="G40">
        <f t="shared" si="1"/>
        <v>61980</v>
      </c>
      <c r="H40">
        <f t="shared" si="2"/>
        <v>6</v>
      </c>
      <c r="I40" t="str">
        <f t="shared" si="3"/>
        <v>+/-</v>
      </c>
      <c r="J40" t="str">
        <f t="shared" si="4"/>
        <v>437</v>
      </c>
      <c r="K40" s="2">
        <f t="shared" si="5"/>
        <v>265.6534954407295</v>
      </c>
      <c r="L40" s="2">
        <f t="shared" si="6"/>
        <v>3732</v>
      </c>
      <c r="M40" s="2">
        <f t="shared" si="7"/>
        <v>275.16782963603674</v>
      </c>
      <c r="N40" s="2">
        <f t="shared" si="8"/>
        <v>13.562631957872037</v>
      </c>
      <c r="O40" t="s">
        <v>35</v>
      </c>
    </row>
    <row r="41" spans="1:15" x14ac:dyDescent="0.25">
      <c r="A41" s="16">
        <v>31</v>
      </c>
      <c r="B41" s="17" t="s">
        <v>41</v>
      </c>
      <c r="C41" s="34">
        <v>61691</v>
      </c>
      <c r="D41" s="19" t="s">
        <v>359</v>
      </c>
      <c r="E41" s="20" t="str">
        <f t="shared" si="0"/>
        <v>Significantly Different</v>
      </c>
      <c r="G41">
        <f t="shared" si="1"/>
        <v>61691</v>
      </c>
      <c r="H41">
        <f t="shared" si="2"/>
        <v>6</v>
      </c>
      <c r="I41" t="str">
        <f t="shared" si="3"/>
        <v>+/-</v>
      </c>
      <c r="J41" t="str">
        <f t="shared" si="4"/>
        <v>750</v>
      </c>
      <c r="K41" s="2">
        <f t="shared" si="5"/>
        <v>455.9270516717325</v>
      </c>
      <c r="L41" s="2">
        <f t="shared" si="6"/>
        <v>4021</v>
      </c>
      <c r="M41" s="2">
        <f t="shared" si="7"/>
        <v>461.53551463869803</v>
      </c>
      <c r="N41" s="2">
        <f t="shared" si="8"/>
        <v>8.7122222937659366</v>
      </c>
      <c r="O41" t="s">
        <v>76</v>
      </c>
    </row>
    <row r="42" spans="1:15" x14ac:dyDescent="0.25">
      <c r="A42" s="16">
        <v>32</v>
      </c>
      <c r="B42" s="17" t="s">
        <v>43</v>
      </c>
      <c r="C42" s="34">
        <v>60999</v>
      </c>
      <c r="D42" s="19" t="s">
        <v>360</v>
      </c>
      <c r="E42" s="20" t="str">
        <f t="shared" si="0"/>
        <v>Significantly Different</v>
      </c>
      <c r="G42">
        <f t="shared" si="1"/>
        <v>60999</v>
      </c>
      <c r="H42">
        <f t="shared" si="2"/>
        <v>8</v>
      </c>
      <c r="I42" t="str">
        <f t="shared" si="3"/>
        <v>+/-</v>
      </c>
      <c r="J42" t="str">
        <f t="shared" si="4"/>
        <v>1,070</v>
      </c>
      <c r="K42" s="2">
        <f t="shared" si="5"/>
        <v>650.45592705167178</v>
      </c>
      <c r="L42" s="2">
        <f t="shared" si="6"/>
        <v>4713</v>
      </c>
      <c r="M42" s="2">
        <f t="shared" si="7"/>
        <v>654.3993183549162</v>
      </c>
      <c r="N42" s="2">
        <f t="shared" si="8"/>
        <v>7.2020246167858701</v>
      </c>
      <c r="O42" t="s">
        <v>77</v>
      </c>
    </row>
    <row r="43" spans="1:15" x14ac:dyDescent="0.25">
      <c r="A43" s="16">
        <v>33</v>
      </c>
      <c r="B43" s="17" t="s">
        <v>71</v>
      </c>
      <c r="C43" s="34">
        <v>59584</v>
      </c>
      <c r="D43" s="19" t="s">
        <v>361</v>
      </c>
      <c r="E43" s="20" t="str">
        <f t="shared" si="0"/>
        <v>Significantly Different</v>
      </c>
      <c r="G43">
        <f t="shared" si="1"/>
        <v>59584</v>
      </c>
      <c r="H43">
        <f t="shared" si="2"/>
        <v>6</v>
      </c>
      <c r="I43" t="str">
        <f t="shared" si="3"/>
        <v>+/-</v>
      </c>
      <c r="J43" t="str">
        <f t="shared" si="4"/>
        <v>572</v>
      </c>
      <c r="K43" s="2">
        <f t="shared" si="5"/>
        <v>347.72036474164133</v>
      </c>
      <c r="L43" s="2">
        <f t="shared" si="6"/>
        <v>6128</v>
      </c>
      <c r="M43" s="2">
        <f t="shared" si="7"/>
        <v>355.0422606997501</v>
      </c>
      <c r="N43" s="2">
        <f t="shared" si="8"/>
        <v>17.259917137532785</v>
      </c>
      <c r="O43" t="s">
        <v>80</v>
      </c>
    </row>
    <row r="44" spans="1:15" x14ac:dyDescent="0.25">
      <c r="A44" s="16">
        <v>34</v>
      </c>
      <c r="B44" s="17" t="s">
        <v>56</v>
      </c>
      <c r="C44" s="34">
        <v>59533</v>
      </c>
      <c r="D44" s="19" t="s">
        <v>362</v>
      </c>
      <c r="E44" s="20" t="str">
        <f t="shared" si="0"/>
        <v>Significantly Different</v>
      </c>
      <c r="G44">
        <f t="shared" si="1"/>
        <v>59533</v>
      </c>
      <c r="H44">
        <f t="shared" si="2"/>
        <v>8</v>
      </c>
      <c r="I44" t="str">
        <f t="shared" si="3"/>
        <v>+/-</v>
      </c>
      <c r="J44" t="str">
        <f t="shared" si="4"/>
        <v>1,949</v>
      </c>
      <c r="K44" s="2">
        <f t="shared" si="5"/>
        <v>1184.8024316109422</v>
      </c>
      <c r="L44" s="2">
        <f t="shared" si="6"/>
        <v>6179</v>
      </c>
      <c r="M44" s="2">
        <f t="shared" si="7"/>
        <v>1186.9719275441735</v>
      </c>
      <c r="N44" s="2">
        <f t="shared" si="8"/>
        <v>5.205683349887015</v>
      </c>
      <c r="O44" t="s">
        <v>82</v>
      </c>
    </row>
    <row r="45" spans="1:15" x14ac:dyDescent="0.25">
      <c r="A45" s="16">
        <v>35</v>
      </c>
      <c r="B45" s="17" t="s">
        <v>50</v>
      </c>
      <c r="C45" s="34">
        <v>59227</v>
      </c>
      <c r="D45" s="19" t="s">
        <v>363</v>
      </c>
      <c r="E45" s="20" t="str">
        <f t="shared" si="0"/>
        <v>Significantly Different</v>
      </c>
      <c r="G45">
        <f t="shared" si="1"/>
        <v>59227</v>
      </c>
      <c r="H45">
        <f t="shared" si="2"/>
        <v>6</v>
      </c>
      <c r="I45" t="str">
        <f t="shared" si="3"/>
        <v>+/-</v>
      </c>
      <c r="J45" t="str">
        <f t="shared" si="4"/>
        <v>443</v>
      </c>
      <c r="K45" s="2">
        <f t="shared" si="5"/>
        <v>269.30091185410333</v>
      </c>
      <c r="L45" s="2">
        <f t="shared" si="6"/>
        <v>6485</v>
      </c>
      <c r="M45" s="2">
        <f t="shared" si="7"/>
        <v>278.6907532592009</v>
      </c>
      <c r="N45" s="2">
        <f t="shared" si="8"/>
        <v>23.269519796261484</v>
      </c>
      <c r="O45" t="s">
        <v>53</v>
      </c>
    </row>
    <row r="46" spans="1:15" x14ac:dyDescent="0.25">
      <c r="A46" s="16">
        <v>36</v>
      </c>
      <c r="B46" s="17" t="s">
        <v>28</v>
      </c>
      <c r="C46" s="34">
        <v>58924</v>
      </c>
      <c r="D46" s="19" t="s">
        <v>364</v>
      </c>
      <c r="E46" s="20" t="str">
        <f t="shared" si="0"/>
        <v>Significantly Different</v>
      </c>
      <c r="G46">
        <f t="shared" si="1"/>
        <v>58924</v>
      </c>
      <c r="H46">
        <f t="shared" si="2"/>
        <v>8</v>
      </c>
      <c r="I46" t="str">
        <f t="shared" si="3"/>
        <v>+/-</v>
      </c>
      <c r="J46" t="str">
        <f t="shared" si="4"/>
        <v>1,758</v>
      </c>
      <c r="K46" s="2">
        <f t="shared" si="5"/>
        <v>1068.6930091185411</v>
      </c>
      <c r="L46" s="2">
        <f t="shared" si="6"/>
        <v>6788</v>
      </c>
      <c r="M46" s="2">
        <f t="shared" si="7"/>
        <v>1071.0977091589598</v>
      </c>
      <c r="N46" s="2">
        <f t="shared" si="8"/>
        <v>6.3374236934275849</v>
      </c>
      <c r="O46" t="s">
        <v>65</v>
      </c>
    </row>
    <row r="47" spans="1:15" x14ac:dyDescent="0.25">
      <c r="A47" s="16">
        <v>37</v>
      </c>
      <c r="B47" s="17" t="s">
        <v>65</v>
      </c>
      <c r="C47" s="34">
        <v>58642</v>
      </c>
      <c r="D47" s="19" t="s">
        <v>365</v>
      </c>
      <c r="E47" s="20" t="str">
        <f t="shared" si="0"/>
        <v>Significantly Different</v>
      </c>
      <c r="G47">
        <f t="shared" si="1"/>
        <v>58642</v>
      </c>
      <c r="H47">
        <f t="shared" si="2"/>
        <v>6</v>
      </c>
      <c r="I47" t="str">
        <f t="shared" si="3"/>
        <v>+/-</v>
      </c>
      <c r="J47" t="str">
        <f t="shared" si="4"/>
        <v>563</v>
      </c>
      <c r="K47" s="2">
        <f t="shared" si="5"/>
        <v>342.24924012158056</v>
      </c>
      <c r="L47" s="2">
        <f t="shared" si="6"/>
        <v>7070</v>
      </c>
      <c r="M47" s="2">
        <f t="shared" si="7"/>
        <v>349.68571201941973</v>
      </c>
      <c r="N47" s="2">
        <f t="shared" si="8"/>
        <v>20.218155209062044</v>
      </c>
      <c r="O47" t="s">
        <v>81</v>
      </c>
    </row>
    <row r="48" spans="1:15" x14ac:dyDescent="0.25">
      <c r="A48" s="16">
        <v>38</v>
      </c>
      <c r="B48" s="17" t="s">
        <v>58</v>
      </c>
      <c r="C48" s="34">
        <v>57603</v>
      </c>
      <c r="D48" s="19" t="s">
        <v>366</v>
      </c>
      <c r="E48" s="20" t="str">
        <f t="shared" si="0"/>
        <v>Significantly Different</v>
      </c>
      <c r="G48">
        <f t="shared" si="1"/>
        <v>57603</v>
      </c>
      <c r="H48">
        <f t="shared" si="2"/>
        <v>6</v>
      </c>
      <c r="I48" t="str">
        <f t="shared" si="3"/>
        <v>+/-</v>
      </c>
      <c r="J48" t="str">
        <f t="shared" si="4"/>
        <v>680</v>
      </c>
      <c r="K48" s="2">
        <f t="shared" si="5"/>
        <v>413.37386018237083</v>
      </c>
      <c r="L48" s="2">
        <f t="shared" si="6"/>
        <v>8109</v>
      </c>
      <c r="M48" s="2">
        <f t="shared" si="7"/>
        <v>419.55155000166963</v>
      </c>
      <c r="N48" s="2">
        <f t="shared" si="8"/>
        <v>19.327779863923109</v>
      </c>
      <c r="O48" t="s">
        <v>60</v>
      </c>
    </row>
    <row r="49" spans="1:15" x14ac:dyDescent="0.25">
      <c r="A49" s="16">
        <v>39</v>
      </c>
      <c r="B49" s="17" t="s">
        <v>64</v>
      </c>
      <c r="C49" s="34">
        <v>57409</v>
      </c>
      <c r="D49" s="19" t="s">
        <v>367</v>
      </c>
      <c r="E49" s="20" t="str">
        <f t="shared" si="0"/>
        <v>Significantly Different</v>
      </c>
      <c r="G49">
        <f t="shared" si="1"/>
        <v>57409</v>
      </c>
      <c r="H49">
        <f t="shared" si="2"/>
        <v>6</v>
      </c>
      <c r="I49" t="str">
        <f t="shared" si="3"/>
        <v>+/-</v>
      </c>
      <c r="J49" t="str">
        <f t="shared" si="4"/>
        <v>642</v>
      </c>
      <c r="K49" s="2">
        <f t="shared" si="5"/>
        <v>390.27355623100306</v>
      </c>
      <c r="L49" s="2">
        <f t="shared" si="6"/>
        <v>8303</v>
      </c>
      <c r="M49" s="2">
        <f t="shared" si="7"/>
        <v>396.81104258818596</v>
      </c>
      <c r="N49" s="2">
        <f t="shared" si="8"/>
        <v>20.924316888572395</v>
      </c>
      <c r="O49" t="s">
        <v>67</v>
      </c>
    </row>
    <row r="50" spans="1:15" x14ac:dyDescent="0.25">
      <c r="A50" s="16">
        <v>40</v>
      </c>
      <c r="B50" s="17" t="s">
        <v>82</v>
      </c>
      <c r="C50" s="34">
        <v>57341</v>
      </c>
      <c r="D50" s="19" t="s">
        <v>368</v>
      </c>
      <c r="E50" s="20" t="str">
        <f t="shared" si="0"/>
        <v>Significantly Different</v>
      </c>
      <c r="G50">
        <f t="shared" si="1"/>
        <v>57341</v>
      </c>
      <c r="H50">
        <f t="shared" si="2"/>
        <v>6</v>
      </c>
      <c r="I50" t="str">
        <f t="shared" si="3"/>
        <v>+/-</v>
      </c>
      <c r="J50" t="str">
        <f t="shared" si="4"/>
        <v>611</v>
      </c>
      <c r="K50" s="2">
        <f t="shared" si="5"/>
        <v>371.42857142857144</v>
      </c>
      <c r="L50" s="2">
        <f t="shared" si="6"/>
        <v>8371</v>
      </c>
      <c r="M50" s="2">
        <f t="shared" si="7"/>
        <v>378.29186946086833</v>
      </c>
      <c r="N50" s="2">
        <f t="shared" si="8"/>
        <v>22.128416378417359</v>
      </c>
      <c r="O50" t="s">
        <v>69</v>
      </c>
    </row>
    <row r="51" spans="1:15" x14ac:dyDescent="0.25">
      <c r="A51" s="16">
        <v>41</v>
      </c>
      <c r="B51" s="17" t="s">
        <v>45</v>
      </c>
      <c r="C51" s="34">
        <v>57153</v>
      </c>
      <c r="D51" s="19" t="s">
        <v>369</v>
      </c>
      <c r="E51" s="20" t="str">
        <f t="shared" si="0"/>
        <v>Significantly Different</v>
      </c>
      <c r="G51">
        <f t="shared" si="1"/>
        <v>57153</v>
      </c>
      <c r="H51">
        <f t="shared" si="2"/>
        <v>8</v>
      </c>
      <c r="I51" t="str">
        <f t="shared" si="3"/>
        <v>+/-</v>
      </c>
      <c r="J51" t="str">
        <f t="shared" si="4"/>
        <v>1,205</v>
      </c>
      <c r="K51" s="2">
        <f t="shared" si="5"/>
        <v>732.52279635258355</v>
      </c>
      <c r="L51" s="2">
        <f t="shared" si="6"/>
        <v>8559</v>
      </c>
      <c r="M51" s="2">
        <f t="shared" si="7"/>
        <v>736.02663131366228</v>
      </c>
      <c r="N51" s="2">
        <f t="shared" si="8"/>
        <v>11.628655317435831</v>
      </c>
      <c r="O51" t="s">
        <v>85</v>
      </c>
    </row>
    <row r="52" spans="1:15" x14ac:dyDescent="0.25">
      <c r="A52" s="16">
        <v>42</v>
      </c>
      <c r="B52" s="17" t="s">
        <v>85</v>
      </c>
      <c r="C52" s="34">
        <v>56227</v>
      </c>
      <c r="D52" s="19" t="s">
        <v>370</v>
      </c>
      <c r="E52" s="20" t="str">
        <f t="shared" si="0"/>
        <v>Significantly Different</v>
      </c>
      <c r="G52">
        <f t="shared" si="1"/>
        <v>56227</v>
      </c>
      <c r="H52">
        <f t="shared" si="2"/>
        <v>6</v>
      </c>
      <c r="I52" t="str">
        <f t="shared" si="3"/>
        <v>+/-</v>
      </c>
      <c r="J52" t="str">
        <f t="shared" si="4"/>
        <v>835</v>
      </c>
      <c r="K52" s="2">
        <f t="shared" si="5"/>
        <v>507.59878419452889</v>
      </c>
      <c r="L52" s="2">
        <f t="shared" si="6"/>
        <v>9485</v>
      </c>
      <c r="M52" s="2">
        <f t="shared" si="7"/>
        <v>512.64225395737049</v>
      </c>
      <c r="N52" s="2">
        <f t="shared" si="8"/>
        <v>18.502181446769193</v>
      </c>
      <c r="O52" t="s">
        <v>56</v>
      </c>
    </row>
    <row r="53" spans="1:15" x14ac:dyDescent="0.25">
      <c r="A53" s="16">
        <v>43</v>
      </c>
      <c r="B53" s="17" t="s">
        <v>73</v>
      </c>
      <c r="C53" s="34">
        <v>56071</v>
      </c>
      <c r="D53" s="19" t="s">
        <v>371</v>
      </c>
      <c r="E53" s="20" t="str">
        <f t="shared" si="0"/>
        <v>Significantly Different</v>
      </c>
      <c r="G53">
        <f t="shared" si="1"/>
        <v>56071</v>
      </c>
      <c r="H53">
        <f t="shared" si="2"/>
        <v>6</v>
      </c>
      <c r="I53" t="str">
        <f t="shared" si="3"/>
        <v>+/-</v>
      </c>
      <c r="J53" t="str">
        <f t="shared" si="4"/>
        <v>658</v>
      </c>
      <c r="K53" s="2">
        <f t="shared" si="5"/>
        <v>400</v>
      </c>
      <c r="L53" s="2">
        <f t="shared" si="6"/>
        <v>9641</v>
      </c>
      <c r="M53" s="2">
        <f t="shared" si="7"/>
        <v>406.38104634287413</v>
      </c>
      <c r="N53" s="2">
        <f t="shared" si="8"/>
        <v>23.724039511098756</v>
      </c>
      <c r="O53" t="s">
        <v>73</v>
      </c>
    </row>
    <row r="54" spans="1:15" x14ac:dyDescent="0.25">
      <c r="A54" s="16">
        <v>44</v>
      </c>
      <c r="B54" s="17" t="s">
        <v>81</v>
      </c>
      <c r="C54" s="34">
        <v>54449</v>
      </c>
      <c r="D54" s="19" t="s">
        <v>372</v>
      </c>
      <c r="E54" s="20" t="str">
        <f t="shared" si="0"/>
        <v>Significantly Different</v>
      </c>
      <c r="G54">
        <f t="shared" si="1"/>
        <v>54449</v>
      </c>
      <c r="H54">
        <f t="shared" si="2"/>
        <v>6</v>
      </c>
      <c r="I54" t="str">
        <f t="shared" si="3"/>
        <v>+/-</v>
      </c>
      <c r="J54" t="str">
        <f t="shared" si="4"/>
        <v>599</v>
      </c>
      <c r="K54" s="2">
        <f t="shared" si="5"/>
        <v>364.13373860182372</v>
      </c>
      <c r="L54" s="2">
        <f t="shared" si="6"/>
        <v>11263</v>
      </c>
      <c r="M54" s="2">
        <f t="shared" si="7"/>
        <v>371.13196361250067</v>
      </c>
      <c r="N54" s="2">
        <f t="shared" si="8"/>
        <v>30.347695979534954</v>
      </c>
      <c r="O54" t="s">
        <v>79</v>
      </c>
    </row>
    <row r="55" spans="1:15" x14ac:dyDescent="0.25">
      <c r="A55" s="16">
        <v>45</v>
      </c>
      <c r="B55" s="17" t="s">
        <v>49</v>
      </c>
      <c r="C55" s="34">
        <v>52295</v>
      </c>
      <c r="D55" s="19" t="s">
        <v>373</v>
      </c>
      <c r="E55" s="20" t="str">
        <f t="shared" si="0"/>
        <v>Significantly Different</v>
      </c>
      <c r="G55">
        <f t="shared" si="1"/>
        <v>52295</v>
      </c>
      <c r="H55">
        <f t="shared" si="2"/>
        <v>6</v>
      </c>
      <c r="I55" t="str">
        <f t="shared" si="3"/>
        <v>+/-</v>
      </c>
      <c r="J55" t="str">
        <f t="shared" si="4"/>
        <v>625</v>
      </c>
      <c r="K55" s="2">
        <f t="shared" si="5"/>
        <v>379.93920972644378</v>
      </c>
      <c r="L55" s="2">
        <f t="shared" si="6"/>
        <v>13417</v>
      </c>
      <c r="M55" s="2">
        <f t="shared" si="7"/>
        <v>386.65146826862542</v>
      </c>
      <c r="N55" s="2">
        <f t="shared" si="8"/>
        <v>34.700501875964846</v>
      </c>
      <c r="O55" t="s">
        <v>47</v>
      </c>
    </row>
    <row r="56" spans="1:15" x14ac:dyDescent="0.25">
      <c r="A56" s="16">
        <v>46</v>
      </c>
      <c r="B56" s="17" t="s">
        <v>77</v>
      </c>
      <c r="C56" s="34">
        <v>51945</v>
      </c>
      <c r="D56" s="19" t="s">
        <v>374</v>
      </c>
      <c r="E56" s="20" t="str">
        <f t="shared" si="0"/>
        <v>Significantly Different</v>
      </c>
      <c r="G56">
        <f t="shared" si="1"/>
        <v>51945</v>
      </c>
      <c r="H56">
        <f t="shared" si="2"/>
        <v>6</v>
      </c>
      <c r="I56" t="str">
        <f t="shared" si="3"/>
        <v>+/-</v>
      </c>
      <c r="J56" t="str">
        <f t="shared" si="4"/>
        <v>969</v>
      </c>
      <c r="K56" s="2">
        <f t="shared" si="5"/>
        <v>589.05775075987845</v>
      </c>
      <c r="L56" s="2">
        <f t="shared" si="6"/>
        <v>13767</v>
      </c>
      <c r="M56" s="2">
        <f t="shared" si="7"/>
        <v>593.40929261094004</v>
      </c>
      <c r="N56" s="2">
        <f t="shared" si="8"/>
        <v>23.199838916284261</v>
      </c>
      <c r="O56" t="s">
        <v>31</v>
      </c>
    </row>
    <row r="57" spans="1:15" x14ac:dyDescent="0.25">
      <c r="A57" s="16">
        <v>47</v>
      </c>
      <c r="B57" s="17" t="s">
        <v>30</v>
      </c>
      <c r="C57" s="34">
        <v>51734</v>
      </c>
      <c r="D57" s="19" t="s">
        <v>350</v>
      </c>
      <c r="E57" s="20" t="str">
        <f t="shared" si="0"/>
        <v>Significantly Different</v>
      </c>
      <c r="G57">
        <f t="shared" si="1"/>
        <v>51734</v>
      </c>
      <c r="H57">
        <f t="shared" si="2"/>
        <v>6</v>
      </c>
      <c r="I57" t="str">
        <f t="shared" si="3"/>
        <v>+/-</v>
      </c>
      <c r="J57" t="str">
        <f t="shared" si="4"/>
        <v>600</v>
      </c>
      <c r="K57" s="2">
        <f t="shared" si="5"/>
        <v>364.741641337386</v>
      </c>
      <c r="L57" s="2">
        <f t="shared" si="6"/>
        <v>13978</v>
      </c>
      <c r="M57" s="2">
        <f t="shared" si="7"/>
        <v>371.72842203982674</v>
      </c>
      <c r="N57" s="2">
        <f t="shared" si="8"/>
        <v>37.602720618716653</v>
      </c>
      <c r="O57" t="s">
        <v>84</v>
      </c>
    </row>
    <row r="58" spans="1:15" x14ac:dyDescent="0.25">
      <c r="A58" s="16">
        <v>48</v>
      </c>
      <c r="B58" s="17" t="s">
        <v>63</v>
      </c>
      <c r="C58" s="34">
        <v>51073</v>
      </c>
      <c r="D58" s="19" t="s">
        <v>375</v>
      </c>
      <c r="E58" s="20" t="str">
        <f t="shared" si="0"/>
        <v>Significantly Different</v>
      </c>
      <c r="G58">
        <f t="shared" si="1"/>
        <v>51073</v>
      </c>
      <c r="H58">
        <f t="shared" si="2"/>
        <v>6</v>
      </c>
      <c r="I58" t="str">
        <f t="shared" si="3"/>
        <v>+/-</v>
      </c>
      <c r="J58" t="str">
        <f t="shared" si="4"/>
        <v>586</v>
      </c>
      <c r="K58" s="2">
        <f t="shared" si="5"/>
        <v>356.23100303951367</v>
      </c>
      <c r="L58" s="2">
        <f t="shared" si="6"/>
        <v>14639</v>
      </c>
      <c r="M58" s="2">
        <f t="shared" si="7"/>
        <v>363.38145570910365</v>
      </c>
      <c r="N58" s="2">
        <f t="shared" si="8"/>
        <v>40.285489999574722</v>
      </c>
      <c r="O58" t="s">
        <v>75</v>
      </c>
    </row>
    <row r="59" spans="1:15" x14ac:dyDescent="0.25">
      <c r="A59" s="16">
        <v>49</v>
      </c>
      <c r="B59" s="17" t="s">
        <v>37</v>
      </c>
      <c r="C59" s="34">
        <v>48952</v>
      </c>
      <c r="D59" s="19" t="s">
        <v>376</v>
      </c>
      <c r="E59" s="20" t="str">
        <f t="shared" si="0"/>
        <v>Significantly Different</v>
      </c>
      <c r="G59">
        <f t="shared" si="1"/>
        <v>48952</v>
      </c>
      <c r="H59">
        <f t="shared" si="2"/>
        <v>6</v>
      </c>
      <c r="I59" t="str">
        <f t="shared" si="3"/>
        <v>+/-</v>
      </c>
      <c r="J59" t="str">
        <f t="shared" si="4"/>
        <v>863</v>
      </c>
      <c r="K59" s="2">
        <f t="shared" si="5"/>
        <v>524.62006079027356</v>
      </c>
      <c r="L59" s="2">
        <f t="shared" si="6"/>
        <v>16760</v>
      </c>
      <c r="M59" s="2">
        <f t="shared" si="7"/>
        <v>529.5014287141438</v>
      </c>
      <c r="N59" s="2">
        <f t="shared" si="8"/>
        <v>31.652416955135433</v>
      </c>
      <c r="O59" t="s">
        <v>33</v>
      </c>
    </row>
    <row r="60" spans="1:15" x14ac:dyDescent="0.25">
      <c r="A60" s="16">
        <v>50</v>
      </c>
      <c r="B60" s="17" t="s">
        <v>33</v>
      </c>
      <c r="C60" s="34">
        <v>48850</v>
      </c>
      <c r="D60" s="19" t="s">
        <v>377</v>
      </c>
      <c r="E60" s="20" t="str">
        <f t="shared" si="0"/>
        <v>Significantly Different</v>
      </c>
      <c r="G60">
        <f t="shared" si="1"/>
        <v>48850</v>
      </c>
      <c r="H60">
        <f t="shared" si="2"/>
        <v>8</v>
      </c>
      <c r="I60" t="str">
        <f t="shared" si="3"/>
        <v>+/-</v>
      </c>
      <c r="J60" t="str">
        <f t="shared" si="4"/>
        <v>1,131</v>
      </c>
      <c r="K60" s="2">
        <f t="shared" si="5"/>
        <v>687.53799392097267</v>
      </c>
      <c r="L60" s="2">
        <f t="shared" si="6"/>
        <v>16862</v>
      </c>
      <c r="M60" s="2">
        <f t="shared" si="7"/>
        <v>691.26988066283104</v>
      </c>
      <c r="N60" s="2">
        <f t="shared" si="8"/>
        <v>24.392788506612934</v>
      </c>
      <c r="O60" t="s">
        <v>55</v>
      </c>
    </row>
    <row r="61" spans="1:15" x14ac:dyDescent="0.25">
      <c r="A61" s="16">
        <v>51</v>
      </c>
      <c r="B61" s="17" t="s">
        <v>72</v>
      </c>
      <c r="C61" s="34">
        <v>45792</v>
      </c>
      <c r="D61" s="19" t="s">
        <v>378</v>
      </c>
      <c r="E61" s="20" t="str">
        <f t="shared" si="0"/>
        <v>Significantly Different</v>
      </c>
      <c r="G61">
        <f t="shared" si="1"/>
        <v>45792</v>
      </c>
      <c r="H61">
        <f t="shared" si="2"/>
        <v>8</v>
      </c>
      <c r="I61" t="str">
        <f t="shared" si="3"/>
        <v>+/-</v>
      </c>
      <c r="J61" t="str">
        <f t="shared" si="4"/>
        <v>1,184</v>
      </c>
      <c r="K61" s="2">
        <f t="shared" si="5"/>
        <v>719.75683890577511</v>
      </c>
      <c r="L61" s="2">
        <f t="shared" si="6"/>
        <v>19920</v>
      </c>
      <c r="M61" s="2">
        <f t="shared" si="7"/>
        <v>723.32251587957853</v>
      </c>
      <c r="N61" s="2">
        <f t="shared" si="8"/>
        <v>27.539582361509616</v>
      </c>
      <c r="O61" t="s">
        <v>38</v>
      </c>
    </row>
    <row r="62" spans="1:15" ht="15.75" thickBot="1" x14ac:dyDescent="0.3">
      <c r="A62" s="22"/>
      <c r="B62" s="23" t="s">
        <v>86</v>
      </c>
      <c r="C62" s="35">
        <v>20474</v>
      </c>
      <c r="D62" s="25" t="s">
        <v>379</v>
      </c>
      <c r="E62" s="26" t="str">
        <f t="shared" si="0"/>
        <v>Significantly Different</v>
      </c>
      <c r="G62">
        <f t="shared" si="1"/>
        <v>20474</v>
      </c>
      <c r="H62">
        <f t="shared" si="2"/>
        <v>6</v>
      </c>
      <c r="I62" t="str">
        <f t="shared" si="3"/>
        <v>+/-</v>
      </c>
      <c r="J62" t="str">
        <f t="shared" si="4"/>
        <v>382</v>
      </c>
      <c r="K62" s="2">
        <f t="shared" si="5"/>
        <v>232.21884498480242</v>
      </c>
      <c r="L62" s="2">
        <f t="shared" si="6"/>
        <v>45238</v>
      </c>
      <c r="M62" s="2">
        <f t="shared" si="7"/>
        <v>243.04556526051846</v>
      </c>
      <c r="N62" s="2">
        <f t="shared" si="8"/>
        <v>186.12970761885646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15" priority="5" operator="equal">
      <formula>"State Selected"</formula>
    </cfRule>
    <cfRule type="cellIs" dxfId="214" priority="6" operator="equal">
      <formula>"Not Significantly Different"</formula>
    </cfRule>
  </conditionalFormatting>
  <conditionalFormatting sqref="E10:E62">
    <cfRule type="cellIs" dxfId="213" priority="1" operator="equal">
      <formula>"OTHER ERROR"</formula>
    </cfRule>
    <cfRule type="cellIs" dxfId="212" priority="2" operator="equal">
      <formula>"Statistical Test not applicable"</formula>
    </cfRule>
    <cfRule type="cellIs" dxfId="211" priority="3" operator="equal">
      <formula>"Geography Selected"</formula>
    </cfRule>
    <cfRule type="cellIs" dxfId="21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C1938C5-F8DA-403B-84E6-E171CD58B9F4}">
      <formula1>$O$10:$O$62</formula1>
    </dataValidation>
  </dataValidation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11C0-5DE6-45F4-86D5-2598D0DB5C03}">
  <sheetPr codeName="Sheet7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380</v>
      </c>
    </row>
    <row r="2" spans="1:16" x14ac:dyDescent="0.25">
      <c r="A2" s="3" t="s">
        <v>2</v>
      </c>
      <c r="B2" t="s">
        <v>381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80944</v>
      </c>
      <c r="C6" t="s">
        <v>9</v>
      </c>
      <c r="H6" s="8" t="s">
        <v>10</v>
      </c>
      <c r="I6">
        <f>VLOOKUP($B$4,$B$9:$K$62,6,FALSE)</f>
        <v>80944</v>
      </c>
      <c r="K6" s="10"/>
    </row>
    <row r="7" spans="1:16" ht="15.75" thickBot="1" x14ac:dyDescent="0.3">
      <c r="A7" s="4" t="s">
        <v>11</v>
      </c>
      <c r="B7" s="11" t="str">
        <f>VLOOKUP($B$4,$B$10:$D$62,3,FALSE)</f>
        <v>+/-161</v>
      </c>
      <c r="C7" t="s">
        <v>12</v>
      </c>
      <c r="H7" s="8" t="s">
        <v>13</v>
      </c>
      <c r="I7" s="12">
        <f>VLOOKUP($B$4,$B$9:$K$62,10,FALSE)</f>
        <v>97.872340425531917</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80944</v>
      </c>
      <c r="D10" s="19" t="s">
        <v>281</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80944</v>
      </c>
      <c r="H10">
        <f>LEN(TRIM(D10))</f>
        <v>6</v>
      </c>
      <c r="I10" t="str">
        <f>IF(H10&gt;=3,MID(TRIM(D10),1,3),"NO")</f>
        <v>+/-</v>
      </c>
      <c r="J10" t="str">
        <f>IF(TRIM(I10)="+/-",MID(TRIM(D10),4,H10-3),D10)</f>
        <v>161</v>
      </c>
      <c r="K10" s="2">
        <f>IF(TRIM(J10)="*****",0,IF(ISERROR(VALUE(J10)),"NA",VALUE(J10/$I$4)))</f>
        <v>97.872340425531917</v>
      </c>
      <c r="L10" s="2">
        <f>IF(AND(ISNUMBER(G10),ISNUMBER($I$6)),$I$6-G10,"N/A")</f>
        <v>0</v>
      </c>
      <c r="M10" s="2">
        <f>IF(AND(ISNUMBER(K10),ISNUMBER($I$7)),SQRT(K10^2+($I$7)^2),"N/A")</f>
        <v>138.41239121098377</v>
      </c>
      <c r="N10" s="2">
        <f>IF(AND(ISNUMBER(L10),ISNUMBER(M10),M10&lt;&gt;0),L10/M10,"NA")</f>
        <v>0</v>
      </c>
      <c r="O10" t="s">
        <v>5</v>
      </c>
    </row>
    <row r="11" spans="1:16" x14ac:dyDescent="0.25">
      <c r="A11" s="16">
        <v>1</v>
      </c>
      <c r="B11" s="17" t="s">
        <v>48</v>
      </c>
      <c r="C11" s="34">
        <v>130291</v>
      </c>
      <c r="D11" s="21" t="s">
        <v>382</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130291</v>
      </c>
      <c r="H11">
        <f t="shared" ref="H11:H62" si="2">LEN(TRIM(D11))</f>
        <v>8</v>
      </c>
      <c r="I11" t="str">
        <f t="shared" ref="I11:I62" si="3">IF(H11&gt;=3,MID(TRIM(D11),1,3),"NO")</f>
        <v>+/-</v>
      </c>
      <c r="J11" t="str">
        <f t="shared" ref="J11:J62" si="4">IF(TRIM(I11)="+/-",MID(TRIM(D11),4,H11-3),D11)</f>
        <v>4,504</v>
      </c>
      <c r="K11" s="2">
        <f t="shared" ref="K11:K62" si="5">IF(TRIM(J11)="*****",0,IF(ISERROR(VALUE(J11)),"NA",VALUE(J11/$I$4)))</f>
        <v>2737.9939209726444</v>
      </c>
      <c r="L11" s="2">
        <f t="shared" ref="L11:L62" si="6">IF(AND(ISNUMBER(G11),ISNUMBER($I$6)),$I$6-G11,"N/A")</f>
        <v>-49347</v>
      </c>
      <c r="M11" s="2">
        <f t="shared" ref="M11:M62" si="7">IF(AND(ISNUMBER(K11),ISNUMBER($I$7)),SQRT(K11^2+($I$7)^2),"N/A")</f>
        <v>2739.7426350486876</v>
      </c>
      <c r="N11" s="2">
        <f>IF(AND(ISNUMBER(L11),ISNUMBER(M11),M11&lt;&gt;0),L11/M11,"NA")</f>
        <v>-18.011545817741769</v>
      </c>
      <c r="O11" t="s">
        <v>30</v>
      </c>
    </row>
    <row r="12" spans="1:16" x14ac:dyDescent="0.25">
      <c r="A12" s="16">
        <v>2</v>
      </c>
      <c r="B12" s="17" t="s">
        <v>68</v>
      </c>
      <c r="C12" s="34">
        <v>108348</v>
      </c>
      <c r="D12" s="19" t="s">
        <v>383</v>
      </c>
      <c r="E12" s="20" t="str">
        <f t="shared" si="0"/>
        <v>Significantly Different</v>
      </c>
      <c r="G12">
        <f t="shared" si="1"/>
        <v>108348</v>
      </c>
      <c r="H12">
        <f t="shared" si="2"/>
        <v>8</v>
      </c>
      <c r="I12" t="str">
        <f t="shared" si="3"/>
        <v>+/-</v>
      </c>
      <c r="J12" t="str">
        <f t="shared" si="4"/>
        <v>1,547</v>
      </c>
      <c r="K12" s="2">
        <f t="shared" si="5"/>
        <v>940.42553191489355</v>
      </c>
      <c r="L12" s="2">
        <f t="shared" si="6"/>
        <v>-27404</v>
      </c>
      <c r="M12" s="2">
        <f t="shared" si="7"/>
        <v>945.5047202937601</v>
      </c>
      <c r="N12" s="2">
        <f t="shared" ref="N12:N62" si="8">IF(AND(ISNUMBER(L12),ISNUMBER(M12),M12&lt;&gt;0),L12/M12,"NA")</f>
        <v>-28.983461860968621</v>
      </c>
      <c r="O12" t="s">
        <v>32</v>
      </c>
    </row>
    <row r="13" spans="1:16" x14ac:dyDescent="0.25">
      <c r="A13" s="16">
        <v>3</v>
      </c>
      <c r="B13" s="17" t="s">
        <v>76</v>
      </c>
      <c r="C13" s="34">
        <v>105705</v>
      </c>
      <c r="D13" s="19" t="s">
        <v>384</v>
      </c>
      <c r="E13" s="20" t="str">
        <f t="shared" si="0"/>
        <v>Significantly Different</v>
      </c>
      <c r="G13">
        <f t="shared" si="1"/>
        <v>105705</v>
      </c>
      <c r="H13">
        <f t="shared" si="2"/>
        <v>8</v>
      </c>
      <c r="I13" t="str">
        <f t="shared" si="3"/>
        <v>+/-</v>
      </c>
      <c r="J13" t="str">
        <f t="shared" si="4"/>
        <v>1,160</v>
      </c>
      <c r="K13" s="2">
        <f t="shared" si="5"/>
        <v>705.16717325227967</v>
      </c>
      <c r="L13" s="2">
        <f t="shared" si="6"/>
        <v>-24761</v>
      </c>
      <c r="M13" s="2">
        <f t="shared" si="7"/>
        <v>711.92677801370962</v>
      </c>
      <c r="N13" s="2">
        <f t="shared" si="8"/>
        <v>-34.780262190844539</v>
      </c>
      <c r="O13" t="s">
        <v>34</v>
      </c>
    </row>
    <row r="14" spans="1:16" x14ac:dyDescent="0.25">
      <c r="A14" s="16">
        <v>4</v>
      </c>
      <c r="B14" s="17" t="s">
        <v>66</v>
      </c>
      <c r="C14" s="34">
        <v>105679</v>
      </c>
      <c r="D14" s="19" t="s">
        <v>385</v>
      </c>
      <c r="E14" s="20" t="str">
        <f t="shared" si="0"/>
        <v>Significantly Different</v>
      </c>
      <c r="G14">
        <f t="shared" si="1"/>
        <v>105679</v>
      </c>
      <c r="H14">
        <f t="shared" si="2"/>
        <v>8</v>
      </c>
      <c r="I14" t="str">
        <f t="shared" si="3"/>
        <v>+/-</v>
      </c>
      <c r="J14" t="str">
        <f t="shared" si="4"/>
        <v>1,195</v>
      </c>
      <c r="K14" s="2">
        <f t="shared" si="5"/>
        <v>726.44376899696044</v>
      </c>
      <c r="L14" s="2">
        <f t="shared" si="6"/>
        <v>-24735</v>
      </c>
      <c r="M14" s="2">
        <f t="shared" si="7"/>
        <v>733.00719268973103</v>
      </c>
      <c r="N14" s="2">
        <f t="shared" si="8"/>
        <v>-33.744552913916479</v>
      </c>
      <c r="O14" t="s">
        <v>37</v>
      </c>
    </row>
    <row r="15" spans="1:16" x14ac:dyDescent="0.25">
      <c r="A15" s="16">
        <v>5</v>
      </c>
      <c r="B15" s="17" t="s">
        <v>44</v>
      </c>
      <c r="C15" s="34">
        <v>101272</v>
      </c>
      <c r="D15" s="19" t="s">
        <v>386</v>
      </c>
      <c r="E15" s="20" t="str">
        <f t="shared" si="0"/>
        <v>Significantly Different</v>
      </c>
      <c r="G15">
        <f t="shared" si="1"/>
        <v>101272</v>
      </c>
      <c r="H15">
        <f t="shared" si="2"/>
        <v>8</v>
      </c>
      <c r="I15" t="str">
        <f t="shared" si="3"/>
        <v>+/-</v>
      </c>
      <c r="J15" t="str">
        <f t="shared" si="4"/>
        <v>1,572</v>
      </c>
      <c r="K15" s="2">
        <f t="shared" si="5"/>
        <v>955.62310030395133</v>
      </c>
      <c r="L15" s="2">
        <f t="shared" si="6"/>
        <v>-20328</v>
      </c>
      <c r="M15" s="2">
        <f t="shared" si="7"/>
        <v>960.62193648433151</v>
      </c>
      <c r="N15" s="2">
        <f t="shared" si="8"/>
        <v>-21.161290647178102</v>
      </c>
      <c r="O15" t="s">
        <v>40</v>
      </c>
    </row>
    <row r="16" spans="1:16" x14ac:dyDescent="0.25">
      <c r="A16" s="16">
        <v>6</v>
      </c>
      <c r="B16" s="17" t="s">
        <v>35</v>
      </c>
      <c r="C16" s="34">
        <v>97112</v>
      </c>
      <c r="D16" s="19" t="s">
        <v>387</v>
      </c>
      <c r="E16" s="20" t="str">
        <f t="shared" si="0"/>
        <v>Significantly Different</v>
      </c>
      <c r="G16">
        <f t="shared" si="1"/>
        <v>97112</v>
      </c>
      <c r="H16">
        <f t="shared" si="2"/>
        <v>8</v>
      </c>
      <c r="I16" t="str">
        <f t="shared" si="3"/>
        <v>+/-</v>
      </c>
      <c r="J16" t="str">
        <f t="shared" si="4"/>
        <v>2,518</v>
      </c>
      <c r="K16" s="2">
        <f t="shared" si="5"/>
        <v>1530.6990881458967</v>
      </c>
      <c r="L16" s="2">
        <f t="shared" si="6"/>
        <v>-16168</v>
      </c>
      <c r="M16" s="2">
        <f t="shared" si="7"/>
        <v>1533.8248574954869</v>
      </c>
      <c r="N16" s="2">
        <f t="shared" si="8"/>
        <v>-10.540968821172969</v>
      </c>
      <c r="O16" t="s">
        <v>42</v>
      </c>
    </row>
    <row r="17" spans="1:15" x14ac:dyDescent="0.25">
      <c r="A17" s="16">
        <v>7</v>
      </c>
      <c r="B17" s="17" t="s">
        <v>54</v>
      </c>
      <c r="C17" s="34">
        <v>96462</v>
      </c>
      <c r="D17" s="19" t="s">
        <v>388</v>
      </c>
      <c r="E17" s="20" t="str">
        <f t="shared" si="0"/>
        <v>Significantly Different</v>
      </c>
      <c r="G17">
        <f t="shared" si="1"/>
        <v>96462</v>
      </c>
      <c r="H17">
        <f t="shared" si="2"/>
        <v>8</v>
      </c>
      <c r="I17" t="str">
        <f t="shared" si="3"/>
        <v>+/-</v>
      </c>
      <c r="J17" t="str">
        <f t="shared" si="4"/>
        <v>2,130</v>
      </c>
      <c r="K17" s="2">
        <f t="shared" si="5"/>
        <v>1294.8328267477204</v>
      </c>
      <c r="L17" s="2">
        <f t="shared" si="6"/>
        <v>-15518</v>
      </c>
      <c r="M17" s="2">
        <f t="shared" si="7"/>
        <v>1298.526489619624</v>
      </c>
      <c r="N17" s="2">
        <f t="shared" si="8"/>
        <v>-11.950468568835797</v>
      </c>
      <c r="O17" t="s">
        <v>44</v>
      </c>
    </row>
    <row r="18" spans="1:15" x14ac:dyDescent="0.25">
      <c r="A18" s="16">
        <v>8</v>
      </c>
      <c r="B18" s="17" t="s">
        <v>42</v>
      </c>
      <c r="C18" s="34">
        <v>95164</v>
      </c>
      <c r="D18" s="19" t="s">
        <v>389</v>
      </c>
      <c r="E18" s="20" t="str">
        <f t="shared" si="0"/>
        <v>Significantly Different</v>
      </c>
      <c r="G18">
        <f t="shared" si="1"/>
        <v>95164</v>
      </c>
      <c r="H18">
        <f t="shared" si="2"/>
        <v>8</v>
      </c>
      <c r="I18" t="str">
        <f t="shared" si="3"/>
        <v>+/-</v>
      </c>
      <c r="J18" t="str">
        <f t="shared" si="4"/>
        <v>1,054</v>
      </c>
      <c r="K18" s="2">
        <f t="shared" si="5"/>
        <v>640.72948328267478</v>
      </c>
      <c r="L18" s="2">
        <f t="shared" si="6"/>
        <v>-14220</v>
      </c>
      <c r="M18" s="2">
        <f t="shared" si="7"/>
        <v>648.16145038721231</v>
      </c>
      <c r="N18" s="2">
        <f t="shared" si="8"/>
        <v>-21.938978307804263</v>
      </c>
      <c r="O18" t="s">
        <v>46</v>
      </c>
    </row>
    <row r="19" spans="1:15" x14ac:dyDescent="0.25">
      <c r="A19" s="16">
        <v>9</v>
      </c>
      <c r="B19" s="17" t="s">
        <v>75</v>
      </c>
      <c r="C19" s="34">
        <v>94709</v>
      </c>
      <c r="D19" s="19" t="s">
        <v>390</v>
      </c>
      <c r="E19" s="20" t="str">
        <f t="shared" si="0"/>
        <v>Significantly Different</v>
      </c>
      <c r="G19">
        <f t="shared" si="1"/>
        <v>94709</v>
      </c>
      <c r="H19">
        <f t="shared" si="2"/>
        <v>8</v>
      </c>
      <c r="I19" t="str">
        <f t="shared" si="3"/>
        <v>+/-</v>
      </c>
      <c r="J19" t="str">
        <f t="shared" si="4"/>
        <v>1,009</v>
      </c>
      <c r="K19" s="2">
        <f t="shared" si="5"/>
        <v>613.37386018237078</v>
      </c>
      <c r="L19" s="2">
        <f t="shared" si="6"/>
        <v>-13765</v>
      </c>
      <c r="M19" s="2">
        <f t="shared" si="7"/>
        <v>621.13322836199461</v>
      </c>
      <c r="N19" s="2">
        <f t="shared" si="8"/>
        <v>-22.161107104670624</v>
      </c>
      <c r="O19" t="s">
        <v>48</v>
      </c>
    </row>
    <row r="20" spans="1:15" x14ac:dyDescent="0.25">
      <c r="A20" s="16">
        <v>10</v>
      </c>
      <c r="B20" s="17" t="s">
        <v>62</v>
      </c>
      <c r="C20" s="34">
        <v>93584</v>
      </c>
      <c r="D20" s="21" t="s">
        <v>391</v>
      </c>
      <c r="E20" s="20" t="str">
        <f t="shared" si="0"/>
        <v>Significantly Different</v>
      </c>
      <c r="G20">
        <f t="shared" si="1"/>
        <v>93584</v>
      </c>
      <c r="H20">
        <f t="shared" si="2"/>
        <v>8</v>
      </c>
      <c r="I20" t="str">
        <f t="shared" si="3"/>
        <v>+/-</v>
      </c>
      <c r="J20" t="str">
        <f t="shared" si="4"/>
        <v>1,057</v>
      </c>
      <c r="K20" s="2">
        <f t="shared" si="5"/>
        <v>642.55319148936167</v>
      </c>
      <c r="L20" s="2">
        <f t="shared" si="6"/>
        <v>-12640</v>
      </c>
      <c r="M20" s="2">
        <f t="shared" si="7"/>
        <v>649.9643058765115</v>
      </c>
      <c r="N20" s="2">
        <f t="shared" si="8"/>
        <v>-19.447221771592957</v>
      </c>
      <c r="O20" t="s">
        <v>50</v>
      </c>
    </row>
    <row r="21" spans="1:15" x14ac:dyDescent="0.25">
      <c r="A21" s="16">
        <v>11</v>
      </c>
      <c r="B21" s="17" t="s">
        <v>84</v>
      </c>
      <c r="C21" s="34">
        <v>93497</v>
      </c>
      <c r="D21" s="19" t="s">
        <v>392</v>
      </c>
      <c r="E21" s="20" t="str">
        <f t="shared" si="0"/>
        <v>Significantly Different</v>
      </c>
      <c r="G21">
        <f t="shared" si="1"/>
        <v>93497</v>
      </c>
      <c r="H21">
        <f t="shared" si="2"/>
        <v>8</v>
      </c>
      <c r="I21" t="str">
        <f t="shared" si="3"/>
        <v>+/-</v>
      </c>
      <c r="J21" t="str">
        <f t="shared" si="4"/>
        <v>1,274</v>
      </c>
      <c r="K21" s="2">
        <f t="shared" si="5"/>
        <v>774.468085106383</v>
      </c>
      <c r="L21" s="2">
        <f t="shared" si="6"/>
        <v>-12553</v>
      </c>
      <c r="M21" s="2">
        <f t="shared" si="7"/>
        <v>780.62783057531249</v>
      </c>
      <c r="N21" s="2">
        <f t="shared" si="8"/>
        <v>-16.080646254628924</v>
      </c>
      <c r="O21" t="s">
        <v>52</v>
      </c>
    </row>
    <row r="22" spans="1:15" x14ac:dyDescent="0.25">
      <c r="A22" s="16">
        <v>12</v>
      </c>
      <c r="B22" s="17" t="s">
        <v>32</v>
      </c>
      <c r="C22" s="34">
        <v>91971</v>
      </c>
      <c r="D22" s="19" t="s">
        <v>393</v>
      </c>
      <c r="E22" s="20" t="str">
        <f t="shared" si="0"/>
        <v>Significantly Different</v>
      </c>
      <c r="G22">
        <f t="shared" si="1"/>
        <v>91971</v>
      </c>
      <c r="H22">
        <f t="shared" si="2"/>
        <v>8</v>
      </c>
      <c r="I22" t="str">
        <f t="shared" si="3"/>
        <v>+/-</v>
      </c>
      <c r="J22" t="str">
        <f t="shared" si="4"/>
        <v>4,242</v>
      </c>
      <c r="K22" s="2">
        <f t="shared" si="5"/>
        <v>2578.7234042553191</v>
      </c>
      <c r="L22" s="2">
        <f t="shared" si="6"/>
        <v>-11027</v>
      </c>
      <c r="M22" s="2">
        <f t="shared" si="7"/>
        <v>2580.5800492669305</v>
      </c>
      <c r="N22" s="2">
        <f t="shared" si="8"/>
        <v>-4.2730703134485042</v>
      </c>
      <c r="O22" t="s">
        <v>54</v>
      </c>
    </row>
    <row r="23" spans="1:15" x14ac:dyDescent="0.25">
      <c r="A23" s="16">
        <v>13</v>
      </c>
      <c r="B23" s="17" t="s">
        <v>40</v>
      </c>
      <c r="C23" s="34">
        <v>91377</v>
      </c>
      <c r="D23" s="19" t="s">
        <v>394</v>
      </c>
      <c r="E23" s="20" t="str">
        <f t="shared" si="0"/>
        <v>Significantly Different</v>
      </c>
      <c r="G23">
        <f t="shared" si="1"/>
        <v>91377</v>
      </c>
      <c r="H23">
        <f t="shared" si="2"/>
        <v>6</v>
      </c>
      <c r="I23" t="str">
        <f t="shared" si="3"/>
        <v>+/-</v>
      </c>
      <c r="J23" t="str">
        <f t="shared" si="4"/>
        <v>376</v>
      </c>
      <c r="K23" s="2">
        <f t="shared" si="5"/>
        <v>228.57142857142856</v>
      </c>
      <c r="L23" s="2">
        <f t="shared" si="6"/>
        <v>-10433</v>
      </c>
      <c r="M23" s="2">
        <f t="shared" si="7"/>
        <v>248.64410907872897</v>
      </c>
      <c r="N23" s="2">
        <f t="shared" si="8"/>
        <v>-41.95957040227551</v>
      </c>
      <c r="O23" t="s">
        <v>43</v>
      </c>
    </row>
    <row r="24" spans="1:15" x14ac:dyDescent="0.25">
      <c r="A24" s="16">
        <v>14</v>
      </c>
      <c r="B24" s="17" t="s">
        <v>80</v>
      </c>
      <c r="C24" s="34">
        <v>89475</v>
      </c>
      <c r="D24" s="19" t="s">
        <v>395</v>
      </c>
      <c r="E24" s="20" t="str">
        <f t="shared" si="0"/>
        <v>Significantly Different</v>
      </c>
      <c r="G24">
        <f t="shared" si="1"/>
        <v>89475</v>
      </c>
      <c r="H24">
        <f t="shared" si="2"/>
        <v>6</v>
      </c>
      <c r="I24" t="str">
        <f t="shared" si="3"/>
        <v>+/-</v>
      </c>
      <c r="J24" t="str">
        <f t="shared" si="4"/>
        <v>928</v>
      </c>
      <c r="K24" s="2">
        <f t="shared" si="5"/>
        <v>564.13373860182367</v>
      </c>
      <c r="L24" s="2">
        <f t="shared" si="6"/>
        <v>-8531</v>
      </c>
      <c r="M24" s="2">
        <f t="shared" si="7"/>
        <v>572.56080030791657</v>
      </c>
      <c r="N24" s="2">
        <f t="shared" si="8"/>
        <v>-14.899727671562788</v>
      </c>
      <c r="O24" t="s">
        <v>57</v>
      </c>
    </row>
    <row r="25" spans="1:15" x14ac:dyDescent="0.25">
      <c r="A25" s="16">
        <v>15</v>
      </c>
      <c r="B25" s="17" t="s">
        <v>69</v>
      </c>
      <c r="C25" s="34">
        <v>89373</v>
      </c>
      <c r="D25" s="19" t="s">
        <v>396</v>
      </c>
      <c r="E25" s="20" t="str">
        <f t="shared" si="0"/>
        <v>Significantly Different</v>
      </c>
      <c r="G25">
        <f t="shared" si="1"/>
        <v>89373</v>
      </c>
      <c r="H25">
        <f t="shared" si="2"/>
        <v>8</v>
      </c>
      <c r="I25" t="str">
        <f t="shared" si="3"/>
        <v>+/-</v>
      </c>
      <c r="J25" t="str">
        <f t="shared" si="4"/>
        <v>2,725</v>
      </c>
      <c r="K25" s="2">
        <f t="shared" si="5"/>
        <v>1656.5349544072949</v>
      </c>
      <c r="L25" s="2">
        <f t="shared" si="6"/>
        <v>-8429</v>
      </c>
      <c r="M25" s="2">
        <f t="shared" si="7"/>
        <v>1659.4237102661725</v>
      </c>
      <c r="N25" s="2">
        <f t="shared" si="8"/>
        <v>-5.0794742463020395</v>
      </c>
      <c r="O25" t="s">
        <v>58</v>
      </c>
    </row>
    <row r="26" spans="1:15" x14ac:dyDescent="0.25">
      <c r="A26" s="16">
        <v>16</v>
      </c>
      <c r="B26" s="17" t="s">
        <v>57</v>
      </c>
      <c r="C26" s="34">
        <v>87771</v>
      </c>
      <c r="D26" s="19" t="s">
        <v>397</v>
      </c>
      <c r="E26" s="20" t="str">
        <f t="shared" si="0"/>
        <v>Significantly Different</v>
      </c>
      <c r="G26">
        <f t="shared" si="1"/>
        <v>87771</v>
      </c>
      <c r="H26">
        <f t="shared" si="2"/>
        <v>6</v>
      </c>
      <c r="I26" t="str">
        <f t="shared" si="3"/>
        <v>+/-</v>
      </c>
      <c r="J26" t="str">
        <f t="shared" si="4"/>
        <v>900</v>
      </c>
      <c r="K26" s="2">
        <f t="shared" si="5"/>
        <v>547.112462006079</v>
      </c>
      <c r="L26" s="2">
        <f t="shared" si="6"/>
        <v>-6827</v>
      </c>
      <c r="M26" s="2">
        <f t="shared" si="7"/>
        <v>555.79766201624534</v>
      </c>
      <c r="N26" s="2">
        <f t="shared" si="8"/>
        <v>-12.283247063749711</v>
      </c>
      <c r="O26" t="s">
        <v>41</v>
      </c>
    </row>
    <row r="27" spans="1:15" x14ac:dyDescent="0.25">
      <c r="A27" s="16">
        <v>17</v>
      </c>
      <c r="B27" s="17" t="s">
        <v>46</v>
      </c>
      <c r="C27" s="34">
        <v>87148</v>
      </c>
      <c r="D27" s="19" t="s">
        <v>398</v>
      </c>
      <c r="E27" s="20" t="str">
        <f t="shared" si="0"/>
        <v>Significantly Different</v>
      </c>
      <c r="G27">
        <f t="shared" si="1"/>
        <v>87148</v>
      </c>
      <c r="H27">
        <f t="shared" si="2"/>
        <v>8</v>
      </c>
      <c r="I27" t="str">
        <f t="shared" si="3"/>
        <v>+/-</v>
      </c>
      <c r="J27" t="str">
        <f t="shared" si="4"/>
        <v>2,581</v>
      </c>
      <c r="K27" s="2">
        <f t="shared" si="5"/>
        <v>1568.9969604863222</v>
      </c>
      <c r="L27" s="2">
        <f t="shared" si="6"/>
        <v>-6204</v>
      </c>
      <c r="M27" s="2">
        <f t="shared" si="7"/>
        <v>1572.0465823364425</v>
      </c>
      <c r="N27" s="2">
        <f t="shared" si="8"/>
        <v>-3.9464479422609422</v>
      </c>
      <c r="O27" t="s">
        <v>59</v>
      </c>
    </row>
    <row r="28" spans="1:15" x14ac:dyDescent="0.25">
      <c r="A28" s="16">
        <v>18</v>
      </c>
      <c r="B28" s="17" t="s">
        <v>53</v>
      </c>
      <c r="C28" s="34">
        <v>87055</v>
      </c>
      <c r="D28" s="19" t="s">
        <v>399</v>
      </c>
      <c r="E28" s="20" t="str">
        <f t="shared" si="0"/>
        <v>Significantly Different</v>
      </c>
      <c r="G28">
        <f t="shared" si="1"/>
        <v>87055</v>
      </c>
      <c r="H28">
        <f t="shared" si="2"/>
        <v>8</v>
      </c>
      <c r="I28" t="str">
        <f t="shared" si="3"/>
        <v>+/-</v>
      </c>
      <c r="J28" t="str">
        <f t="shared" si="4"/>
        <v>2,587</v>
      </c>
      <c r="K28" s="2">
        <f t="shared" si="5"/>
        <v>1572.644376899696</v>
      </c>
      <c r="L28" s="2">
        <f t="shared" si="6"/>
        <v>-6111</v>
      </c>
      <c r="M28" s="2">
        <f t="shared" si="7"/>
        <v>1575.6869394694506</v>
      </c>
      <c r="N28" s="2">
        <f t="shared" si="8"/>
        <v>-3.8783084678341209</v>
      </c>
      <c r="O28" t="s">
        <v>49</v>
      </c>
    </row>
    <row r="29" spans="1:15" x14ac:dyDescent="0.25">
      <c r="A29" s="16">
        <v>19</v>
      </c>
      <c r="B29" s="17" t="s">
        <v>47</v>
      </c>
      <c r="C29" s="34">
        <v>86152</v>
      </c>
      <c r="D29" s="19" t="s">
        <v>400</v>
      </c>
      <c r="E29" s="20" t="str">
        <f t="shared" si="0"/>
        <v>Significantly Different</v>
      </c>
      <c r="G29">
        <f t="shared" si="1"/>
        <v>86152</v>
      </c>
      <c r="H29">
        <f t="shared" si="2"/>
        <v>8</v>
      </c>
      <c r="I29" t="str">
        <f t="shared" si="3"/>
        <v>+/-</v>
      </c>
      <c r="J29" t="str">
        <f t="shared" si="4"/>
        <v>1,056</v>
      </c>
      <c r="K29" s="2">
        <f t="shared" si="5"/>
        <v>641.94528875379933</v>
      </c>
      <c r="L29" s="2">
        <f t="shared" si="6"/>
        <v>-5208</v>
      </c>
      <c r="M29" s="2">
        <f t="shared" si="7"/>
        <v>649.36334110694145</v>
      </c>
      <c r="N29" s="2">
        <f t="shared" si="8"/>
        <v>-8.0201632434657437</v>
      </c>
      <c r="O29" t="s">
        <v>63</v>
      </c>
    </row>
    <row r="30" spans="1:15" x14ac:dyDescent="0.25">
      <c r="A30" s="16">
        <v>20</v>
      </c>
      <c r="B30" s="17" t="s">
        <v>31</v>
      </c>
      <c r="C30" s="34">
        <v>83458</v>
      </c>
      <c r="D30" s="19" t="s">
        <v>401</v>
      </c>
      <c r="E30" s="20" t="str">
        <f t="shared" si="0"/>
        <v>Not Significantly Different</v>
      </c>
      <c r="G30">
        <f t="shared" si="1"/>
        <v>83458</v>
      </c>
      <c r="H30">
        <f t="shared" si="2"/>
        <v>8</v>
      </c>
      <c r="I30" t="str">
        <f t="shared" si="3"/>
        <v>+/-</v>
      </c>
      <c r="J30" t="str">
        <f t="shared" si="4"/>
        <v>2,623</v>
      </c>
      <c r="K30" s="2">
        <f t="shared" si="5"/>
        <v>1594.5288753799391</v>
      </c>
      <c r="L30" s="2">
        <f t="shared" si="6"/>
        <v>-2514</v>
      </c>
      <c r="M30" s="2">
        <f t="shared" si="7"/>
        <v>1597.5297585462326</v>
      </c>
      <c r="N30" s="2">
        <f t="shared" si="8"/>
        <v>-1.5736796053725872</v>
      </c>
      <c r="O30" t="s">
        <v>28</v>
      </c>
    </row>
    <row r="31" spans="1:15" x14ac:dyDescent="0.25">
      <c r="A31" s="16">
        <v>21</v>
      </c>
      <c r="B31" s="17" t="s">
        <v>60</v>
      </c>
      <c r="C31" s="34">
        <v>82540</v>
      </c>
      <c r="D31" s="19" t="s">
        <v>402</v>
      </c>
      <c r="E31" s="20" t="str">
        <f t="shared" si="0"/>
        <v>Significantly Different</v>
      </c>
      <c r="G31">
        <f t="shared" si="1"/>
        <v>82540</v>
      </c>
      <c r="H31">
        <f t="shared" si="2"/>
        <v>8</v>
      </c>
      <c r="I31" t="str">
        <f t="shared" si="3"/>
        <v>+/-</v>
      </c>
      <c r="J31" t="str">
        <f t="shared" si="4"/>
        <v>1,316</v>
      </c>
      <c r="K31" s="2">
        <f t="shared" si="5"/>
        <v>800</v>
      </c>
      <c r="L31" s="2">
        <f t="shared" si="6"/>
        <v>-1596</v>
      </c>
      <c r="M31" s="2">
        <f t="shared" si="7"/>
        <v>805.96463633361179</v>
      </c>
      <c r="N31" s="2">
        <f t="shared" si="8"/>
        <v>-1.9802357672419886</v>
      </c>
      <c r="O31" t="s">
        <v>66</v>
      </c>
    </row>
    <row r="32" spans="1:15" x14ac:dyDescent="0.25">
      <c r="A32" s="16">
        <v>22</v>
      </c>
      <c r="B32" s="17" t="s">
        <v>55</v>
      </c>
      <c r="C32" s="34">
        <v>81829</v>
      </c>
      <c r="D32" s="19" t="s">
        <v>403</v>
      </c>
      <c r="E32" s="20" t="str">
        <f t="shared" si="0"/>
        <v>Significantly Different</v>
      </c>
      <c r="G32">
        <f t="shared" si="1"/>
        <v>81829</v>
      </c>
      <c r="H32">
        <f t="shared" si="2"/>
        <v>6</v>
      </c>
      <c r="I32" t="str">
        <f t="shared" si="3"/>
        <v>+/-</v>
      </c>
      <c r="J32" t="str">
        <f t="shared" si="4"/>
        <v>645</v>
      </c>
      <c r="K32" s="2">
        <f t="shared" si="5"/>
        <v>392.09726443768994</v>
      </c>
      <c r="L32" s="2">
        <f t="shared" si="6"/>
        <v>-885</v>
      </c>
      <c r="M32" s="2">
        <f t="shared" si="7"/>
        <v>404.12777657554176</v>
      </c>
      <c r="N32" s="2">
        <f t="shared" si="8"/>
        <v>-2.1899014403296553</v>
      </c>
      <c r="O32" t="s">
        <v>68</v>
      </c>
    </row>
    <row r="33" spans="1:15" x14ac:dyDescent="0.25">
      <c r="A33" s="16">
        <v>23</v>
      </c>
      <c r="B33" s="17" t="s">
        <v>67</v>
      </c>
      <c r="C33" s="34">
        <v>81075</v>
      </c>
      <c r="D33" s="19" t="s">
        <v>404</v>
      </c>
      <c r="E33" s="20" t="str">
        <f t="shared" si="0"/>
        <v>Not Significantly Different</v>
      </c>
      <c r="G33">
        <f t="shared" si="1"/>
        <v>81075</v>
      </c>
      <c r="H33">
        <f t="shared" si="2"/>
        <v>6</v>
      </c>
      <c r="I33" t="str">
        <f t="shared" si="3"/>
        <v>+/-</v>
      </c>
      <c r="J33" t="str">
        <f t="shared" si="4"/>
        <v>551</v>
      </c>
      <c r="K33" s="2">
        <f t="shared" si="5"/>
        <v>334.95440729483283</v>
      </c>
      <c r="L33" s="2">
        <f t="shared" si="6"/>
        <v>-131</v>
      </c>
      <c r="M33" s="2">
        <f t="shared" si="7"/>
        <v>348.96052783460192</v>
      </c>
      <c r="N33" s="2">
        <f t="shared" si="8"/>
        <v>-0.37540062428519294</v>
      </c>
      <c r="O33" t="s">
        <v>71</v>
      </c>
    </row>
    <row r="34" spans="1:15" x14ac:dyDescent="0.25">
      <c r="A34" s="16">
        <v>24</v>
      </c>
      <c r="B34" s="17" t="s">
        <v>51</v>
      </c>
      <c r="C34" s="34">
        <v>80062</v>
      </c>
      <c r="D34" s="19" t="s">
        <v>405</v>
      </c>
      <c r="E34" s="20" t="str">
        <f t="shared" si="0"/>
        <v>Not Significantly Different</v>
      </c>
      <c r="G34">
        <f t="shared" si="1"/>
        <v>80062</v>
      </c>
      <c r="H34">
        <f t="shared" si="2"/>
        <v>8</v>
      </c>
      <c r="I34" t="str">
        <f t="shared" si="3"/>
        <v>+/-</v>
      </c>
      <c r="J34" t="str">
        <f t="shared" si="4"/>
        <v>1,124</v>
      </c>
      <c r="K34" s="2">
        <f t="shared" si="5"/>
        <v>683.28267477203644</v>
      </c>
      <c r="L34" s="2">
        <f t="shared" si="6"/>
        <v>882</v>
      </c>
      <c r="M34" s="2">
        <f t="shared" si="7"/>
        <v>690.25662522282232</v>
      </c>
      <c r="N34" s="2">
        <f t="shared" si="8"/>
        <v>1.2777856347489325</v>
      </c>
      <c r="O34" t="s">
        <v>62</v>
      </c>
    </row>
    <row r="35" spans="1:15" x14ac:dyDescent="0.25">
      <c r="A35" s="16">
        <v>25</v>
      </c>
      <c r="B35" s="17" t="s">
        <v>38</v>
      </c>
      <c r="C35" s="34">
        <v>79946</v>
      </c>
      <c r="D35" s="19" t="s">
        <v>406</v>
      </c>
      <c r="E35" s="20" t="str">
        <f t="shared" si="0"/>
        <v>Not Significantly Different</v>
      </c>
      <c r="G35">
        <f t="shared" si="1"/>
        <v>79946</v>
      </c>
      <c r="H35">
        <f t="shared" si="2"/>
        <v>8</v>
      </c>
      <c r="I35" t="str">
        <f t="shared" si="3"/>
        <v>+/-</v>
      </c>
      <c r="J35" t="str">
        <f t="shared" si="4"/>
        <v>3,255</v>
      </c>
      <c r="K35" s="2">
        <f t="shared" si="5"/>
        <v>1978.7234042553191</v>
      </c>
      <c r="L35" s="2">
        <f t="shared" si="6"/>
        <v>998</v>
      </c>
      <c r="M35" s="2">
        <f t="shared" si="7"/>
        <v>1981.1424243522044</v>
      </c>
      <c r="N35" s="2">
        <f t="shared" si="8"/>
        <v>0.50374974950441886</v>
      </c>
      <c r="O35" t="s">
        <v>72</v>
      </c>
    </row>
    <row r="36" spans="1:15" x14ac:dyDescent="0.25">
      <c r="A36" s="16">
        <v>26</v>
      </c>
      <c r="B36" s="17" t="s">
        <v>59</v>
      </c>
      <c r="C36" s="34">
        <v>79006</v>
      </c>
      <c r="D36" s="19" t="s">
        <v>407</v>
      </c>
      <c r="E36" s="20" t="str">
        <f t="shared" si="0"/>
        <v>Significantly Different</v>
      </c>
      <c r="G36">
        <f t="shared" si="1"/>
        <v>79006</v>
      </c>
      <c r="H36">
        <f t="shared" si="2"/>
        <v>8</v>
      </c>
      <c r="I36" t="str">
        <f t="shared" si="3"/>
        <v>+/-</v>
      </c>
      <c r="J36" t="str">
        <f t="shared" si="4"/>
        <v>1,512</v>
      </c>
      <c r="K36" s="2">
        <f t="shared" si="5"/>
        <v>919.14893617021278</v>
      </c>
      <c r="L36" s="2">
        <f t="shared" si="6"/>
        <v>1938</v>
      </c>
      <c r="M36" s="2">
        <f t="shared" si="7"/>
        <v>924.34504481995521</v>
      </c>
      <c r="N36" s="2">
        <f t="shared" si="8"/>
        <v>2.0966196669312871</v>
      </c>
      <c r="O36" t="s">
        <v>64</v>
      </c>
    </row>
    <row r="37" spans="1:15" x14ac:dyDescent="0.25">
      <c r="A37" s="16">
        <v>27</v>
      </c>
      <c r="B37" s="17" t="s">
        <v>41</v>
      </c>
      <c r="C37" s="34">
        <v>78152</v>
      </c>
      <c r="D37" s="19" t="s">
        <v>408</v>
      </c>
      <c r="E37" s="20" t="str">
        <f t="shared" si="0"/>
        <v>Significantly Different</v>
      </c>
      <c r="G37">
        <f t="shared" si="1"/>
        <v>78152</v>
      </c>
      <c r="H37">
        <f t="shared" si="2"/>
        <v>8</v>
      </c>
      <c r="I37" t="str">
        <f t="shared" si="3"/>
        <v>+/-</v>
      </c>
      <c r="J37" t="str">
        <f t="shared" si="4"/>
        <v>1,190</v>
      </c>
      <c r="K37" s="2">
        <f t="shared" si="5"/>
        <v>723.40425531914889</v>
      </c>
      <c r="L37" s="2">
        <f t="shared" si="6"/>
        <v>2792</v>
      </c>
      <c r="M37" s="2">
        <f t="shared" si="7"/>
        <v>729.99500795157746</v>
      </c>
      <c r="N37" s="2">
        <f t="shared" si="8"/>
        <v>3.8246836890495568</v>
      </c>
      <c r="O37" t="s">
        <v>45</v>
      </c>
    </row>
    <row r="38" spans="1:15" x14ac:dyDescent="0.25">
      <c r="A38" s="16">
        <v>28</v>
      </c>
      <c r="B38" s="17" t="s">
        <v>56</v>
      </c>
      <c r="C38" s="34">
        <v>76826</v>
      </c>
      <c r="D38" s="19" t="s">
        <v>409</v>
      </c>
      <c r="E38" s="20" t="str">
        <f t="shared" si="0"/>
        <v>Significantly Different</v>
      </c>
      <c r="G38">
        <f t="shared" si="1"/>
        <v>76826</v>
      </c>
      <c r="H38">
        <f t="shared" si="2"/>
        <v>8</v>
      </c>
      <c r="I38" t="str">
        <f t="shared" si="3"/>
        <v>+/-</v>
      </c>
      <c r="J38" t="str">
        <f t="shared" si="4"/>
        <v>1,497</v>
      </c>
      <c r="K38" s="2">
        <f t="shared" si="5"/>
        <v>910.03039513677811</v>
      </c>
      <c r="L38" s="2">
        <f t="shared" si="6"/>
        <v>4118</v>
      </c>
      <c r="M38" s="2">
        <f t="shared" si="7"/>
        <v>915.27827194420581</v>
      </c>
      <c r="N38" s="2">
        <f t="shared" si="8"/>
        <v>4.4991781474858694</v>
      </c>
      <c r="O38" t="s">
        <v>51</v>
      </c>
    </row>
    <row r="39" spans="1:15" x14ac:dyDescent="0.25">
      <c r="A39" s="16">
        <v>29</v>
      </c>
      <c r="B39" s="17" t="s">
        <v>79</v>
      </c>
      <c r="C39" s="34">
        <v>76727</v>
      </c>
      <c r="D39" s="19" t="s">
        <v>410</v>
      </c>
      <c r="E39" s="20" t="str">
        <f t="shared" si="0"/>
        <v>Significantly Different</v>
      </c>
      <c r="G39">
        <f t="shared" si="1"/>
        <v>76727</v>
      </c>
      <c r="H39">
        <f t="shared" si="2"/>
        <v>6</v>
      </c>
      <c r="I39" t="str">
        <f t="shared" si="3"/>
        <v>+/-</v>
      </c>
      <c r="J39" t="str">
        <f t="shared" si="4"/>
        <v>583</v>
      </c>
      <c r="K39" s="2">
        <f t="shared" si="5"/>
        <v>354.40729483282672</v>
      </c>
      <c r="L39" s="2">
        <f t="shared" si="6"/>
        <v>4217</v>
      </c>
      <c r="M39" s="2">
        <f t="shared" si="7"/>
        <v>367.67312337332106</v>
      </c>
      <c r="N39" s="2">
        <f t="shared" si="8"/>
        <v>11.469426868382277</v>
      </c>
      <c r="O39" t="s">
        <v>74</v>
      </c>
    </row>
    <row r="40" spans="1:15" x14ac:dyDescent="0.25">
      <c r="A40" s="16">
        <v>30</v>
      </c>
      <c r="B40" s="17" t="s">
        <v>28</v>
      </c>
      <c r="C40" s="34">
        <v>76316</v>
      </c>
      <c r="D40" s="19" t="s">
        <v>411</v>
      </c>
      <c r="E40" s="20" t="str">
        <f t="shared" si="0"/>
        <v>Significantly Different</v>
      </c>
      <c r="G40">
        <f t="shared" si="1"/>
        <v>76316</v>
      </c>
      <c r="H40">
        <f t="shared" si="2"/>
        <v>8</v>
      </c>
      <c r="I40" t="str">
        <f t="shared" si="3"/>
        <v>+/-</v>
      </c>
      <c r="J40" t="str">
        <f t="shared" si="4"/>
        <v>1,425</v>
      </c>
      <c r="K40" s="2">
        <f t="shared" si="5"/>
        <v>866.26139817629178</v>
      </c>
      <c r="L40" s="2">
        <f t="shared" si="6"/>
        <v>4628</v>
      </c>
      <c r="M40" s="2">
        <f t="shared" si="7"/>
        <v>871.77279436256504</v>
      </c>
      <c r="N40" s="2">
        <f t="shared" si="8"/>
        <v>5.3087226739898039</v>
      </c>
      <c r="O40" t="s">
        <v>35</v>
      </c>
    </row>
    <row r="41" spans="1:15" x14ac:dyDescent="0.25">
      <c r="A41" s="16">
        <v>31</v>
      </c>
      <c r="B41" s="17" t="s">
        <v>74</v>
      </c>
      <c r="C41" s="34">
        <v>76124</v>
      </c>
      <c r="D41" s="19" t="s">
        <v>412</v>
      </c>
      <c r="E41" s="20" t="str">
        <f t="shared" si="0"/>
        <v>Significantly Different</v>
      </c>
      <c r="G41">
        <f t="shared" si="1"/>
        <v>76124</v>
      </c>
      <c r="H41">
        <f t="shared" si="2"/>
        <v>8</v>
      </c>
      <c r="I41" t="str">
        <f t="shared" si="3"/>
        <v>+/-</v>
      </c>
      <c r="J41" t="str">
        <f t="shared" si="4"/>
        <v>1,273</v>
      </c>
      <c r="K41" s="2">
        <f t="shared" si="5"/>
        <v>773.86018237082067</v>
      </c>
      <c r="L41" s="2">
        <f t="shared" si="6"/>
        <v>4820</v>
      </c>
      <c r="M41" s="2">
        <f t="shared" si="7"/>
        <v>780.02472837684513</v>
      </c>
      <c r="N41" s="2">
        <f t="shared" si="8"/>
        <v>6.1792912771239275</v>
      </c>
      <c r="O41" t="s">
        <v>76</v>
      </c>
    </row>
    <row r="42" spans="1:15" x14ac:dyDescent="0.25">
      <c r="A42" s="16">
        <v>32</v>
      </c>
      <c r="B42" s="17" t="s">
        <v>71</v>
      </c>
      <c r="C42" s="34">
        <v>75703</v>
      </c>
      <c r="D42" s="19" t="s">
        <v>413</v>
      </c>
      <c r="E42" s="20" t="str">
        <f t="shared" si="0"/>
        <v>Significantly Different</v>
      </c>
      <c r="G42">
        <f t="shared" si="1"/>
        <v>75703</v>
      </c>
      <c r="H42">
        <f t="shared" si="2"/>
        <v>6</v>
      </c>
      <c r="I42" t="str">
        <f t="shared" si="3"/>
        <v>+/-</v>
      </c>
      <c r="J42" t="str">
        <f t="shared" si="4"/>
        <v>557</v>
      </c>
      <c r="K42" s="2">
        <f t="shared" si="5"/>
        <v>338.60182370820667</v>
      </c>
      <c r="L42" s="2">
        <f t="shared" si="6"/>
        <v>5241</v>
      </c>
      <c r="M42" s="2">
        <f t="shared" si="7"/>
        <v>352.46303357784154</v>
      </c>
      <c r="N42" s="2">
        <f t="shared" si="8"/>
        <v>14.869644475333393</v>
      </c>
      <c r="O42" t="s">
        <v>77</v>
      </c>
    </row>
    <row r="43" spans="1:15" x14ac:dyDescent="0.25">
      <c r="A43" s="16">
        <v>33</v>
      </c>
      <c r="B43" s="17" t="s">
        <v>65</v>
      </c>
      <c r="C43" s="34">
        <v>74911</v>
      </c>
      <c r="D43" s="19" t="s">
        <v>414</v>
      </c>
      <c r="E43" s="20" t="str">
        <f t="shared" si="0"/>
        <v>Significantly Different</v>
      </c>
      <c r="G43">
        <f t="shared" si="1"/>
        <v>74911</v>
      </c>
      <c r="H43">
        <f t="shared" si="2"/>
        <v>6</v>
      </c>
      <c r="I43" t="str">
        <f t="shared" si="3"/>
        <v>+/-</v>
      </c>
      <c r="J43" t="str">
        <f t="shared" si="4"/>
        <v>688</v>
      </c>
      <c r="K43" s="2">
        <f t="shared" si="5"/>
        <v>418.23708206686928</v>
      </c>
      <c r="L43" s="2">
        <f t="shared" si="6"/>
        <v>6033</v>
      </c>
      <c r="M43" s="2">
        <f t="shared" si="7"/>
        <v>429.53608909634164</v>
      </c>
      <c r="N43" s="2">
        <f t="shared" si="8"/>
        <v>14.045385598896312</v>
      </c>
      <c r="O43" t="s">
        <v>80</v>
      </c>
    </row>
    <row r="44" spans="1:15" x14ac:dyDescent="0.25">
      <c r="A44" s="16">
        <v>34</v>
      </c>
      <c r="B44" s="17" t="s">
        <v>52</v>
      </c>
      <c r="C44" s="34">
        <v>74833</v>
      </c>
      <c r="D44" s="19" t="s">
        <v>330</v>
      </c>
      <c r="E44" s="20" t="str">
        <f t="shared" si="0"/>
        <v>Significantly Different</v>
      </c>
      <c r="G44">
        <f t="shared" si="1"/>
        <v>74833</v>
      </c>
      <c r="H44">
        <f t="shared" si="2"/>
        <v>6</v>
      </c>
      <c r="I44" t="str">
        <f t="shared" si="3"/>
        <v>+/-</v>
      </c>
      <c r="J44" t="str">
        <f t="shared" si="4"/>
        <v>934</v>
      </c>
      <c r="K44" s="2">
        <f t="shared" si="5"/>
        <v>567.78115501519756</v>
      </c>
      <c r="L44" s="2">
        <f t="shared" si="6"/>
        <v>6111</v>
      </c>
      <c r="M44" s="2">
        <f t="shared" si="7"/>
        <v>576.15487068214827</v>
      </c>
      <c r="N44" s="2">
        <f t="shared" si="8"/>
        <v>10.606523195342909</v>
      </c>
      <c r="O44" t="s">
        <v>82</v>
      </c>
    </row>
    <row r="45" spans="1:15" x14ac:dyDescent="0.25">
      <c r="A45" s="16">
        <v>35</v>
      </c>
      <c r="B45" s="17" t="s">
        <v>34</v>
      </c>
      <c r="C45" s="34">
        <v>74468</v>
      </c>
      <c r="D45" s="19" t="s">
        <v>415</v>
      </c>
      <c r="E45" s="20" t="str">
        <f t="shared" si="0"/>
        <v>Significantly Different</v>
      </c>
      <c r="G45">
        <f t="shared" si="1"/>
        <v>74468</v>
      </c>
      <c r="H45">
        <f t="shared" si="2"/>
        <v>6</v>
      </c>
      <c r="I45" t="str">
        <f t="shared" si="3"/>
        <v>+/-</v>
      </c>
      <c r="J45" t="str">
        <f t="shared" si="4"/>
        <v>997</v>
      </c>
      <c r="K45" s="2">
        <f t="shared" si="5"/>
        <v>606.07902735562311</v>
      </c>
      <c r="L45" s="2">
        <f t="shared" si="6"/>
        <v>6476</v>
      </c>
      <c r="M45" s="2">
        <f t="shared" si="7"/>
        <v>613.93060065508166</v>
      </c>
      <c r="N45" s="2">
        <f t="shared" si="8"/>
        <v>10.548423540201322</v>
      </c>
      <c r="O45" t="s">
        <v>53</v>
      </c>
    </row>
    <row r="46" spans="1:15" x14ac:dyDescent="0.25">
      <c r="A46" s="16">
        <v>36</v>
      </c>
      <c r="B46" s="17" t="s">
        <v>58</v>
      </c>
      <c r="C46" s="34">
        <v>73876</v>
      </c>
      <c r="D46" s="19" t="s">
        <v>416</v>
      </c>
      <c r="E46" s="20" t="str">
        <f t="shared" si="0"/>
        <v>Significantly Different</v>
      </c>
      <c r="G46">
        <f t="shared" si="1"/>
        <v>73876</v>
      </c>
      <c r="H46">
        <f t="shared" si="2"/>
        <v>6</v>
      </c>
      <c r="I46" t="str">
        <f t="shared" si="3"/>
        <v>+/-</v>
      </c>
      <c r="J46" t="str">
        <f t="shared" si="4"/>
        <v>830</v>
      </c>
      <c r="K46" s="2">
        <f t="shared" si="5"/>
        <v>504.55927051671733</v>
      </c>
      <c r="L46" s="2">
        <f t="shared" si="6"/>
        <v>7068</v>
      </c>
      <c r="M46" s="2">
        <f t="shared" si="7"/>
        <v>513.96405758061837</v>
      </c>
      <c r="N46" s="2">
        <f t="shared" si="8"/>
        <v>13.751934392593867</v>
      </c>
      <c r="O46" t="s">
        <v>65</v>
      </c>
    </row>
    <row r="47" spans="1:15" x14ac:dyDescent="0.25">
      <c r="A47" s="16">
        <v>37</v>
      </c>
      <c r="B47" s="17" t="s">
        <v>64</v>
      </c>
      <c r="C47" s="34">
        <v>73457</v>
      </c>
      <c r="D47" s="19" t="s">
        <v>342</v>
      </c>
      <c r="E47" s="20" t="str">
        <f t="shared" si="0"/>
        <v>Significantly Different</v>
      </c>
      <c r="G47">
        <f t="shared" si="1"/>
        <v>73457</v>
      </c>
      <c r="H47">
        <f t="shared" si="2"/>
        <v>6</v>
      </c>
      <c r="I47" t="str">
        <f t="shared" si="3"/>
        <v>+/-</v>
      </c>
      <c r="J47" t="str">
        <f t="shared" si="4"/>
        <v>826</v>
      </c>
      <c r="K47" s="2">
        <f t="shared" si="5"/>
        <v>502.12765957446805</v>
      </c>
      <c r="L47" s="2">
        <f t="shared" si="6"/>
        <v>7487</v>
      </c>
      <c r="M47" s="2">
        <f t="shared" si="7"/>
        <v>511.57715110245505</v>
      </c>
      <c r="N47" s="2">
        <f t="shared" si="8"/>
        <v>14.635133691693273</v>
      </c>
      <c r="O47" t="s">
        <v>81</v>
      </c>
    </row>
    <row r="48" spans="1:15" x14ac:dyDescent="0.25">
      <c r="A48" s="16">
        <v>38</v>
      </c>
      <c r="B48" s="17" t="s">
        <v>45</v>
      </c>
      <c r="C48" s="34">
        <v>73014</v>
      </c>
      <c r="D48" s="19" t="s">
        <v>417</v>
      </c>
      <c r="E48" s="20" t="str">
        <f t="shared" si="0"/>
        <v>Significantly Different</v>
      </c>
      <c r="G48">
        <f t="shared" si="1"/>
        <v>73014</v>
      </c>
      <c r="H48">
        <f t="shared" si="2"/>
        <v>8</v>
      </c>
      <c r="I48" t="str">
        <f t="shared" si="3"/>
        <v>+/-</v>
      </c>
      <c r="J48" t="str">
        <f t="shared" si="4"/>
        <v>1,942</v>
      </c>
      <c r="K48" s="2">
        <f t="shared" si="5"/>
        <v>1180.547112462006</v>
      </c>
      <c r="L48" s="2">
        <f t="shared" si="6"/>
        <v>7930</v>
      </c>
      <c r="M48" s="2">
        <f t="shared" si="7"/>
        <v>1184.5971803793691</v>
      </c>
      <c r="N48" s="2">
        <f t="shared" si="8"/>
        <v>6.6942587162501983</v>
      </c>
      <c r="O48" t="s">
        <v>60</v>
      </c>
    </row>
    <row r="49" spans="1:15" x14ac:dyDescent="0.25">
      <c r="A49" s="16">
        <v>39</v>
      </c>
      <c r="B49" s="17" t="s">
        <v>43</v>
      </c>
      <c r="C49" s="34">
        <v>72365</v>
      </c>
      <c r="D49" s="19" t="s">
        <v>418</v>
      </c>
      <c r="E49" s="20" t="str">
        <f t="shared" si="0"/>
        <v>Significantly Different</v>
      </c>
      <c r="G49">
        <f t="shared" si="1"/>
        <v>72365</v>
      </c>
      <c r="H49">
        <f t="shared" si="2"/>
        <v>8</v>
      </c>
      <c r="I49" t="str">
        <f t="shared" si="3"/>
        <v>+/-</v>
      </c>
      <c r="J49" t="str">
        <f t="shared" si="4"/>
        <v>1,686</v>
      </c>
      <c r="K49" s="2">
        <f t="shared" si="5"/>
        <v>1024.9240121580547</v>
      </c>
      <c r="L49" s="2">
        <f t="shared" si="6"/>
        <v>8579</v>
      </c>
      <c r="M49" s="2">
        <f t="shared" si="7"/>
        <v>1029.5864343116295</v>
      </c>
      <c r="N49" s="2">
        <f t="shared" si="8"/>
        <v>8.3324718684117354</v>
      </c>
      <c r="O49" t="s">
        <v>67</v>
      </c>
    </row>
    <row r="50" spans="1:15" x14ac:dyDescent="0.25">
      <c r="A50" s="16">
        <v>40</v>
      </c>
      <c r="B50" s="17" t="s">
        <v>82</v>
      </c>
      <c r="C50" s="34">
        <v>72049</v>
      </c>
      <c r="D50" s="19" t="s">
        <v>419</v>
      </c>
      <c r="E50" s="20" t="str">
        <f t="shared" si="0"/>
        <v>Significantly Different</v>
      </c>
      <c r="G50">
        <f t="shared" si="1"/>
        <v>72049</v>
      </c>
      <c r="H50">
        <f t="shared" si="2"/>
        <v>6</v>
      </c>
      <c r="I50" t="str">
        <f t="shared" si="3"/>
        <v>+/-</v>
      </c>
      <c r="J50" t="str">
        <f t="shared" si="4"/>
        <v>702</v>
      </c>
      <c r="K50" s="2">
        <f t="shared" si="5"/>
        <v>426.74772036474161</v>
      </c>
      <c r="L50" s="2">
        <f t="shared" si="6"/>
        <v>8895</v>
      </c>
      <c r="M50" s="2">
        <f t="shared" si="7"/>
        <v>437.82714837807276</v>
      </c>
      <c r="N50" s="2">
        <f t="shared" si="8"/>
        <v>20.316236745371906</v>
      </c>
      <c r="O50" t="s">
        <v>69</v>
      </c>
    </row>
    <row r="51" spans="1:15" x14ac:dyDescent="0.25">
      <c r="A51" s="16">
        <v>41</v>
      </c>
      <c r="B51" s="17" t="s">
        <v>50</v>
      </c>
      <c r="C51" s="34">
        <v>71348</v>
      </c>
      <c r="D51" s="19" t="s">
        <v>420</v>
      </c>
      <c r="E51" s="20" t="str">
        <f t="shared" si="0"/>
        <v>Significantly Different</v>
      </c>
      <c r="G51">
        <f t="shared" si="1"/>
        <v>71348</v>
      </c>
      <c r="H51">
        <f t="shared" si="2"/>
        <v>6</v>
      </c>
      <c r="I51" t="str">
        <f t="shared" si="3"/>
        <v>+/-</v>
      </c>
      <c r="J51" t="str">
        <f t="shared" si="4"/>
        <v>433</v>
      </c>
      <c r="K51" s="2">
        <f t="shared" si="5"/>
        <v>263.22188449848022</v>
      </c>
      <c r="L51" s="2">
        <f t="shared" si="6"/>
        <v>9596</v>
      </c>
      <c r="M51" s="2">
        <f t="shared" si="7"/>
        <v>280.82869422354702</v>
      </c>
      <c r="N51" s="2">
        <f t="shared" si="8"/>
        <v>34.17029739974268</v>
      </c>
      <c r="O51" t="s">
        <v>85</v>
      </c>
    </row>
    <row r="52" spans="1:15" x14ac:dyDescent="0.25">
      <c r="A52" s="16">
        <v>42</v>
      </c>
      <c r="B52" s="17" t="s">
        <v>85</v>
      </c>
      <c r="C52" s="34">
        <v>70537</v>
      </c>
      <c r="D52" s="19" t="s">
        <v>421</v>
      </c>
      <c r="E52" s="20" t="str">
        <f t="shared" si="0"/>
        <v>Significantly Different</v>
      </c>
      <c r="G52">
        <f t="shared" si="1"/>
        <v>70537</v>
      </c>
      <c r="H52">
        <f t="shared" si="2"/>
        <v>6</v>
      </c>
      <c r="I52" t="str">
        <f t="shared" si="3"/>
        <v>+/-</v>
      </c>
      <c r="J52" t="str">
        <f t="shared" si="4"/>
        <v>970</v>
      </c>
      <c r="K52" s="2">
        <f t="shared" si="5"/>
        <v>589.66565349544078</v>
      </c>
      <c r="L52" s="2">
        <f t="shared" si="6"/>
        <v>10407</v>
      </c>
      <c r="M52" s="2">
        <f t="shared" si="7"/>
        <v>597.732865026323</v>
      </c>
      <c r="N52" s="2">
        <f t="shared" si="8"/>
        <v>17.410787676099584</v>
      </c>
      <c r="O52" t="s">
        <v>56</v>
      </c>
    </row>
    <row r="53" spans="1:15" x14ac:dyDescent="0.25">
      <c r="A53" s="16">
        <v>43</v>
      </c>
      <c r="B53" s="17" t="s">
        <v>73</v>
      </c>
      <c r="C53" s="34">
        <v>69993</v>
      </c>
      <c r="D53" s="19" t="s">
        <v>422</v>
      </c>
      <c r="E53" s="20" t="str">
        <f t="shared" si="0"/>
        <v>Significantly Different</v>
      </c>
      <c r="G53">
        <f t="shared" si="1"/>
        <v>69993</v>
      </c>
      <c r="H53">
        <f t="shared" si="2"/>
        <v>6</v>
      </c>
      <c r="I53" t="str">
        <f t="shared" si="3"/>
        <v>+/-</v>
      </c>
      <c r="J53" t="str">
        <f t="shared" si="4"/>
        <v>982</v>
      </c>
      <c r="K53" s="2">
        <f t="shared" si="5"/>
        <v>596.96048632218844</v>
      </c>
      <c r="L53" s="2">
        <f t="shared" si="6"/>
        <v>10951</v>
      </c>
      <c r="M53" s="2">
        <f t="shared" si="7"/>
        <v>604.93042347892788</v>
      </c>
      <c r="N53" s="2">
        <f t="shared" si="8"/>
        <v>18.10290832625228</v>
      </c>
      <c r="O53" t="s">
        <v>73</v>
      </c>
    </row>
    <row r="54" spans="1:15" x14ac:dyDescent="0.25">
      <c r="A54" s="16">
        <v>44</v>
      </c>
      <c r="B54" s="17" t="s">
        <v>81</v>
      </c>
      <c r="C54" s="34">
        <v>68358</v>
      </c>
      <c r="D54" s="19" t="s">
        <v>423</v>
      </c>
      <c r="E54" s="20" t="str">
        <f t="shared" si="0"/>
        <v>Significantly Different</v>
      </c>
      <c r="G54">
        <f t="shared" si="1"/>
        <v>68358</v>
      </c>
      <c r="H54">
        <f t="shared" si="2"/>
        <v>6</v>
      </c>
      <c r="I54" t="str">
        <f t="shared" si="3"/>
        <v>+/-</v>
      </c>
      <c r="J54" t="str">
        <f t="shared" si="4"/>
        <v>884</v>
      </c>
      <c r="K54" s="2">
        <f t="shared" si="5"/>
        <v>537.38601823708211</v>
      </c>
      <c r="L54" s="2">
        <f t="shared" si="6"/>
        <v>12586</v>
      </c>
      <c r="M54" s="2">
        <f t="shared" si="7"/>
        <v>546.22589431212134</v>
      </c>
      <c r="N54" s="2">
        <f t="shared" si="8"/>
        <v>23.041749084140228</v>
      </c>
      <c r="O54" t="s">
        <v>79</v>
      </c>
    </row>
    <row r="55" spans="1:15" x14ac:dyDescent="0.25">
      <c r="A55" s="16">
        <v>45</v>
      </c>
      <c r="B55" s="17" t="s">
        <v>49</v>
      </c>
      <c r="C55" s="34">
        <v>66183</v>
      </c>
      <c r="D55" s="19" t="s">
        <v>339</v>
      </c>
      <c r="E55" s="20" t="str">
        <f t="shared" si="0"/>
        <v>Significantly Different</v>
      </c>
      <c r="G55">
        <f t="shared" si="1"/>
        <v>66183</v>
      </c>
      <c r="H55">
        <f t="shared" si="2"/>
        <v>6</v>
      </c>
      <c r="I55" t="str">
        <f t="shared" si="3"/>
        <v>+/-</v>
      </c>
      <c r="J55" t="str">
        <f t="shared" si="4"/>
        <v>842</v>
      </c>
      <c r="K55" s="2">
        <f t="shared" si="5"/>
        <v>511.85410334346506</v>
      </c>
      <c r="L55" s="2">
        <f t="shared" si="6"/>
        <v>14761</v>
      </c>
      <c r="M55" s="2">
        <f t="shared" si="7"/>
        <v>521.12725713583029</v>
      </c>
      <c r="N55" s="2">
        <f t="shared" si="8"/>
        <v>28.32513517164309</v>
      </c>
      <c r="O55" t="s">
        <v>47</v>
      </c>
    </row>
    <row r="56" spans="1:15" x14ac:dyDescent="0.25">
      <c r="A56" s="16">
        <v>46</v>
      </c>
      <c r="B56" s="17" t="s">
        <v>30</v>
      </c>
      <c r="C56" s="34">
        <v>66171</v>
      </c>
      <c r="D56" s="19" t="s">
        <v>374</v>
      </c>
      <c r="E56" s="20" t="str">
        <f t="shared" si="0"/>
        <v>Significantly Different</v>
      </c>
      <c r="G56">
        <f t="shared" si="1"/>
        <v>66171</v>
      </c>
      <c r="H56">
        <f t="shared" si="2"/>
        <v>6</v>
      </c>
      <c r="I56" t="str">
        <f t="shared" si="3"/>
        <v>+/-</v>
      </c>
      <c r="J56" t="str">
        <f t="shared" si="4"/>
        <v>969</v>
      </c>
      <c r="K56" s="2">
        <f t="shared" si="5"/>
        <v>589.05775075987845</v>
      </c>
      <c r="L56" s="2">
        <f t="shared" si="6"/>
        <v>14773</v>
      </c>
      <c r="M56" s="2">
        <f t="shared" si="7"/>
        <v>597.13317505449174</v>
      </c>
      <c r="N56" s="2">
        <f t="shared" si="8"/>
        <v>24.739874817124139</v>
      </c>
      <c r="O56" t="s">
        <v>31</v>
      </c>
    </row>
    <row r="57" spans="1:15" x14ac:dyDescent="0.25">
      <c r="A57" s="16">
        <v>47</v>
      </c>
      <c r="B57" s="17" t="s">
        <v>63</v>
      </c>
      <c r="C57" s="34">
        <v>65105</v>
      </c>
      <c r="D57" s="19" t="s">
        <v>424</v>
      </c>
      <c r="E57" s="20" t="str">
        <f t="shared" si="0"/>
        <v>Significantly Different</v>
      </c>
      <c r="G57">
        <f t="shared" si="1"/>
        <v>65105</v>
      </c>
      <c r="H57">
        <f t="shared" si="2"/>
        <v>8</v>
      </c>
      <c r="I57" t="str">
        <f t="shared" si="3"/>
        <v>+/-</v>
      </c>
      <c r="J57" t="str">
        <f t="shared" si="4"/>
        <v>1,177</v>
      </c>
      <c r="K57" s="2">
        <f t="shared" si="5"/>
        <v>715.50151975683889</v>
      </c>
      <c r="L57" s="2">
        <f t="shared" si="6"/>
        <v>15839</v>
      </c>
      <c r="M57" s="2">
        <f t="shared" si="7"/>
        <v>722.16439942350894</v>
      </c>
      <c r="N57" s="2">
        <f t="shared" si="8"/>
        <v>21.932679058458149</v>
      </c>
      <c r="O57" t="s">
        <v>84</v>
      </c>
    </row>
    <row r="58" spans="1:15" x14ac:dyDescent="0.25">
      <c r="A58" s="16">
        <v>48</v>
      </c>
      <c r="B58" s="17" t="s">
        <v>37</v>
      </c>
      <c r="C58" s="34">
        <v>62387</v>
      </c>
      <c r="D58" s="19" t="s">
        <v>425</v>
      </c>
      <c r="E58" s="20" t="str">
        <f t="shared" si="0"/>
        <v>Significantly Different</v>
      </c>
      <c r="G58">
        <f t="shared" si="1"/>
        <v>62387</v>
      </c>
      <c r="H58">
        <f t="shared" si="2"/>
        <v>6</v>
      </c>
      <c r="I58" t="str">
        <f t="shared" si="3"/>
        <v>+/-</v>
      </c>
      <c r="J58" t="str">
        <f t="shared" si="4"/>
        <v>996</v>
      </c>
      <c r="K58" s="2">
        <f t="shared" si="5"/>
        <v>605.47112462006078</v>
      </c>
      <c r="L58" s="2">
        <f t="shared" si="6"/>
        <v>18557</v>
      </c>
      <c r="M58" s="2">
        <f t="shared" si="7"/>
        <v>613.33048005871387</v>
      </c>
      <c r="N58" s="2">
        <f t="shared" si="8"/>
        <v>30.256119014700761</v>
      </c>
      <c r="O58" t="s">
        <v>75</v>
      </c>
    </row>
    <row r="59" spans="1:15" x14ac:dyDescent="0.25">
      <c r="A59" s="16">
        <v>49</v>
      </c>
      <c r="B59" s="17" t="s">
        <v>77</v>
      </c>
      <c r="C59" s="34">
        <v>61826</v>
      </c>
      <c r="D59" s="19" t="s">
        <v>426</v>
      </c>
      <c r="E59" s="20" t="str">
        <f t="shared" si="0"/>
        <v>Significantly Different</v>
      </c>
      <c r="G59">
        <f t="shared" si="1"/>
        <v>61826</v>
      </c>
      <c r="H59">
        <f t="shared" si="2"/>
        <v>8</v>
      </c>
      <c r="I59" t="str">
        <f t="shared" si="3"/>
        <v>+/-</v>
      </c>
      <c r="J59" t="str">
        <f t="shared" si="4"/>
        <v>1,394</v>
      </c>
      <c r="K59" s="2">
        <f t="shared" si="5"/>
        <v>847.41641337386022</v>
      </c>
      <c r="L59" s="2">
        <f t="shared" si="6"/>
        <v>19118</v>
      </c>
      <c r="M59" s="2">
        <f t="shared" si="7"/>
        <v>853.04957222648454</v>
      </c>
      <c r="N59" s="2">
        <f t="shared" si="8"/>
        <v>22.411358756210916</v>
      </c>
      <c r="O59" t="s">
        <v>33</v>
      </c>
    </row>
    <row r="60" spans="1:15" x14ac:dyDescent="0.25">
      <c r="A60" s="16">
        <v>50</v>
      </c>
      <c r="B60" s="17" t="s">
        <v>33</v>
      </c>
      <c r="C60" s="34">
        <v>60920</v>
      </c>
      <c r="D60" s="19" t="s">
        <v>427</v>
      </c>
      <c r="E60" s="20" t="str">
        <f t="shared" si="0"/>
        <v>Significantly Different</v>
      </c>
      <c r="G60">
        <f t="shared" si="1"/>
        <v>60920</v>
      </c>
      <c r="H60">
        <f t="shared" si="2"/>
        <v>8</v>
      </c>
      <c r="I60" t="str">
        <f t="shared" si="3"/>
        <v>+/-</v>
      </c>
      <c r="J60" t="str">
        <f t="shared" si="4"/>
        <v>1,436</v>
      </c>
      <c r="K60" s="2">
        <f t="shared" si="5"/>
        <v>872.94832826747722</v>
      </c>
      <c r="L60" s="2">
        <f t="shared" si="6"/>
        <v>20024</v>
      </c>
      <c r="M60" s="2">
        <f t="shared" si="7"/>
        <v>878.41777011018758</v>
      </c>
      <c r="N60" s="2">
        <f t="shared" si="8"/>
        <v>22.795531558393012</v>
      </c>
      <c r="O60" t="s">
        <v>55</v>
      </c>
    </row>
    <row r="61" spans="1:15" x14ac:dyDescent="0.25">
      <c r="A61" s="16">
        <v>51</v>
      </c>
      <c r="B61" s="17" t="s">
        <v>72</v>
      </c>
      <c r="C61" s="34">
        <v>58503</v>
      </c>
      <c r="D61" s="19" t="s">
        <v>428</v>
      </c>
      <c r="E61" s="20" t="str">
        <f t="shared" si="0"/>
        <v>Significantly Different</v>
      </c>
      <c r="G61">
        <f t="shared" si="1"/>
        <v>58503</v>
      </c>
      <c r="H61">
        <f t="shared" si="2"/>
        <v>8</v>
      </c>
      <c r="I61" t="str">
        <f t="shared" si="3"/>
        <v>+/-</v>
      </c>
      <c r="J61" t="str">
        <f t="shared" si="4"/>
        <v>1,468</v>
      </c>
      <c r="K61" s="2">
        <f t="shared" si="5"/>
        <v>892.40121580547111</v>
      </c>
      <c r="L61" s="2">
        <f t="shared" si="6"/>
        <v>22441</v>
      </c>
      <c r="M61" s="2">
        <f t="shared" si="7"/>
        <v>897.75215120402481</v>
      </c>
      <c r="N61" s="2">
        <f t="shared" si="8"/>
        <v>24.996876888463191</v>
      </c>
      <c r="O61" t="s">
        <v>38</v>
      </c>
    </row>
    <row r="62" spans="1:15" ht="15.75" thickBot="1" x14ac:dyDescent="0.3">
      <c r="A62" s="22"/>
      <c r="B62" s="23" t="s">
        <v>86</v>
      </c>
      <c r="C62" s="35">
        <v>25388</v>
      </c>
      <c r="D62" s="25" t="s">
        <v>429</v>
      </c>
      <c r="E62" s="26" t="str">
        <f t="shared" si="0"/>
        <v>Significantly Different</v>
      </c>
      <c r="G62">
        <f t="shared" si="1"/>
        <v>25388</v>
      </c>
      <c r="H62">
        <f t="shared" si="2"/>
        <v>6</v>
      </c>
      <c r="I62" t="str">
        <f t="shared" si="3"/>
        <v>+/-</v>
      </c>
      <c r="J62" t="str">
        <f t="shared" si="4"/>
        <v>515</v>
      </c>
      <c r="K62" s="2">
        <f t="shared" si="5"/>
        <v>313.06990881458967</v>
      </c>
      <c r="L62" s="2">
        <f t="shared" si="6"/>
        <v>55556</v>
      </c>
      <c r="M62" s="2">
        <f t="shared" si="7"/>
        <v>328.01183336207049</v>
      </c>
      <c r="N62" s="2">
        <f t="shared" si="8"/>
        <v>169.37193829429751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09" priority="5" operator="equal">
      <formula>"State Selected"</formula>
    </cfRule>
    <cfRule type="cellIs" dxfId="208" priority="6" operator="equal">
      <formula>"Not Significantly Different"</formula>
    </cfRule>
  </conditionalFormatting>
  <conditionalFormatting sqref="E10:E62">
    <cfRule type="cellIs" dxfId="207" priority="1" operator="equal">
      <formula>"OTHER ERROR"</formula>
    </cfRule>
    <cfRule type="cellIs" dxfId="206" priority="2" operator="equal">
      <formula>"Statistical Test not applicable"</formula>
    </cfRule>
    <cfRule type="cellIs" dxfId="205" priority="3" operator="equal">
      <formula>"Geography Selected"</formula>
    </cfRule>
    <cfRule type="cellIs" dxfId="20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7E2B7FC-0233-4636-8374-4932E26262B6}">
      <formula1>$O$10:$O$62</formula1>
    </dataValidation>
  </dataValidation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BE26-1726-44B5-B06D-3D021477641E}">
  <sheetPr codeName="Sheet6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430</v>
      </c>
    </row>
    <row r="2" spans="1:16" x14ac:dyDescent="0.25">
      <c r="A2" s="3" t="s">
        <v>2</v>
      </c>
      <c r="B2" t="s">
        <v>431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24.5</v>
      </c>
      <c r="C6" t="s">
        <v>9</v>
      </c>
      <c r="H6" s="8" t="s">
        <v>10</v>
      </c>
      <c r="I6">
        <f>VLOOKUP($B$4,$B$9:$K$62,6,FALSE)</f>
        <v>24.5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24.5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46</v>
      </c>
      <c r="C11" s="18">
        <v>32.9</v>
      </c>
      <c r="D11" s="21" t="s">
        <v>128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32.9</v>
      </c>
      <c r="H11">
        <f t="shared" ref="H11:H62" si="2">LEN(TRIM(D11))</f>
        <v>6</v>
      </c>
      <c r="I11" t="str">
        <f t="shared" ref="I11:I62" si="3">IF(H11&gt;=3,MID(TRIM(D11),1,3),"NO")</f>
        <v>+/-</v>
      </c>
      <c r="J11" t="str">
        <f t="shared" ref="J11:J62" si="4">IF(TRIM(I11)="+/-",MID(TRIM(D11),4,H11-3),D11)</f>
        <v>1.1</v>
      </c>
      <c r="K11" s="2">
        <f t="shared" ref="K11:K62" si="5">IF(TRIM(J11)="*****",0,IF(ISERROR(VALUE(J11)),"NA",VALUE(J11/$I$4)))</f>
        <v>0.66869300911854113</v>
      </c>
      <c r="L11" s="2">
        <f t="shared" ref="L11:L62" si="6">IF(AND(ISNUMBER(G11),ISNUMBER($I$6)),$I$6-G11,"N/A")</f>
        <v>-8.3999999999999986</v>
      </c>
      <c r="M11" s="2">
        <f t="shared" ref="M11:M62" si="7">IF(AND(ISNUMBER(K11),ISNUMBER($I$7)),SQRT(K11^2+($I$7)^2),"N/A")</f>
        <v>0.67145051776214359</v>
      </c>
      <c r="N11" s="2">
        <f>IF(AND(ISNUMBER(L11),ISNUMBER(M11),M11&lt;&gt;0),L11/M11,"NA")</f>
        <v>-12.510229388155206</v>
      </c>
      <c r="O11" t="s">
        <v>30</v>
      </c>
    </row>
    <row r="12" spans="1:16" x14ac:dyDescent="0.25">
      <c r="A12" s="16">
        <v>2</v>
      </c>
      <c r="B12" s="17" t="s">
        <v>54</v>
      </c>
      <c r="C12" s="18">
        <v>31</v>
      </c>
      <c r="D12" s="19" t="s">
        <v>114</v>
      </c>
      <c r="E12" s="20" t="str">
        <f t="shared" si="0"/>
        <v>Significantly Different</v>
      </c>
      <c r="G12">
        <f t="shared" si="1"/>
        <v>31</v>
      </c>
      <c r="H12">
        <f t="shared" si="2"/>
        <v>6</v>
      </c>
      <c r="I12" t="str">
        <f t="shared" si="3"/>
        <v>+/-</v>
      </c>
      <c r="J12" t="str">
        <f t="shared" si="4"/>
        <v>0.9</v>
      </c>
      <c r="K12" s="2">
        <f t="shared" si="5"/>
        <v>0.54711246200607899</v>
      </c>
      <c r="L12" s="2">
        <f t="shared" si="6"/>
        <v>-6.5</v>
      </c>
      <c r="M12" s="2">
        <f t="shared" si="7"/>
        <v>0.55047933970440222</v>
      </c>
      <c r="N12" s="2">
        <f t="shared" ref="N12:N62" si="8">IF(AND(ISNUMBER(L12),ISNUMBER(M12),M12&lt;&gt;0),L12/M12,"NA")</f>
        <v>-11.807890925552966</v>
      </c>
      <c r="O12" t="s">
        <v>32</v>
      </c>
    </row>
    <row r="13" spans="1:16" x14ac:dyDescent="0.25">
      <c r="A13" s="16">
        <v>3</v>
      </c>
      <c r="B13" s="17" t="s">
        <v>33</v>
      </c>
      <c r="C13" s="18">
        <v>29.4</v>
      </c>
      <c r="D13" s="19" t="s">
        <v>70</v>
      </c>
      <c r="E13" s="20" t="str">
        <f t="shared" si="0"/>
        <v>Significantly Different</v>
      </c>
      <c r="G13">
        <f t="shared" si="1"/>
        <v>29.4</v>
      </c>
      <c r="H13">
        <f t="shared" si="2"/>
        <v>6</v>
      </c>
      <c r="I13" t="str">
        <f t="shared" si="3"/>
        <v>+/-</v>
      </c>
      <c r="J13" t="str">
        <f t="shared" si="4"/>
        <v>0.8</v>
      </c>
      <c r="K13" s="2">
        <f t="shared" si="5"/>
        <v>0.48632218844984804</v>
      </c>
      <c r="L13" s="2">
        <f t="shared" si="6"/>
        <v>-4.8999999999999986</v>
      </c>
      <c r="M13" s="2">
        <f t="shared" si="7"/>
        <v>0.49010685399991183</v>
      </c>
      <c r="N13" s="2">
        <f t="shared" si="8"/>
        <v>-9.9978197815631447</v>
      </c>
      <c r="O13" t="s">
        <v>34</v>
      </c>
    </row>
    <row r="14" spans="1:16" x14ac:dyDescent="0.25">
      <c r="A14" s="16">
        <v>4</v>
      </c>
      <c r="B14" s="17" t="s">
        <v>71</v>
      </c>
      <c r="C14" s="18">
        <v>28.8</v>
      </c>
      <c r="D14" s="19" t="s">
        <v>36</v>
      </c>
      <c r="E14" s="20" t="str">
        <f t="shared" si="0"/>
        <v>Significantly Different</v>
      </c>
      <c r="G14">
        <f t="shared" si="1"/>
        <v>28.8</v>
      </c>
      <c r="H14">
        <f t="shared" si="2"/>
        <v>6</v>
      </c>
      <c r="I14" t="str">
        <f t="shared" si="3"/>
        <v>+/-</v>
      </c>
      <c r="J14" t="str">
        <f t="shared" si="4"/>
        <v>0.3</v>
      </c>
      <c r="K14" s="2">
        <f t="shared" si="5"/>
        <v>0.18237082066869301</v>
      </c>
      <c r="L14" s="2">
        <f t="shared" si="6"/>
        <v>-4.3000000000000007</v>
      </c>
      <c r="M14" s="2">
        <f t="shared" si="7"/>
        <v>0.19223572402239389</v>
      </c>
      <c r="N14" s="2">
        <f t="shared" si="8"/>
        <v>-22.368371029201032</v>
      </c>
      <c r="O14" t="s">
        <v>37</v>
      </c>
    </row>
    <row r="15" spans="1:16" x14ac:dyDescent="0.25">
      <c r="A15" s="16">
        <v>5</v>
      </c>
      <c r="B15" s="17" t="s">
        <v>28</v>
      </c>
      <c r="C15" s="18">
        <v>27.9</v>
      </c>
      <c r="D15" s="19" t="s">
        <v>70</v>
      </c>
      <c r="E15" s="20" t="str">
        <f t="shared" si="0"/>
        <v>Significantly Different</v>
      </c>
      <c r="G15">
        <f t="shared" si="1"/>
        <v>27.9</v>
      </c>
      <c r="H15">
        <f t="shared" si="2"/>
        <v>6</v>
      </c>
      <c r="I15" t="str">
        <f t="shared" si="3"/>
        <v>+/-</v>
      </c>
      <c r="J15" t="str">
        <f t="shared" si="4"/>
        <v>0.8</v>
      </c>
      <c r="K15" s="2">
        <f t="shared" si="5"/>
        <v>0.48632218844984804</v>
      </c>
      <c r="L15" s="2">
        <f t="shared" si="6"/>
        <v>-3.3999999999999986</v>
      </c>
      <c r="M15" s="2">
        <f t="shared" si="7"/>
        <v>0.49010685399991183</v>
      </c>
      <c r="N15" s="2">
        <f t="shared" si="8"/>
        <v>-6.937262705574426</v>
      </c>
      <c r="O15" t="s">
        <v>40</v>
      </c>
    </row>
    <row r="16" spans="1:16" x14ac:dyDescent="0.25">
      <c r="A16" s="16">
        <v>6</v>
      </c>
      <c r="B16" s="17" t="s">
        <v>67</v>
      </c>
      <c r="C16" s="18">
        <v>27.8</v>
      </c>
      <c r="D16" s="19" t="s">
        <v>36</v>
      </c>
      <c r="E16" s="20" t="str">
        <f t="shared" si="0"/>
        <v>Significantly Different</v>
      </c>
      <c r="G16">
        <f t="shared" si="1"/>
        <v>27.8</v>
      </c>
      <c r="H16">
        <f t="shared" si="2"/>
        <v>6</v>
      </c>
      <c r="I16" t="str">
        <f t="shared" si="3"/>
        <v>+/-</v>
      </c>
      <c r="J16" t="str">
        <f t="shared" si="4"/>
        <v>0.3</v>
      </c>
      <c r="K16" s="2">
        <f t="shared" si="5"/>
        <v>0.18237082066869301</v>
      </c>
      <c r="L16" s="2">
        <f t="shared" si="6"/>
        <v>-3.3000000000000007</v>
      </c>
      <c r="M16" s="2">
        <f t="shared" si="7"/>
        <v>0.19223572402239389</v>
      </c>
      <c r="N16" s="2">
        <f t="shared" si="8"/>
        <v>-17.166424278224049</v>
      </c>
      <c r="O16" t="s">
        <v>42</v>
      </c>
    </row>
    <row r="17" spans="1:15" x14ac:dyDescent="0.25">
      <c r="A17" s="16">
        <v>7</v>
      </c>
      <c r="B17" s="17" t="s">
        <v>84</v>
      </c>
      <c r="C17" s="18">
        <v>27.5</v>
      </c>
      <c r="D17" s="19" t="s">
        <v>61</v>
      </c>
      <c r="E17" s="20" t="str">
        <f t="shared" si="0"/>
        <v>Significantly Different</v>
      </c>
      <c r="G17">
        <f t="shared" si="1"/>
        <v>27.5</v>
      </c>
      <c r="H17">
        <f t="shared" si="2"/>
        <v>6</v>
      </c>
      <c r="I17" t="str">
        <f t="shared" si="3"/>
        <v>+/-</v>
      </c>
      <c r="J17" t="str">
        <f t="shared" si="4"/>
        <v>0.4</v>
      </c>
      <c r="K17" s="2">
        <f t="shared" si="5"/>
        <v>0.24316109422492402</v>
      </c>
      <c r="L17" s="2">
        <f t="shared" si="6"/>
        <v>-3</v>
      </c>
      <c r="M17" s="2">
        <f t="shared" si="7"/>
        <v>0.25064471888253259</v>
      </c>
      <c r="N17" s="2">
        <f t="shared" si="8"/>
        <v>-11.969133095543031</v>
      </c>
      <c r="O17" t="s">
        <v>44</v>
      </c>
    </row>
    <row r="18" spans="1:15" x14ac:dyDescent="0.25">
      <c r="A18" s="16">
        <v>8</v>
      </c>
      <c r="B18" s="17" t="s">
        <v>85</v>
      </c>
      <c r="C18" s="18">
        <v>27.3</v>
      </c>
      <c r="D18" s="19" t="s">
        <v>39</v>
      </c>
      <c r="E18" s="20" t="str">
        <f t="shared" si="0"/>
        <v>Significantly Different</v>
      </c>
      <c r="G18">
        <f t="shared" si="1"/>
        <v>27.3</v>
      </c>
      <c r="H18">
        <f t="shared" si="2"/>
        <v>6</v>
      </c>
      <c r="I18" t="str">
        <f t="shared" si="3"/>
        <v>+/-</v>
      </c>
      <c r="J18" t="str">
        <f t="shared" si="4"/>
        <v>0.5</v>
      </c>
      <c r="K18" s="2">
        <f t="shared" si="5"/>
        <v>0.303951367781155</v>
      </c>
      <c r="L18" s="2">
        <f t="shared" si="6"/>
        <v>-2.8000000000000007</v>
      </c>
      <c r="M18" s="2">
        <f t="shared" si="7"/>
        <v>0.30997079109986531</v>
      </c>
      <c r="N18" s="2">
        <f t="shared" si="8"/>
        <v>-9.0331091844647595</v>
      </c>
      <c r="O18" t="s">
        <v>46</v>
      </c>
    </row>
    <row r="19" spans="1:15" x14ac:dyDescent="0.25">
      <c r="A19" s="16">
        <v>9</v>
      </c>
      <c r="B19" s="17" t="s">
        <v>66</v>
      </c>
      <c r="C19" s="18">
        <v>27.2</v>
      </c>
      <c r="D19" s="19" t="s">
        <v>61</v>
      </c>
      <c r="E19" s="20" t="str">
        <f t="shared" si="0"/>
        <v>Significantly Different</v>
      </c>
      <c r="G19">
        <f t="shared" si="1"/>
        <v>27.2</v>
      </c>
      <c r="H19">
        <f t="shared" si="2"/>
        <v>6</v>
      </c>
      <c r="I19" t="str">
        <f t="shared" si="3"/>
        <v>+/-</v>
      </c>
      <c r="J19" t="str">
        <f t="shared" si="4"/>
        <v>0.4</v>
      </c>
      <c r="K19" s="2">
        <f t="shared" si="5"/>
        <v>0.24316109422492402</v>
      </c>
      <c r="L19" s="2">
        <f t="shared" si="6"/>
        <v>-2.6999999999999993</v>
      </c>
      <c r="M19" s="2">
        <f t="shared" si="7"/>
        <v>0.25064471888253259</v>
      </c>
      <c r="N19" s="2">
        <f t="shared" si="8"/>
        <v>-10.772219785988725</v>
      </c>
      <c r="O19" t="s">
        <v>48</v>
      </c>
    </row>
    <row r="20" spans="1:15" x14ac:dyDescent="0.25">
      <c r="A20" s="16">
        <v>10</v>
      </c>
      <c r="B20" s="17" t="s">
        <v>65</v>
      </c>
      <c r="C20" s="18">
        <v>27</v>
      </c>
      <c r="D20" s="21" t="s">
        <v>36</v>
      </c>
      <c r="E20" s="20" t="str">
        <f t="shared" si="0"/>
        <v>Significantly Different</v>
      </c>
      <c r="G20">
        <f t="shared" si="1"/>
        <v>27</v>
      </c>
      <c r="H20">
        <f t="shared" si="2"/>
        <v>6</v>
      </c>
      <c r="I20" t="str">
        <f t="shared" si="3"/>
        <v>+/-</v>
      </c>
      <c r="J20" t="str">
        <f t="shared" si="4"/>
        <v>0.3</v>
      </c>
      <c r="K20" s="2">
        <f t="shared" si="5"/>
        <v>0.18237082066869301</v>
      </c>
      <c r="L20" s="2">
        <f t="shared" si="6"/>
        <v>-2.5</v>
      </c>
      <c r="M20" s="2">
        <f t="shared" si="7"/>
        <v>0.19223572402239389</v>
      </c>
      <c r="N20" s="2">
        <f t="shared" si="8"/>
        <v>-13.00486687744246</v>
      </c>
      <c r="O20" t="s">
        <v>50</v>
      </c>
    </row>
    <row r="21" spans="1:15" x14ac:dyDescent="0.25">
      <c r="A21" s="16">
        <v>11</v>
      </c>
      <c r="B21" s="17" t="s">
        <v>50</v>
      </c>
      <c r="C21" s="18">
        <v>26.7</v>
      </c>
      <c r="D21" s="19" t="s">
        <v>29</v>
      </c>
      <c r="E21" s="20" t="str">
        <f t="shared" si="0"/>
        <v>Significantly Different</v>
      </c>
      <c r="G21">
        <f t="shared" si="1"/>
        <v>26.7</v>
      </c>
      <c r="H21">
        <f t="shared" si="2"/>
        <v>6</v>
      </c>
      <c r="I21" t="str">
        <f t="shared" si="3"/>
        <v>+/-</v>
      </c>
      <c r="J21" t="str">
        <f t="shared" si="4"/>
        <v>0.2</v>
      </c>
      <c r="K21" s="2">
        <f t="shared" si="5"/>
        <v>0.12158054711246201</v>
      </c>
      <c r="L21" s="2">
        <f t="shared" si="6"/>
        <v>-2.1999999999999993</v>
      </c>
      <c r="M21" s="2">
        <f t="shared" si="7"/>
        <v>0.1359311840425404</v>
      </c>
      <c r="N21" s="2">
        <f t="shared" si="8"/>
        <v>-16.184660021143472</v>
      </c>
      <c r="O21" t="s">
        <v>52</v>
      </c>
    </row>
    <row r="22" spans="1:15" x14ac:dyDescent="0.25">
      <c r="A22" s="16">
        <v>11</v>
      </c>
      <c r="B22" s="17" t="s">
        <v>35</v>
      </c>
      <c r="C22" s="18">
        <v>26.7</v>
      </c>
      <c r="D22" s="19" t="s">
        <v>70</v>
      </c>
      <c r="E22" s="20" t="str">
        <f t="shared" si="0"/>
        <v>Significantly Different</v>
      </c>
      <c r="G22">
        <f t="shared" si="1"/>
        <v>26.7</v>
      </c>
      <c r="H22">
        <f t="shared" si="2"/>
        <v>6</v>
      </c>
      <c r="I22" t="str">
        <f t="shared" si="3"/>
        <v>+/-</v>
      </c>
      <c r="J22" t="str">
        <f t="shared" si="4"/>
        <v>0.8</v>
      </c>
      <c r="K22" s="2">
        <f t="shared" si="5"/>
        <v>0.48632218844984804</v>
      </c>
      <c r="L22" s="2">
        <f t="shared" si="6"/>
        <v>-2.1999999999999993</v>
      </c>
      <c r="M22" s="2">
        <f t="shared" si="7"/>
        <v>0.49010685399991183</v>
      </c>
      <c r="N22" s="2">
        <f t="shared" si="8"/>
        <v>-4.4888170447834526</v>
      </c>
      <c r="O22" t="s">
        <v>54</v>
      </c>
    </row>
    <row r="23" spans="1:15" x14ac:dyDescent="0.25">
      <c r="A23" s="16">
        <v>13</v>
      </c>
      <c r="B23" s="17" t="s">
        <v>34</v>
      </c>
      <c r="C23" s="18">
        <v>26.6</v>
      </c>
      <c r="D23" s="19" t="s">
        <v>61</v>
      </c>
      <c r="E23" s="20" t="str">
        <f t="shared" si="0"/>
        <v>Significantly Different</v>
      </c>
      <c r="G23">
        <f t="shared" si="1"/>
        <v>26.6</v>
      </c>
      <c r="H23">
        <f t="shared" si="2"/>
        <v>6</v>
      </c>
      <c r="I23" t="str">
        <f t="shared" si="3"/>
        <v>+/-</v>
      </c>
      <c r="J23" t="str">
        <f t="shared" si="4"/>
        <v>0.4</v>
      </c>
      <c r="K23" s="2">
        <f t="shared" si="5"/>
        <v>0.24316109422492402</v>
      </c>
      <c r="L23" s="2">
        <f t="shared" si="6"/>
        <v>-2.1000000000000014</v>
      </c>
      <c r="M23" s="2">
        <f t="shared" si="7"/>
        <v>0.25064471888253259</v>
      </c>
      <c r="N23" s="2">
        <f t="shared" si="8"/>
        <v>-8.3783931668801266</v>
      </c>
      <c r="O23" t="s">
        <v>43</v>
      </c>
    </row>
    <row r="24" spans="1:15" x14ac:dyDescent="0.25">
      <c r="A24" s="16">
        <v>14</v>
      </c>
      <c r="B24" s="17" t="s">
        <v>30</v>
      </c>
      <c r="C24" s="18">
        <v>26.4</v>
      </c>
      <c r="D24" s="19" t="s">
        <v>39</v>
      </c>
      <c r="E24" s="20" t="str">
        <f t="shared" si="0"/>
        <v>Significantly Different</v>
      </c>
      <c r="G24">
        <f t="shared" si="1"/>
        <v>26.4</v>
      </c>
      <c r="H24">
        <f t="shared" si="2"/>
        <v>6</v>
      </c>
      <c r="I24" t="str">
        <f t="shared" si="3"/>
        <v>+/-</v>
      </c>
      <c r="J24" t="str">
        <f t="shared" si="4"/>
        <v>0.5</v>
      </c>
      <c r="K24" s="2">
        <f t="shared" si="5"/>
        <v>0.303951367781155</v>
      </c>
      <c r="L24" s="2">
        <f t="shared" si="6"/>
        <v>-1.8999999999999986</v>
      </c>
      <c r="M24" s="2">
        <f t="shared" si="7"/>
        <v>0.30997079109986531</v>
      </c>
      <c r="N24" s="2">
        <f t="shared" si="8"/>
        <v>-6.1296098037439384</v>
      </c>
      <c r="O24" t="s">
        <v>57</v>
      </c>
    </row>
    <row r="25" spans="1:15" x14ac:dyDescent="0.25">
      <c r="A25" s="16">
        <v>15</v>
      </c>
      <c r="B25" s="17" t="s">
        <v>55</v>
      </c>
      <c r="C25" s="18">
        <v>26.3</v>
      </c>
      <c r="D25" s="19" t="s">
        <v>36</v>
      </c>
      <c r="E25" s="20" t="str">
        <f t="shared" si="0"/>
        <v>Significantly Different</v>
      </c>
      <c r="G25">
        <f t="shared" si="1"/>
        <v>26.3</v>
      </c>
      <c r="H25">
        <f t="shared" si="2"/>
        <v>6</v>
      </c>
      <c r="I25" t="str">
        <f t="shared" si="3"/>
        <v>+/-</v>
      </c>
      <c r="J25" t="str">
        <f t="shared" si="4"/>
        <v>0.3</v>
      </c>
      <c r="K25" s="2">
        <f t="shared" si="5"/>
        <v>0.18237082066869301</v>
      </c>
      <c r="L25" s="2">
        <f t="shared" si="6"/>
        <v>-1.8000000000000007</v>
      </c>
      <c r="M25" s="2">
        <f t="shared" si="7"/>
        <v>0.19223572402239389</v>
      </c>
      <c r="N25" s="2">
        <f t="shared" si="8"/>
        <v>-9.3635041517585744</v>
      </c>
      <c r="O25" t="s">
        <v>58</v>
      </c>
    </row>
    <row r="26" spans="1:15" x14ac:dyDescent="0.25">
      <c r="A26" s="16">
        <v>16</v>
      </c>
      <c r="B26" s="17" t="s">
        <v>60</v>
      </c>
      <c r="C26" s="18">
        <v>25.8</v>
      </c>
      <c r="D26" s="19" t="s">
        <v>61</v>
      </c>
      <c r="E26" s="20" t="str">
        <f t="shared" si="0"/>
        <v>Significantly Different</v>
      </c>
      <c r="G26">
        <f t="shared" si="1"/>
        <v>25.8</v>
      </c>
      <c r="H26">
        <f t="shared" si="2"/>
        <v>6</v>
      </c>
      <c r="I26" t="str">
        <f t="shared" si="3"/>
        <v>+/-</v>
      </c>
      <c r="J26" t="str">
        <f t="shared" si="4"/>
        <v>0.4</v>
      </c>
      <c r="K26" s="2">
        <f t="shared" si="5"/>
        <v>0.24316109422492402</v>
      </c>
      <c r="L26" s="2">
        <f t="shared" si="6"/>
        <v>-1.3000000000000007</v>
      </c>
      <c r="M26" s="2">
        <f t="shared" si="7"/>
        <v>0.25064471888253259</v>
      </c>
      <c r="N26" s="2">
        <f t="shared" si="8"/>
        <v>-5.1866243414019824</v>
      </c>
      <c r="O26" t="s">
        <v>41</v>
      </c>
    </row>
    <row r="27" spans="1:15" x14ac:dyDescent="0.25">
      <c r="A27" s="16">
        <v>17</v>
      </c>
      <c r="B27" s="17" t="s">
        <v>49</v>
      </c>
      <c r="C27" s="18">
        <v>25.7</v>
      </c>
      <c r="D27" s="19" t="s">
        <v>39</v>
      </c>
      <c r="E27" s="20" t="str">
        <f t="shared" si="0"/>
        <v>Significantly Different</v>
      </c>
      <c r="G27">
        <f t="shared" si="1"/>
        <v>25.7</v>
      </c>
      <c r="H27">
        <f t="shared" si="2"/>
        <v>6</v>
      </c>
      <c r="I27" t="str">
        <f t="shared" si="3"/>
        <v>+/-</v>
      </c>
      <c r="J27" t="str">
        <f t="shared" si="4"/>
        <v>0.5</v>
      </c>
      <c r="K27" s="2">
        <f t="shared" si="5"/>
        <v>0.303951367781155</v>
      </c>
      <c r="L27" s="2">
        <f t="shared" si="6"/>
        <v>-1.1999999999999993</v>
      </c>
      <c r="M27" s="2">
        <f t="shared" si="7"/>
        <v>0.30997079109986531</v>
      </c>
      <c r="N27" s="2">
        <f t="shared" si="8"/>
        <v>-3.8713325076277507</v>
      </c>
      <c r="O27" t="s">
        <v>59</v>
      </c>
    </row>
    <row r="28" spans="1:15" x14ac:dyDescent="0.25">
      <c r="A28" s="16">
        <v>18</v>
      </c>
      <c r="B28" s="17" t="s">
        <v>64</v>
      </c>
      <c r="C28" s="18">
        <v>25.6</v>
      </c>
      <c r="D28" s="19" t="s">
        <v>61</v>
      </c>
      <c r="E28" s="20" t="str">
        <f t="shared" si="0"/>
        <v>Significantly Different</v>
      </c>
      <c r="G28">
        <f t="shared" si="1"/>
        <v>25.6</v>
      </c>
      <c r="H28">
        <f t="shared" si="2"/>
        <v>6</v>
      </c>
      <c r="I28" t="str">
        <f t="shared" si="3"/>
        <v>+/-</v>
      </c>
      <c r="J28" t="str">
        <f t="shared" si="4"/>
        <v>0.4</v>
      </c>
      <c r="K28" s="2">
        <f t="shared" si="5"/>
        <v>0.24316109422492402</v>
      </c>
      <c r="L28" s="2">
        <f t="shared" si="6"/>
        <v>-1.1000000000000014</v>
      </c>
      <c r="M28" s="2">
        <f t="shared" si="7"/>
        <v>0.25064471888253259</v>
      </c>
      <c r="N28" s="2">
        <f t="shared" si="8"/>
        <v>-4.3886821350324503</v>
      </c>
      <c r="O28" t="s">
        <v>49</v>
      </c>
    </row>
    <row r="29" spans="1:15" x14ac:dyDescent="0.25">
      <c r="A29" s="16">
        <v>19</v>
      </c>
      <c r="B29" s="17" t="s">
        <v>43</v>
      </c>
      <c r="C29" s="18">
        <v>25.5</v>
      </c>
      <c r="D29" s="19" t="s">
        <v>70</v>
      </c>
      <c r="E29" s="20" t="str">
        <f t="shared" si="0"/>
        <v>Significantly Different</v>
      </c>
      <c r="G29">
        <f t="shared" si="1"/>
        <v>25.5</v>
      </c>
      <c r="H29">
        <f t="shared" si="2"/>
        <v>6</v>
      </c>
      <c r="I29" t="str">
        <f t="shared" si="3"/>
        <v>+/-</v>
      </c>
      <c r="J29" t="str">
        <f t="shared" si="4"/>
        <v>0.8</v>
      </c>
      <c r="K29" s="2">
        <f t="shared" si="5"/>
        <v>0.48632218844984804</v>
      </c>
      <c r="L29" s="2">
        <f t="shared" si="6"/>
        <v>-1</v>
      </c>
      <c r="M29" s="2">
        <f t="shared" si="7"/>
        <v>0.49010685399991183</v>
      </c>
      <c r="N29" s="2">
        <f t="shared" si="8"/>
        <v>-2.0403713839924791</v>
      </c>
      <c r="O29" t="s">
        <v>63</v>
      </c>
    </row>
    <row r="30" spans="1:15" x14ac:dyDescent="0.25">
      <c r="A30" s="16">
        <v>20</v>
      </c>
      <c r="B30" s="17" t="s">
        <v>58</v>
      </c>
      <c r="C30" s="18">
        <v>25.3</v>
      </c>
      <c r="D30" s="19" t="s">
        <v>39</v>
      </c>
      <c r="E30" s="20" t="str">
        <f t="shared" si="0"/>
        <v>Significantly Different</v>
      </c>
      <c r="G30">
        <f t="shared" si="1"/>
        <v>25.3</v>
      </c>
      <c r="H30">
        <f t="shared" si="2"/>
        <v>6</v>
      </c>
      <c r="I30" t="str">
        <f t="shared" si="3"/>
        <v>+/-</v>
      </c>
      <c r="J30" t="str">
        <f t="shared" si="4"/>
        <v>0.5</v>
      </c>
      <c r="K30" s="2">
        <f t="shared" si="5"/>
        <v>0.303951367781155</v>
      </c>
      <c r="L30" s="2">
        <f t="shared" si="6"/>
        <v>-0.80000000000000071</v>
      </c>
      <c r="M30" s="2">
        <f t="shared" si="7"/>
        <v>0.30997079109986531</v>
      </c>
      <c r="N30" s="2">
        <f t="shared" si="8"/>
        <v>-2.5808883384185046</v>
      </c>
      <c r="O30" t="s">
        <v>28</v>
      </c>
    </row>
    <row r="31" spans="1:15" x14ac:dyDescent="0.25">
      <c r="A31" s="16">
        <v>20</v>
      </c>
      <c r="B31" s="17" t="s">
        <v>45</v>
      </c>
      <c r="C31" s="18">
        <v>25.3</v>
      </c>
      <c r="D31" s="19" t="s">
        <v>70</v>
      </c>
      <c r="E31" s="20" t="str">
        <f t="shared" si="0"/>
        <v>Not Significantly Different</v>
      </c>
      <c r="G31">
        <f t="shared" si="1"/>
        <v>25.3</v>
      </c>
      <c r="H31">
        <f t="shared" si="2"/>
        <v>6</v>
      </c>
      <c r="I31" t="str">
        <f t="shared" si="3"/>
        <v>+/-</v>
      </c>
      <c r="J31" t="str">
        <f t="shared" si="4"/>
        <v>0.8</v>
      </c>
      <c r="K31" s="2">
        <f t="shared" si="5"/>
        <v>0.48632218844984804</v>
      </c>
      <c r="L31" s="2">
        <f t="shared" si="6"/>
        <v>-0.80000000000000071</v>
      </c>
      <c r="M31" s="2">
        <f t="shared" si="7"/>
        <v>0.49010685399991183</v>
      </c>
      <c r="N31" s="2">
        <f t="shared" si="8"/>
        <v>-1.6322971071939847</v>
      </c>
      <c r="O31" t="s">
        <v>66</v>
      </c>
    </row>
    <row r="32" spans="1:15" x14ac:dyDescent="0.25">
      <c r="A32" s="16">
        <v>22</v>
      </c>
      <c r="B32" s="17" t="s">
        <v>69</v>
      </c>
      <c r="C32" s="18">
        <v>25.2</v>
      </c>
      <c r="D32" s="19" t="s">
        <v>114</v>
      </c>
      <c r="E32" s="20" t="str">
        <f t="shared" si="0"/>
        <v>Not Significantly Different</v>
      </c>
      <c r="G32">
        <f t="shared" si="1"/>
        <v>25.2</v>
      </c>
      <c r="H32">
        <f t="shared" si="2"/>
        <v>6</v>
      </c>
      <c r="I32" t="str">
        <f t="shared" si="3"/>
        <v>+/-</v>
      </c>
      <c r="J32" t="str">
        <f t="shared" si="4"/>
        <v>0.9</v>
      </c>
      <c r="K32" s="2">
        <f t="shared" si="5"/>
        <v>0.54711246200607899</v>
      </c>
      <c r="L32" s="2">
        <f t="shared" si="6"/>
        <v>-0.69999999999999929</v>
      </c>
      <c r="M32" s="2">
        <f t="shared" si="7"/>
        <v>0.55047933970440222</v>
      </c>
      <c r="N32" s="2">
        <f t="shared" si="8"/>
        <v>-1.2716190227518567</v>
      </c>
      <c r="O32" t="s">
        <v>68</v>
      </c>
    </row>
    <row r="33" spans="1:15" x14ac:dyDescent="0.25">
      <c r="A33" s="16">
        <v>23</v>
      </c>
      <c r="B33" s="17" t="s">
        <v>76</v>
      </c>
      <c r="C33" s="18">
        <v>25.1</v>
      </c>
      <c r="D33" s="19" t="s">
        <v>61</v>
      </c>
      <c r="E33" s="20" t="str">
        <f t="shared" si="0"/>
        <v>Significantly Different</v>
      </c>
      <c r="G33">
        <f t="shared" si="1"/>
        <v>25.1</v>
      </c>
      <c r="H33">
        <f t="shared" si="2"/>
        <v>6</v>
      </c>
      <c r="I33" t="str">
        <f t="shared" si="3"/>
        <v>+/-</v>
      </c>
      <c r="J33" t="str">
        <f t="shared" si="4"/>
        <v>0.4</v>
      </c>
      <c r="K33" s="2">
        <f t="shared" si="5"/>
        <v>0.24316109422492402</v>
      </c>
      <c r="L33" s="2">
        <f t="shared" si="6"/>
        <v>-0.60000000000000142</v>
      </c>
      <c r="M33" s="2">
        <f t="shared" si="7"/>
        <v>0.25064471888253259</v>
      </c>
      <c r="N33" s="2">
        <f t="shared" si="8"/>
        <v>-2.3938266191086117</v>
      </c>
      <c r="O33" t="s">
        <v>71</v>
      </c>
    </row>
    <row r="34" spans="1:15" x14ac:dyDescent="0.25">
      <c r="A34" s="16">
        <v>23</v>
      </c>
      <c r="B34" s="17" t="s">
        <v>82</v>
      </c>
      <c r="C34" s="18">
        <v>25.1</v>
      </c>
      <c r="D34" s="19" t="s">
        <v>36</v>
      </c>
      <c r="E34" s="20" t="str">
        <f t="shared" si="0"/>
        <v>Significantly Different</v>
      </c>
      <c r="G34">
        <f t="shared" si="1"/>
        <v>25.1</v>
      </c>
      <c r="H34">
        <f t="shared" si="2"/>
        <v>6</v>
      </c>
      <c r="I34" t="str">
        <f t="shared" si="3"/>
        <v>+/-</v>
      </c>
      <c r="J34" t="str">
        <f t="shared" si="4"/>
        <v>0.3</v>
      </c>
      <c r="K34" s="2">
        <f t="shared" si="5"/>
        <v>0.18237082066869301</v>
      </c>
      <c r="L34" s="2">
        <f t="shared" si="6"/>
        <v>-0.60000000000000142</v>
      </c>
      <c r="M34" s="2">
        <f t="shared" si="7"/>
        <v>0.19223572402239389</v>
      </c>
      <c r="N34" s="2">
        <f t="shared" si="8"/>
        <v>-3.1211680505861978</v>
      </c>
      <c r="O34" t="s">
        <v>62</v>
      </c>
    </row>
    <row r="35" spans="1:15" x14ac:dyDescent="0.25">
      <c r="A35" s="16">
        <v>23</v>
      </c>
      <c r="B35" s="17" t="s">
        <v>31</v>
      </c>
      <c r="C35" s="18">
        <v>25.1</v>
      </c>
      <c r="D35" s="19" t="s">
        <v>114</v>
      </c>
      <c r="E35" s="20" t="str">
        <f t="shared" si="0"/>
        <v>Not Significantly Different</v>
      </c>
      <c r="G35">
        <f t="shared" si="1"/>
        <v>25.1</v>
      </c>
      <c r="H35">
        <f t="shared" si="2"/>
        <v>6</v>
      </c>
      <c r="I35" t="str">
        <f t="shared" si="3"/>
        <v>+/-</v>
      </c>
      <c r="J35" t="str">
        <f t="shared" si="4"/>
        <v>0.9</v>
      </c>
      <c r="K35" s="2">
        <f t="shared" si="5"/>
        <v>0.54711246200607899</v>
      </c>
      <c r="L35" s="2">
        <f t="shared" si="6"/>
        <v>-0.60000000000000142</v>
      </c>
      <c r="M35" s="2">
        <f t="shared" si="7"/>
        <v>0.55047933970440222</v>
      </c>
      <c r="N35" s="2">
        <f t="shared" si="8"/>
        <v>-1.0899591623587379</v>
      </c>
      <c r="O35" t="s">
        <v>72</v>
      </c>
    </row>
    <row r="36" spans="1:15" x14ac:dyDescent="0.25">
      <c r="A36" s="16">
        <v>26</v>
      </c>
      <c r="B36" s="17" t="s">
        <v>44</v>
      </c>
      <c r="C36" s="18">
        <v>25</v>
      </c>
      <c r="D36" s="19" t="s">
        <v>39</v>
      </c>
      <c r="E36" s="20" t="str">
        <f t="shared" si="0"/>
        <v>Not Significantly Different</v>
      </c>
      <c r="G36">
        <f t="shared" si="1"/>
        <v>25</v>
      </c>
      <c r="H36">
        <f t="shared" si="2"/>
        <v>6</v>
      </c>
      <c r="I36" t="str">
        <f t="shared" si="3"/>
        <v>+/-</v>
      </c>
      <c r="J36" t="str">
        <f t="shared" si="4"/>
        <v>0.5</v>
      </c>
      <c r="K36" s="2">
        <f t="shared" si="5"/>
        <v>0.303951367781155</v>
      </c>
      <c r="L36" s="2">
        <f t="shared" si="6"/>
        <v>-0.5</v>
      </c>
      <c r="M36" s="2">
        <f t="shared" si="7"/>
        <v>0.30997079109986531</v>
      </c>
      <c r="N36" s="2">
        <f t="shared" si="8"/>
        <v>-1.6130552115115637</v>
      </c>
      <c r="O36" t="s">
        <v>64</v>
      </c>
    </row>
    <row r="37" spans="1:15" x14ac:dyDescent="0.25">
      <c r="A37" s="16">
        <v>26</v>
      </c>
      <c r="B37" s="17" t="s">
        <v>77</v>
      </c>
      <c r="C37" s="18">
        <v>25</v>
      </c>
      <c r="D37" s="19" t="s">
        <v>70</v>
      </c>
      <c r="E37" s="20" t="str">
        <f t="shared" si="0"/>
        <v>Not Significantly Different</v>
      </c>
      <c r="G37">
        <f t="shared" si="1"/>
        <v>25</v>
      </c>
      <c r="H37">
        <f t="shared" si="2"/>
        <v>6</v>
      </c>
      <c r="I37" t="str">
        <f t="shared" si="3"/>
        <v>+/-</v>
      </c>
      <c r="J37" t="str">
        <f t="shared" si="4"/>
        <v>0.8</v>
      </c>
      <c r="K37" s="2">
        <f t="shared" si="5"/>
        <v>0.48632218844984804</v>
      </c>
      <c r="L37" s="2">
        <f t="shared" si="6"/>
        <v>-0.5</v>
      </c>
      <c r="M37" s="2">
        <f t="shared" si="7"/>
        <v>0.49010685399991183</v>
      </c>
      <c r="N37" s="2">
        <f t="shared" si="8"/>
        <v>-1.0201856919962395</v>
      </c>
      <c r="O37" t="s">
        <v>45</v>
      </c>
    </row>
    <row r="38" spans="1:15" x14ac:dyDescent="0.25">
      <c r="A38" s="16">
        <v>26</v>
      </c>
      <c r="B38" s="17" t="s">
        <v>75</v>
      </c>
      <c r="C38" s="18">
        <v>25</v>
      </c>
      <c r="D38" s="19" t="s">
        <v>61</v>
      </c>
      <c r="E38" s="20" t="str">
        <f t="shared" si="0"/>
        <v>Significantly Different</v>
      </c>
      <c r="G38">
        <f t="shared" si="1"/>
        <v>25</v>
      </c>
      <c r="H38">
        <f t="shared" si="2"/>
        <v>6</v>
      </c>
      <c r="I38" t="str">
        <f t="shared" si="3"/>
        <v>+/-</v>
      </c>
      <c r="J38" t="str">
        <f t="shared" si="4"/>
        <v>0.4</v>
      </c>
      <c r="K38" s="2">
        <f t="shared" si="5"/>
        <v>0.24316109422492402</v>
      </c>
      <c r="L38" s="2">
        <f t="shared" si="6"/>
        <v>-0.5</v>
      </c>
      <c r="M38" s="2">
        <f t="shared" si="7"/>
        <v>0.25064471888253259</v>
      </c>
      <c r="N38" s="2">
        <f t="shared" si="8"/>
        <v>-1.9948555159238384</v>
      </c>
      <c r="O38" t="s">
        <v>51</v>
      </c>
    </row>
    <row r="39" spans="1:15" x14ac:dyDescent="0.25">
      <c r="A39" s="16">
        <v>29</v>
      </c>
      <c r="B39" s="17" t="s">
        <v>74</v>
      </c>
      <c r="C39" s="18">
        <v>24.5</v>
      </c>
      <c r="D39" s="19" t="s">
        <v>39</v>
      </c>
      <c r="E39" s="20" t="str">
        <f t="shared" si="0"/>
        <v>Not Significantly Different</v>
      </c>
      <c r="G39">
        <f t="shared" si="1"/>
        <v>24.5</v>
      </c>
      <c r="H39">
        <f t="shared" si="2"/>
        <v>6</v>
      </c>
      <c r="I39" t="str">
        <f t="shared" si="3"/>
        <v>+/-</v>
      </c>
      <c r="J39" t="str">
        <f t="shared" si="4"/>
        <v>0.5</v>
      </c>
      <c r="K39" s="2">
        <f t="shared" si="5"/>
        <v>0.303951367781155</v>
      </c>
      <c r="L39" s="2">
        <f t="shared" si="6"/>
        <v>0</v>
      </c>
      <c r="M39" s="2">
        <f t="shared" si="7"/>
        <v>0.30997079109986531</v>
      </c>
      <c r="N39" s="2">
        <f t="shared" si="8"/>
        <v>0</v>
      </c>
      <c r="O39" t="s">
        <v>74</v>
      </c>
    </row>
    <row r="40" spans="1:15" x14ac:dyDescent="0.25">
      <c r="A40" s="16">
        <v>29</v>
      </c>
      <c r="B40" s="17" t="s">
        <v>80</v>
      </c>
      <c r="C40" s="18">
        <v>24.5</v>
      </c>
      <c r="D40" s="19" t="s">
        <v>29</v>
      </c>
      <c r="E40" s="20" t="str">
        <f t="shared" si="0"/>
        <v>Not Significantly Different</v>
      </c>
      <c r="G40">
        <f t="shared" si="1"/>
        <v>24.5</v>
      </c>
      <c r="H40">
        <f t="shared" si="2"/>
        <v>6</v>
      </c>
      <c r="I40" t="str">
        <f t="shared" si="3"/>
        <v>+/-</v>
      </c>
      <c r="J40" t="str">
        <f t="shared" si="4"/>
        <v>0.2</v>
      </c>
      <c r="K40" s="2">
        <f t="shared" si="5"/>
        <v>0.12158054711246201</v>
      </c>
      <c r="L40" s="2">
        <f t="shared" si="6"/>
        <v>0</v>
      </c>
      <c r="M40" s="2">
        <f t="shared" si="7"/>
        <v>0.1359311840425404</v>
      </c>
      <c r="N40" s="2">
        <f t="shared" si="8"/>
        <v>0</v>
      </c>
      <c r="O40" t="s">
        <v>35</v>
      </c>
    </row>
    <row r="41" spans="1:15" x14ac:dyDescent="0.25">
      <c r="A41" s="16">
        <v>31</v>
      </c>
      <c r="B41" s="17" t="s">
        <v>32</v>
      </c>
      <c r="C41" s="18">
        <v>24.4</v>
      </c>
      <c r="D41" s="19" t="s">
        <v>130</v>
      </c>
      <c r="E41" s="20" t="str">
        <f t="shared" si="0"/>
        <v>Not Significantly Different</v>
      </c>
      <c r="G41">
        <f t="shared" si="1"/>
        <v>24.4</v>
      </c>
      <c r="H41">
        <f t="shared" si="2"/>
        <v>6</v>
      </c>
      <c r="I41" t="str">
        <f t="shared" si="3"/>
        <v>+/-</v>
      </c>
      <c r="J41" t="str">
        <f t="shared" si="4"/>
        <v>1.2</v>
      </c>
      <c r="K41" s="2">
        <f t="shared" si="5"/>
        <v>0.72948328267477203</v>
      </c>
      <c r="L41" s="2">
        <f t="shared" si="6"/>
        <v>0.10000000000000142</v>
      </c>
      <c r="M41" s="2">
        <f t="shared" si="7"/>
        <v>0.73201182849801194</v>
      </c>
      <c r="N41" s="2">
        <f t="shared" si="8"/>
        <v>0.13660981435940417</v>
      </c>
      <c r="O41" t="s">
        <v>76</v>
      </c>
    </row>
    <row r="42" spans="1:15" x14ac:dyDescent="0.25">
      <c r="A42" s="16">
        <v>31</v>
      </c>
      <c r="B42" s="17" t="s">
        <v>38</v>
      </c>
      <c r="C42" s="18">
        <v>24.4</v>
      </c>
      <c r="D42" s="19" t="s">
        <v>129</v>
      </c>
      <c r="E42" s="20" t="str">
        <f t="shared" si="0"/>
        <v>Not Significantly Different</v>
      </c>
      <c r="G42">
        <f t="shared" si="1"/>
        <v>24.4</v>
      </c>
      <c r="H42">
        <f t="shared" si="2"/>
        <v>6</v>
      </c>
      <c r="I42" t="str">
        <f t="shared" si="3"/>
        <v>+/-</v>
      </c>
      <c r="J42" t="str">
        <f t="shared" si="4"/>
        <v>1.4</v>
      </c>
      <c r="K42" s="2">
        <f t="shared" si="5"/>
        <v>0.85106382978723394</v>
      </c>
      <c r="L42" s="2">
        <f t="shared" si="6"/>
        <v>0.10000000000000142</v>
      </c>
      <c r="M42" s="2">
        <f t="shared" si="7"/>
        <v>0.85323214879137987</v>
      </c>
      <c r="N42" s="2">
        <f t="shared" si="8"/>
        <v>0.11720139723011304</v>
      </c>
      <c r="O42" t="s">
        <v>77</v>
      </c>
    </row>
    <row r="43" spans="1:15" x14ac:dyDescent="0.25">
      <c r="A43" s="16">
        <v>33</v>
      </c>
      <c r="B43" s="17" t="s">
        <v>41</v>
      </c>
      <c r="C43" s="18">
        <v>24.3</v>
      </c>
      <c r="D43" s="19" t="s">
        <v>39</v>
      </c>
      <c r="E43" s="20" t="str">
        <f t="shared" si="0"/>
        <v>Not Significantly Different</v>
      </c>
      <c r="G43">
        <f t="shared" si="1"/>
        <v>24.3</v>
      </c>
      <c r="H43">
        <f t="shared" si="2"/>
        <v>6</v>
      </c>
      <c r="I43" t="str">
        <f t="shared" si="3"/>
        <v>+/-</v>
      </c>
      <c r="J43" t="str">
        <f t="shared" si="4"/>
        <v>0.5</v>
      </c>
      <c r="K43" s="2">
        <f t="shared" si="5"/>
        <v>0.303951367781155</v>
      </c>
      <c r="L43" s="2">
        <f t="shared" si="6"/>
        <v>0.19999999999999929</v>
      </c>
      <c r="M43" s="2">
        <f t="shared" si="7"/>
        <v>0.30997079109986531</v>
      </c>
      <c r="N43" s="2">
        <f t="shared" si="8"/>
        <v>0.64522208460462327</v>
      </c>
      <c r="O43" t="s">
        <v>80</v>
      </c>
    </row>
    <row r="44" spans="1:15" x14ac:dyDescent="0.25">
      <c r="A44" s="16">
        <v>34</v>
      </c>
      <c r="B44" s="17" t="s">
        <v>57</v>
      </c>
      <c r="C44" s="18">
        <v>24.2</v>
      </c>
      <c r="D44" s="19" t="s">
        <v>36</v>
      </c>
      <c r="E44" s="20" t="str">
        <f t="shared" si="0"/>
        <v>Not Significantly Different</v>
      </c>
      <c r="G44">
        <f t="shared" si="1"/>
        <v>24.2</v>
      </c>
      <c r="H44">
        <f t="shared" si="2"/>
        <v>6</v>
      </c>
      <c r="I44" t="str">
        <f t="shared" si="3"/>
        <v>+/-</v>
      </c>
      <c r="J44" t="str">
        <f t="shared" si="4"/>
        <v>0.3</v>
      </c>
      <c r="K44" s="2">
        <f t="shared" si="5"/>
        <v>0.18237082066869301</v>
      </c>
      <c r="L44" s="2">
        <f t="shared" si="6"/>
        <v>0.30000000000000071</v>
      </c>
      <c r="M44" s="2">
        <f t="shared" si="7"/>
        <v>0.19223572402239389</v>
      </c>
      <c r="N44" s="2">
        <f t="shared" si="8"/>
        <v>1.5605840252930989</v>
      </c>
      <c r="O44" t="s">
        <v>82</v>
      </c>
    </row>
    <row r="45" spans="1:15" x14ac:dyDescent="0.25">
      <c r="A45" s="16">
        <v>34</v>
      </c>
      <c r="B45" s="17" t="s">
        <v>59</v>
      </c>
      <c r="C45" s="18">
        <v>24.2</v>
      </c>
      <c r="D45" s="19" t="s">
        <v>39</v>
      </c>
      <c r="E45" s="20" t="str">
        <f t="shared" si="0"/>
        <v>Not Significantly Different</v>
      </c>
      <c r="G45">
        <f t="shared" si="1"/>
        <v>24.2</v>
      </c>
      <c r="H45">
        <f t="shared" si="2"/>
        <v>6</v>
      </c>
      <c r="I45" t="str">
        <f t="shared" si="3"/>
        <v>+/-</v>
      </c>
      <c r="J45" t="str">
        <f t="shared" si="4"/>
        <v>0.5</v>
      </c>
      <c r="K45" s="2">
        <f t="shared" si="5"/>
        <v>0.303951367781155</v>
      </c>
      <c r="L45" s="2">
        <f t="shared" si="6"/>
        <v>0.30000000000000071</v>
      </c>
      <c r="M45" s="2">
        <f t="shared" si="7"/>
        <v>0.30997079109986531</v>
      </c>
      <c r="N45" s="2">
        <f t="shared" si="8"/>
        <v>0.96783312690694057</v>
      </c>
      <c r="O45" t="s">
        <v>53</v>
      </c>
    </row>
    <row r="46" spans="1:15" x14ac:dyDescent="0.25">
      <c r="A46" s="16">
        <v>34</v>
      </c>
      <c r="B46" s="17" t="s">
        <v>73</v>
      </c>
      <c r="C46" s="18">
        <v>24.2</v>
      </c>
      <c r="D46" s="19" t="s">
        <v>61</v>
      </c>
      <c r="E46" s="20" t="str">
        <f t="shared" si="0"/>
        <v>Not Significantly Different</v>
      </c>
      <c r="G46">
        <f t="shared" si="1"/>
        <v>24.2</v>
      </c>
      <c r="H46">
        <f t="shared" si="2"/>
        <v>6</v>
      </c>
      <c r="I46" t="str">
        <f t="shared" si="3"/>
        <v>+/-</v>
      </c>
      <c r="J46" t="str">
        <f t="shared" si="4"/>
        <v>0.4</v>
      </c>
      <c r="K46" s="2">
        <f t="shared" si="5"/>
        <v>0.24316109422492402</v>
      </c>
      <c r="L46" s="2">
        <f t="shared" si="6"/>
        <v>0.30000000000000071</v>
      </c>
      <c r="M46" s="2">
        <f t="shared" si="7"/>
        <v>0.25064471888253259</v>
      </c>
      <c r="N46" s="2">
        <f t="shared" si="8"/>
        <v>1.1969133095543059</v>
      </c>
      <c r="O46" t="s">
        <v>65</v>
      </c>
    </row>
    <row r="47" spans="1:15" x14ac:dyDescent="0.25">
      <c r="A47" s="16">
        <v>37</v>
      </c>
      <c r="B47" s="17" t="s">
        <v>62</v>
      </c>
      <c r="C47" s="18">
        <v>24</v>
      </c>
      <c r="D47" s="19" t="s">
        <v>36</v>
      </c>
      <c r="E47" s="20" t="str">
        <f t="shared" si="0"/>
        <v>Significantly Different</v>
      </c>
      <c r="G47">
        <f t="shared" si="1"/>
        <v>24</v>
      </c>
      <c r="H47">
        <f t="shared" si="2"/>
        <v>6</v>
      </c>
      <c r="I47" t="str">
        <f t="shared" si="3"/>
        <v>+/-</v>
      </c>
      <c r="J47" t="str">
        <f t="shared" si="4"/>
        <v>0.3</v>
      </c>
      <c r="K47" s="2">
        <f t="shared" si="5"/>
        <v>0.18237082066869301</v>
      </c>
      <c r="L47" s="2">
        <f t="shared" si="6"/>
        <v>0.5</v>
      </c>
      <c r="M47" s="2">
        <f t="shared" si="7"/>
        <v>0.19223572402239389</v>
      </c>
      <c r="N47" s="2">
        <f t="shared" si="8"/>
        <v>2.6009733754884921</v>
      </c>
      <c r="O47" t="s">
        <v>81</v>
      </c>
    </row>
    <row r="48" spans="1:15" x14ac:dyDescent="0.25">
      <c r="A48" s="16">
        <v>38</v>
      </c>
      <c r="B48" s="17" t="s">
        <v>72</v>
      </c>
      <c r="C48" s="18">
        <v>23.5</v>
      </c>
      <c r="D48" s="19" t="s">
        <v>78</v>
      </c>
      <c r="E48" s="20" t="str">
        <f t="shared" si="0"/>
        <v>Significantly Different</v>
      </c>
      <c r="G48">
        <f t="shared" si="1"/>
        <v>23.5</v>
      </c>
      <c r="H48">
        <f t="shared" si="2"/>
        <v>6</v>
      </c>
      <c r="I48" t="str">
        <f t="shared" si="3"/>
        <v>+/-</v>
      </c>
      <c r="J48" t="str">
        <f t="shared" si="4"/>
        <v>0.7</v>
      </c>
      <c r="K48" s="2">
        <f t="shared" si="5"/>
        <v>0.42553191489361697</v>
      </c>
      <c r="L48" s="2">
        <f t="shared" si="6"/>
        <v>1</v>
      </c>
      <c r="M48" s="2">
        <f t="shared" si="7"/>
        <v>0.42985214661796195</v>
      </c>
      <c r="N48" s="2">
        <f t="shared" si="8"/>
        <v>2.3263813101037418</v>
      </c>
      <c r="O48" t="s">
        <v>60</v>
      </c>
    </row>
    <row r="49" spans="1:15" x14ac:dyDescent="0.25">
      <c r="A49" s="16">
        <v>39</v>
      </c>
      <c r="B49" s="17" t="s">
        <v>37</v>
      </c>
      <c r="C49" s="18">
        <v>23.3</v>
      </c>
      <c r="D49" s="19" t="s">
        <v>83</v>
      </c>
      <c r="E49" s="20" t="str">
        <f t="shared" si="0"/>
        <v>Significantly Different</v>
      </c>
      <c r="G49">
        <f t="shared" si="1"/>
        <v>23.3</v>
      </c>
      <c r="H49">
        <f t="shared" si="2"/>
        <v>6</v>
      </c>
      <c r="I49" t="str">
        <f t="shared" si="3"/>
        <v>+/-</v>
      </c>
      <c r="J49" t="str">
        <f t="shared" si="4"/>
        <v>0.6</v>
      </c>
      <c r="K49" s="2">
        <f t="shared" si="5"/>
        <v>0.36474164133738601</v>
      </c>
      <c r="L49" s="2">
        <f t="shared" si="6"/>
        <v>1.1999999999999993</v>
      </c>
      <c r="M49" s="2">
        <f t="shared" si="7"/>
        <v>0.36977279819442066</v>
      </c>
      <c r="N49" s="2">
        <f t="shared" si="8"/>
        <v>3.2452360094077508</v>
      </c>
      <c r="O49" t="s">
        <v>67</v>
      </c>
    </row>
    <row r="50" spans="1:15" x14ac:dyDescent="0.25">
      <c r="A50" s="16">
        <v>40</v>
      </c>
      <c r="B50" s="17" t="s">
        <v>68</v>
      </c>
      <c r="C50" s="18">
        <v>23.1</v>
      </c>
      <c r="D50" s="19" t="s">
        <v>61</v>
      </c>
      <c r="E50" s="20" t="str">
        <f t="shared" si="0"/>
        <v>Significantly Different</v>
      </c>
      <c r="G50">
        <f t="shared" si="1"/>
        <v>23.1</v>
      </c>
      <c r="H50">
        <f t="shared" si="2"/>
        <v>6</v>
      </c>
      <c r="I50" t="str">
        <f t="shared" si="3"/>
        <v>+/-</v>
      </c>
      <c r="J50" t="str">
        <f t="shared" si="4"/>
        <v>0.4</v>
      </c>
      <c r="K50" s="2">
        <f t="shared" si="5"/>
        <v>0.24316109422492402</v>
      </c>
      <c r="L50" s="2">
        <f t="shared" si="6"/>
        <v>1.3999999999999986</v>
      </c>
      <c r="M50" s="2">
        <f t="shared" si="7"/>
        <v>0.25064471888253259</v>
      </c>
      <c r="N50" s="2">
        <f t="shared" si="8"/>
        <v>5.5855954445867422</v>
      </c>
      <c r="O50" t="s">
        <v>69</v>
      </c>
    </row>
    <row r="51" spans="1:15" x14ac:dyDescent="0.25">
      <c r="A51" s="16">
        <v>41</v>
      </c>
      <c r="B51" s="17" t="s">
        <v>42</v>
      </c>
      <c r="C51" s="18">
        <v>22.8</v>
      </c>
      <c r="D51" s="19" t="s">
        <v>36</v>
      </c>
      <c r="E51" s="20" t="str">
        <f t="shared" si="0"/>
        <v>Significantly Different</v>
      </c>
      <c r="G51">
        <f t="shared" si="1"/>
        <v>22.8</v>
      </c>
      <c r="H51">
        <f t="shared" si="2"/>
        <v>6</v>
      </c>
      <c r="I51" t="str">
        <f t="shared" si="3"/>
        <v>+/-</v>
      </c>
      <c r="J51" t="str">
        <f t="shared" si="4"/>
        <v>0.3</v>
      </c>
      <c r="K51" s="2">
        <f t="shared" si="5"/>
        <v>0.18237082066869301</v>
      </c>
      <c r="L51" s="2">
        <f t="shared" si="6"/>
        <v>1.6999999999999993</v>
      </c>
      <c r="M51" s="2">
        <f t="shared" si="7"/>
        <v>0.19223572402239389</v>
      </c>
      <c r="N51" s="2">
        <f t="shared" si="8"/>
        <v>8.8433094766608686</v>
      </c>
      <c r="O51" t="s">
        <v>85</v>
      </c>
    </row>
    <row r="52" spans="1:15" x14ac:dyDescent="0.25">
      <c r="A52" s="16">
        <v>41</v>
      </c>
      <c r="B52" s="17" t="s">
        <v>56</v>
      </c>
      <c r="C52" s="18">
        <v>22.8</v>
      </c>
      <c r="D52" s="19" t="s">
        <v>70</v>
      </c>
      <c r="E52" s="20" t="str">
        <f t="shared" si="0"/>
        <v>Significantly Different</v>
      </c>
      <c r="G52">
        <f t="shared" si="1"/>
        <v>22.8</v>
      </c>
      <c r="H52">
        <f t="shared" si="2"/>
        <v>6</v>
      </c>
      <c r="I52" t="str">
        <f t="shared" si="3"/>
        <v>+/-</v>
      </c>
      <c r="J52" t="str">
        <f t="shared" si="4"/>
        <v>0.8</v>
      </c>
      <c r="K52" s="2">
        <f t="shared" si="5"/>
        <v>0.48632218844984804</v>
      </c>
      <c r="L52" s="2">
        <f t="shared" si="6"/>
        <v>1.6999999999999993</v>
      </c>
      <c r="M52" s="2">
        <f t="shared" si="7"/>
        <v>0.49010685399991183</v>
      </c>
      <c r="N52" s="2">
        <f t="shared" si="8"/>
        <v>3.468631352787213</v>
      </c>
      <c r="O52" t="s">
        <v>56</v>
      </c>
    </row>
    <row r="53" spans="1:15" x14ac:dyDescent="0.25">
      <c r="A53" s="16">
        <v>43</v>
      </c>
      <c r="B53" s="17" t="s">
        <v>81</v>
      </c>
      <c r="C53" s="18">
        <v>22.7</v>
      </c>
      <c r="D53" s="19" t="s">
        <v>61</v>
      </c>
      <c r="E53" s="20" t="str">
        <f t="shared" si="0"/>
        <v>Significantly Different</v>
      </c>
      <c r="G53">
        <f t="shared" si="1"/>
        <v>22.7</v>
      </c>
      <c r="H53">
        <f t="shared" si="2"/>
        <v>6</v>
      </c>
      <c r="I53" t="str">
        <f t="shared" si="3"/>
        <v>+/-</v>
      </c>
      <c r="J53" t="str">
        <f t="shared" si="4"/>
        <v>0.4</v>
      </c>
      <c r="K53" s="2">
        <f t="shared" si="5"/>
        <v>0.24316109422492402</v>
      </c>
      <c r="L53" s="2">
        <f t="shared" si="6"/>
        <v>1.8000000000000007</v>
      </c>
      <c r="M53" s="2">
        <f t="shared" si="7"/>
        <v>0.25064471888253259</v>
      </c>
      <c r="N53" s="2">
        <f t="shared" si="8"/>
        <v>7.1814798573258214</v>
      </c>
      <c r="O53" t="s">
        <v>73</v>
      </c>
    </row>
    <row r="54" spans="1:15" x14ac:dyDescent="0.25">
      <c r="A54" s="16">
        <v>44</v>
      </c>
      <c r="B54" s="17" t="s">
        <v>52</v>
      </c>
      <c r="C54" s="18">
        <v>22.6</v>
      </c>
      <c r="D54" s="19" t="s">
        <v>61</v>
      </c>
      <c r="E54" s="20" t="str">
        <f t="shared" si="0"/>
        <v>Significantly Different</v>
      </c>
      <c r="G54">
        <f t="shared" si="1"/>
        <v>22.6</v>
      </c>
      <c r="H54">
        <f t="shared" si="2"/>
        <v>6</v>
      </c>
      <c r="I54" t="str">
        <f t="shared" si="3"/>
        <v>+/-</v>
      </c>
      <c r="J54" t="str">
        <f t="shared" si="4"/>
        <v>0.4</v>
      </c>
      <c r="K54" s="2">
        <f t="shared" si="5"/>
        <v>0.24316109422492402</v>
      </c>
      <c r="L54" s="2">
        <f t="shared" si="6"/>
        <v>1.8999999999999986</v>
      </c>
      <c r="M54" s="2">
        <f t="shared" si="7"/>
        <v>0.25064471888253259</v>
      </c>
      <c r="N54" s="2">
        <f t="shared" si="8"/>
        <v>7.5804509605105803</v>
      </c>
      <c r="O54" t="s">
        <v>79</v>
      </c>
    </row>
    <row r="55" spans="1:15" x14ac:dyDescent="0.25">
      <c r="A55" s="16">
        <v>45</v>
      </c>
      <c r="B55" s="17" t="s">
        <v>63</v>
      </c>
      <c r="C55" s="18">
        <v>22.3</v>
      </c>
      <c r="D55" s="19" t="s">
        <v>39</v>
      </c>
      <c r="E55" s="20" t="str">
        <f t="shared" si="0"/>
        <v>Significantly Different</v>
      </c>
      <c r="G55">
        <f t="shared" si="1"/>
        <v>22.3</v>
      </c>
      <c r="H55">
        <f t="shared" si="2"/>
        <v>6</v>
      </c>
      <c r="I55" t="str">
        <f t="shared" si="3"/>
        <v>+/-</v>
      </c>
      <c r="J55" t="str">
        <f t="shared" si="4"/>
        <v>0.5</v>
      </c>
      <c r="K55" s="2">
        <f t="shared" si="5"/>
        <v>0.303951367781155</v>
      </c>
      <c r="L55" s="2">
        <f t="shared" si="6"/>
        <v>2.1999999999999993</v>
      </c>
      <c r="M55" s="2">
        <f t="shared" si="7"/>
        <v>0.30997079109986531</v>
      </c>
      <c r="N55" s="2">
        <f t="shared" si="8"/>
        <v>7.0974429306508782</v>
      </c>
      <c r="O55" t="s">
        <v>47</v>
      </c>
    </row>
    <row r="56" spans="1:15" x14ac:dyDescent="0.25">
      <c r="A56" s="16">
        <v>46</v>
      </c>
      <c r="B56" s="17" t="s">
        <v>40</v>
      </c>
      <c r="C56" s="18">
        <v>21.7</v>
      </c>
      <c r="D56" s="19" t="s">
        <v>29</v>
      </c>
      <c r="E56" s="20" t="str">
        <f t="shared" si="0"/>
        <v>Significantly Different</v>
      </c>
      <c r="G56">
        <f t="shared" si="1"/>
        <v>21.7</v>
      </c>
      <c r="H56">
        <f t="shared" si="2"/>
        <v>6</v>
      </c>
      <c r="I56" t="str">
        <f t="shared" si="3"/>
        <v>+/-</v>
      </c>
      <c r="J56" t="str">
        <f t="shared" si="4"/>
        <v>0.2</v>
      </c>
      <c r="K56" s="2">
        <f t="shared" si="5"/>
        <v>0.12158054711246201</v>
      </c>
      <c r="L56" s="2">
        <f t="shared" si="6"/>
        <v>2.8000000000000007</v>
      </c>
      <c r="M56" s="2">
        <f t="shared" si="7"/>
        <v>0.1359311840425404</v>
      </c>
      <c r="N56" s="2">
        <f t="shared" si="8"/>
        <v>20.598658208728068</v>
      </c>
      <c r="O56" t="s">
        <v>31</v>
      </c>
    </row>
    <row r="57" spans="1:15" x14ac:dyDescent="0.25">
      <c r="A57" s="16">
        <v>47</v>
      </c>
      <c r="B57" s="17" t="s">
        <v>51</v>
      </c>
      <c r="C57" s="18">
        <v>21</v>
      </c>
      <c r="D57" s="19" t="s">
        <v>83</v>
      </c>
      <c r="E57" s="20" t="str">
        <f t="shared" si="0"/>
        <v>Significantly Different</v>
      </c>
      <c r="G57">
        <f t="shared" si="1"/>
        <v>21</v>
      </c>
      <c r="H57">
        <f t="shared" si="2"/>
        <v>6</v>
      </c>
      <c r="I57" t="str">
        <f t="shared" si="3"/>
        <v>+/-</v>
      </c>
      <c r="J57" t="str">
        <f t="shared" si="4"/>
        <v>0.6</v>
      </c>
      <c r="K57" s="2">
        <f t="shared" si="5"/>
        <v>0.36474164133738601</v>
      </c>
      <c r="L57" s="2">
        <f t="shared" si="6"/>
        <v>3.5</v>
      </c>
      <c r="M57" s="2">
        <f t="shared" si="7"/>
        <v>0.36977279819442066</v>
      </c>
      <c r="N57" s="2">
        <f t="shared" si="8"/>
        <v>9.4652716941059456</v>
      </c>
      <c r="O57" t="s">
        <v>84</v>
      </c>
    </row>
    <row r="58" spans="1:15" x14ac:dyDescent="0.25">
      <c r="A58" s="16">
        <v>48</v>
      </c>
      <c r="B58" s="17" t="s">
        <v>47</v>
      </c>
      <c r="C58" s="18">
        <v>20.8</v>
      </c>
      <c r="D58" s="19" t="s">
        <v>39</v>
      </c>
      <c r="E58" s="20" t="str">
        <f t="shared" si="0"/>
        <v>Significantly Different</v>
      </c>
      <c r="G58">
        <f t="shared" si="1"/>
        <v>20.8</v>
      </c>
      <c r="H58">
        <f t="shared" si="2"/>
        <v>6</v>
      </c>
      <c r="I58" t="str">
        <f t="shared" si="3"/>
        <v>+/-</v>
      </c>
      <c r="J58" t="str">
        <f t="shared" si="4"/>
        <v>0.5</v>
      </c>
      <c r="K58" s="2">
        <f t="shared" si="5"/>
        <v>0.303951367781155</v>
      </c>
      <c r="L58" s="2">
        <f t="shared" si="6"/>
        <v>3.6999999999999993</v>
      </c>
      <c r="M58" s="2">
        <f t="shared" si="7"/>
        <v>0.30997079109986531</v>
      </c>
      <c r="N58" s="2">
        <f t="shared" si="8"/>
        <v>11.936608565185571</v>
      </c>
      <c r="O58" t="s">
        <v>75</v>
      </c>
    </row>
    <row r="59" spans="1:15" x14ac:dyDescent="0.25">
      <c r="A59" s="16">
        <v>49</v>
      </c>
      <c r="B59" s="17" t="s">
        <v>53</v>
      </c>
      <c r="C59" s="18">
        <v>19.100000000000001</v>
      </c>
      <c r="D59" s="19" t="s">
        <v>114</v>
      </c>
      <c r="E59" s="20" t="str">
        <f t="shared" si="0"/>
        <v>Significantly Different</v>
      </c>
      <c r="G59">
        <f t="shared" si="1"/>
        <v>19.100000000000001</v>
      </c>
      <c r="H59">
        <f t="shared" si="2"/>
        <v>6</v>
      </c>
      <c r="I59" t="str">
        <f t="shared" si="3"/>
        <v>+/-</v>
      </c>
      <c r="J59" t="str">
        <f t="shared" si="4"/>
        <v>0.9</v>
      </c>
      <c r="K59" s="2">
        <f t="shared" si="5"/>
        <v>0.54711246200607899</v>
      </c>
      <c r="L59" s="2">
        <f t="shared" si="6"/>
        <v>5.3999999999999986</v>
      </c>
      <c r="M59" s="2">
        <f t="shared" si="7"/>
        <v>0.55047933970440222</v>
      </c>
      <c r="N59" s="2">
        <f t="shared" si="8"/>
        <v>9.8096324612286168</v>
      </c>
      <c r="O59" t="s">
        <v>33</v>
      </c>
    </row>
    <row r="60" spans="1:15" x14ac:dyDescent="0.25">
      <c r="A60" s="16">
        <v>49</v>
      </c>
      <c r="B60" s="17" t="s">
        <v>79</v>
      </c>
      <c r="C60" s="18">
        <v>19.100000000000001</v>
      </c>
      <c r="D60" s="19" t="s">
        <v>29</v>
      </c>
      <c r="E60" s="20" t="str">
        <f t="shared" si="0"/>
        <v>Significantly Different</v>
      </c>
      <c r="G60">
        <f t="shared" si="1"/>
        <v>19.100000000000001</v>
      </c>
      <c r="H60">
        <f t="shared" si="2"/>
        <v>6</v>
      </c>
      <c r="I60" t="str">
        <f t="shared" si="3"/>
        <v>+/-</v>
      </c>
      <c r="J60" t="str">
        <f t="shared" si="4"/>
        <v>0.2</v>
      </c>
      <c r="K60" s="2">
        <f t="shared" si="5"/>
        <v>0.12158054711246201</v>
      </c>
      <c r="L60" s="2">
        <f t="shared" si="6"/>
        <v>5.3999999999999986</v>
      </c>
      <c r="M60" s="2">
        <f t="shared" si="7"/>
        <v>0.1359311840425404</v>
      </c>
      <c r="N60" s="2">
        <f t="shared" si="8"/>
        <v>39.725983688261259</v>
      </c>
      <c r="O60" t="s">
        <v>55</v>
      </c>
    </row>
    <row r="61" spans="1:15" x14ac:dyDescent="0.25">
      <c r="A61" s="16">
        <v>51</v>
      </c>
      <c r="B61" s="17" t="s">
        <v>48</v>
      </c>
      <c r="C61" s="18">
        <v>17.899999999999999</v>
      </c>
      <c r="D61" s="19" t="s">
        <v>124</v>
      </c>
      <c r="E61" s="20" t="str">
        <f t="shared" si="0"/>
        <v>Significantly Different</v>
      </c>
      <c r="G61">
        <f t="shared" si="1"/>
        <v>17.899999999999999</v>
      </c>
      <c r="H61">
        <f t="shared" si="2"/>
        <v>6</v>
      </c>
      <c r="I61" t="str">
        <f t="shared" si="3"/>
        <v>+/-</v>
      </c>
      <c r="J61" t="str">
        <f t="shared" si="4"/>
        <v>1.0</v>
      </c>
      <c r="K61" s="2">
        <f t="shared" si="5"/>
        <v>0.60790273556231</v>
      </c>
      <c r="L61" s="2">
        <f t="shared" si="6"/>
        <v>6.6000000000000014</v>
      </c>
      <c r="M61" s="2">
        <f t="shared" si="7"/>
        <v>0.61093468821403585</v>
      </c>
      <c r="N61" s="2">
        <f t="shared" si="8"/>
        <v>10.803118774109855</v>
      </c>
      <c r="O61" t="s">
        <v>38</v>
      </c>
    </row>
    <row r="62" spans="1:15" ht="15.75" thickBot="1" x14ac:dyDescent="0.3">
      <c r="A62" s="22"/>
      <c r="B62" s="23" t="s">
        <v>86</v>
      </c>
      <c r="C62" s="24">
        <v>17.100000000000001</v>
      </c>
      <c r="D62" s="25" t="s">
        <v>39</v>
      </c>
      <c r="E62" s="26" t="str">
        <f t="shared" si="0"/>
        <v>Significantly Different</v>
      </c>
      <c r="G62">
        <f t="shared" si="1"/>
        <v>17.100000000000001</v>
      </c>
      <c r="H62">
        <f t="shared" si="2"/>
        <v>6</v>
      </c>
      <c r="I62" t="str">
        <f t="shared" si="3"/>
        <v>+/-</v>
      </c>
      <c r="J62" t="str">
        <f t="shared" si="4"/>
        <v>0.5</v>
      </c>
      <c r="K62" s="2">
        <f t="shared" si="5"/>
        <v>0.303951367781155</v>
      </c>
      <c r="L62" s="2">
        <f t="shared" si="6"/>
        <v>7.3999999999999986</v>
      </c>
      <c r="M62" s="2">
        <f t="shared" si="7"/>
        <v>0.30997079109986531</v>
      </c>
      <c r="N62" s="2">
        <f t="shared" si="8"/>
        <v>23.873217130371142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03" priority="5" operator="equal">
      <formula>"State Selected"</formula>
    </cfRule>
    <cfRule type="cellIs" dxfId="202" priority="6" operator="equal">
      <formula>"Not Significantly Different"</formula>
    </cfRule>
  </conditionalFormatting>
  <conditionalFormatting sqref="E10:E62">
    <cfRule type="cellIs" dxfId="201" priority="1" operator="equal">
      <formula>"OTHER ERROR"</formula>
    </cfRule>
    <cfRule type="cellIs" dxfId="200" priority="2" operator="equal">
      <formula>"Statistical Test not applicable"</formula>
    </cfRule>
    <cfRule type="cellIs" dxfId="199" priority="3" operator="equal">
      <formula>"Geography Selected"</formula>
    </cfRule>
    <cfRule type="cellIs" dxfId="19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2AF173C-F1EA-47FC-9F96-9BD6D88452CD}">
      <formula1>$O$10:$O$62</formula1>
    </dataValidation>
  </dataValidation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6B39-1672-4C0B-B526-67BBBD2AC4D7}">
  <sheetPr codeName="Sheet6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432</v>
      </c>
    </row>
    <row r="2" spans="1:16" x14ac:dyDescent="0.25">
      <c r="A2" s="3" t="s">
        <v>2</v>
      </c>
      <c r="B2" t="s">
        <v>433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2.2000000000000002</v>
      </c>
      <c r="C6" t="s">
        <v>9</v>
      </c>
      <c r="H6" s="8" t="s">
        <v>10</v>
      </c>
      <c r="I6">
        <f>VLOOKUP($B$4,$B$9:$K$62,6,FALSE)</f>
        <v>2.2000000000000002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2.2000000000000002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2.2000000000000002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32</v>
      </c>
      <c r="C11" s="18">
        <v>6</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-3.8</v>
      </c>
      <c r="M11" s="2">
        <f t="shared" ref="M11:M62" si="7">IF(AND(ISNUMBER(K11),ISNUMBER($I$7)),SQRT(K11^2+($I$7)^2),"N/A")</f>
        <v>0.42985214661796195</v>
      </c>
      <c r="N11" s="2">
        <f>IF(AND(ISNUMBER(L11),ISNUMBER(M11),M11&lt;&gt;0),L11/M11,"NA")</f>
        <v>-8.840248978394218</v>
      </c>
      <c r="O11" t="s">
        <v>30</v>
      </c>
    </row>
    <row r="12" spans="1:16" x14ac:dyDescent="0.25">
      <c r="A12" s="16">
        <v>2</v>
      </c>
      <c r="B12" s="17" t="s">
        <v>69</v>
      </c>
      <c r="C12" s="18">
        <v>3.9</v>
      </c>
      <c r="D12" s="19" t="s">
        <v>39</v>
      </c>
      <c r="E12" s="20" t="str">
        <f t="shared" si="0"/>
        <v>Significantly Different</v>
      </c>
      <c r="G12">
        <f t="shared" si="1"/>
        <v>3.9</v>
      </c>
      <c r="H12">
        <f t="shared" si="2"/>
        <v>6</v>
      </c>
      <c r="I12" t="str">
        <f t="shared" si="3"/>
        <v>+/-</v>
      </c>
      <c r="J12" t="str">
        <f t="shared" si="4"/>
        <v>0.5</v>
      </c>
      <c r="K12" s="2">
        <f t="shared" si="5"/>
        <v>0.303951367781155</v>
      </c>
      <c r="L12" s="2">
        <f t="shared" si="6"/>
        <v>-1.6999999999999997</v>
      </c>
      <c r="M12" s="2">
        <f t="shared" si="7"/>
        <v>0.30997079109986531</v>
      </c>
      <c r="N12" s="2">
        <f t="shared" ref="N12:N62" si="8">IF(AND(ISNUMBER(L12),ISNUMBER(M12),M12&lt;&gt;0),L12/M12,"NA")</f>
        <v>-5.484387719139316</v>
      </c>
      <c r="O12" t="s">
        <v>32</v>
      </c>
    </row>
    <row r="13" spans="1:16" x14ac:dyDescent="0.25">
      <c r="A13" s="16">
        <v>3</v>
      </c>
      <c r="B13" s="17" t="s">
        <v>77</v>
      </c>
      <c r="C13" s="18">
        <v>3.6</v>
      </c>
      <c r="D13" s="19" t="s">
        <v>61</v>
      </c>
      <c r="E13" s="20" t="str">
        <f t="shared" si="0"/>
        <v>Significantly Different</v>
      </c>
      <c r="G13">
        <f t="shared" si="1"/>
        <v>3.6</v>
      </c>
      <c r="H13">
        <f t="shared" si="2"/>
        <v>6</v>
      </c>
      <c r="I13" t="str">
        <f t="shared" si="3"/>
        <v>+/-</v>
      </c>
      <c r="J13" t="str">
        <f t="shared" si="4"/>
        <v>0.4</v>
      </c>
      <c r="K13" s="2">
        <f t="shared" si="5"/>
        <v>0.24316109422492402</v>
      </c>
      <c r="L13" s="2">
        <f t="shared" si="6"/>
        <v>-1.4</v>
      </c>
      <c r="M13" s="2">
        <f t="shared" si="7"/>
        <v>0.25064471888253259</v>
      </c>
      <c r="N13" s="2">
        <f t="shared" si="8"/>
        <v>-5.5855954445867475</v>
      </c>
      <c r="O13" t="s">
        <v>34</v>
      </c>
    </row>
    <row r="14" spans="1:16" x14ac:dyDescent="0.25">
      <c r="A14" s="16">
        <v>4</v>
      </c>
      <c r="B14" s="17" t="s">
        <v>80</v>
      </c>
      <c r="C14" s="18">
        <v>3.5</v>
      </c>
      <c r="D14" s="19" t="s">
        <v>27</v>
      </c>
      <c r="E14" s="20" t="str">
        <f t="shared" si="0"/>
        <v>Significantly Different</v>
      </c>
      <c r="G14">
        <f t="shared" si="1"/>
        <v>3.5</v>
      </c>
      <c r="H14">
        <f t="shared" si="2"/>
        <v>6</v>
      </c>
      <c r="I14" t="str">
        <f t="shared" si="3"/>
        <v>+/-</v>
      </c>
      <c r="J14" t="str">
        <f t="shared" si="4"/>
        <v>0.1</v>
      </c>
      <c r="K14" s="2">
        <f t="shared" si="5"/>
        <v>6.0790273556231005E-2</v>
      </c>
      <c r="L14" s="2">
        <f t="shared" si="6"/>
        <v>-1.2999999999999998</v>
      </c>
      <c r="M14" s="2">
        <f t="shared" si="7"/>
        <v>8.5970429323592404E-2</v>
      </c>
      <c r="N14" s="2">
        <f t="shared" si="8"/>
        <v>-15.121478515674317</v>
      </c>
      <c r="O14" t="s">
        <v>37</v>
      </c>
    </row>
    <row r="15" spans="1:16" x14ac:dyDescent="0.25">
      <c r="A15" s="16">
        <v>5</v>
      </c>
      <c r="B15" s="17" t="s">
        <v>67</v>
      </c>
      <c r="C15" s="18">
        <v>3.2</v>
      </c>
      <c r="D15" s="19" t="s">
        <v>27</v>
      </c>
      <c r="E15" s="20" t="str">
        <f t="shared" si="0"/>
        <v>Significantly Different</v>
      </c>
      <c r="G15">
        <f t="shared" si="1"/>
        <v>3.2</v>
      </c>
      <c r="H15">
        <f t="shared" si="2"/>
        <v>6</v>
      </c>
      <c r="I15" t="str">
        <f t="shared" si="3"/>
        <v>+/-</v>
      </c>
      <c r="J15" t="str">
        <f t="shared" si="4"/>
        <v>0.1</v>
      </c>
      <c r="K15" s="2">
        <f t="shared" si="5"/>
        <v>6.0790273556231005E-2</v>
      </c>
      <c r="L15" s="2">
        <f t="shared" si="6"/>
        <v>-1</v>
      </c>
      <c r="M15" s="2">
        <f t="shared" si="7"/>
        <v>8.5970429323592404E-2</v>
      </c>
      <c r="N15" s="2">
        <f t="shared" si="8"/>
        <v>-11.631906550518707</v>
      </c>
      <c r="O15" t="s">
        <v>40</v>
      </c>
    </row>
    <row r="16" spans="1:16" x14ac:dyDescent="0.25">
      <c r="A16" s="16">
        <v>6</v>
      </c>
      <c r="B16" s="17" t="s">
        <v>60</v>
      </c>
      <c r="C16" s="18">
        <v>3.1</v>
      </c>
      <c r="D16" s="19" t="s">
        <v>29</v>
      </c>
      <c r="E16" s="20" t="str">
        <f t="shared" si="0"/>
        <v>Significantly Different</v>
      </c>
      <c r="G16">
        <f t="shared" si="1"/>
        <v>3.1</v>
      </c>
      <c r="H16">
        <f t="shared" si="2"/>
        <v>6</v>
      </c>
      <c r="I16" t="str">
        <f t="shared" si="3"/>
        <v>+/-</v>
      </c>
      <c r="J16" t="str">
        <f t="shared" si="4"/>
        <v>0.2</v>
      </c>
      <c r="K16" s="2">
        <f t="shared" si="5"/>
        <v>0.12158054711246201</v>
      </c>
      <c r="L16" s="2">
        <f t="shared" si="6"/>
        <v>-0.89999999999999991</v>
      </c>
      <c r="M16" s="2">
        <f t="shared" si="7"/>
        <v>0.1359311840425404</v>
      </c>
      <c r="N16" s="2">
        <f t="shared" si="8"/>
        <v>-6.6209972813768774</v>
      </c>
      <c r="O16" t="s">
        <v>42</v>
      </c>
    </row>
    <row r="17" spans="1:15" x14ac:dyDescent="0.25">
      <c r="A17" s="16">
        <v>7</v>
      </c>
      <c r="B17" s="17" t="s">
        <v>44</v>
      </c>
      <c r="C17" s="18">
        <v>3</v>
      </c>
      <c r="D17" s="19" t="s">
        <v>29</v>
      </c>
      <c r="E17" s="20" t="str">
        <f t="shared" si="0"/>
        <v>Significantly Different</v>
      </c>
      <c r="G17">
        <f t="shared" si="1"/>
        <v>3</v>
      </c>
      <c r="H17">
        <f t="shared" si="2"/>
        <v>6</v>
      </c>
      <c r="I17" t="str">
        <f t="shared" si="3"/>
        <v>+/-</v>
      </c>
      <c r="J17" t="str">
        <f t="shared" si="4"/>
        <v>0.2</v>
      </c>
      <c r="K17" s="2">
        <f t="shared" si="5"/>
        <v>0.12158054711246201</v>
      </c>
      <c r="L17" s="2">
        <f t="shared" si="6"/>
        <v>-0.79999999999999982</v>
      </c>
      <c r="M17" s="2">
        <f t="shared" si="7"/>
        <v>0.1359311840425404</v>
      </c>
      <c r="N17" s="2">
        <f t="shared" si="8"/>
        <v>-5.8853309167794459</v>
      </c>
      <c r="O17" t="s">
        <v>44</v>
      </c>
    </row>
    <row r="18" spans="1:15" x14ac:dyDescent="0.25">
      <c r="A18" s="16">
        <v>7</v>
      </c>
      <c r="B18" s="17" t="s">
        <v>62</v>
      </c>
      <c r="C18" s="18">
        <v>3</v>
      </c>
      <c r="D18" s="19" t="s">
        <v>29</v>
      </c>
      <c r="E18" s="20" t="str">
        <f t="shared" si="0"/>
        <v>Significantly Different</v>
      </c>
      <c r="G18">
        <f t="shared" si="1"/>
        <v>3</v>
      </c>
      <c r="H18">
        <f t="shared" si="2"/>
        <v>6</v>
      </c>
      <c r="I18" t="str">
        <f t="shared" si="3"/>
        <v>+/-</v>
      </c>
      <c r="J18" t="str">
        <f t="shared" si="4"/>
        <v>0.2</v>
      </c>
      <c r="K18" s="2">
        <f t="shared" si="5"/>
        <v>0.12158054711246201</v>
      </c>
      <c r="L18" s="2">
        <f t="shared" si="6"/>
        <v>-0.79999999999999982</v>
      </c>
      <c r="M18" s="2">
        <f t="shared" si="7"/>
        <v>0.1359311840425404</v>
      </c>
      <c r="N18" s="2">
        <f t="shared" si="8"/>
        <v>-5.8853309167794459</v>
      </c>
      <c r="O18" t="s">
        <v>46</v>
      </c>
    </row>
    <row r="19" spans="1:15" x14ac:dyDescent="0.25">
      <c r="A19" s="16">
        <v>7</v>
      </c>
      <c r="B19" s="17" t="s">
        <v>33</v>
      </c>
      <c r="C19" s="18">
        <v>3</v>
      </c>
      <c r="D19" s="19" t="s">
        <v>61</v>
      </c>
      <c r="E19" s="20" t="str">
        <f t="shared" si="0"/>
        <v>Significantly Different</v>
      </c>
      <c r="G19">
        <f t="shared" si="1"/>
        <v>3</v>
      </c>
      <c r="H19">
        <f t="shared" si="2"/>
        <v>6</v>
      </c>
      <c r="I19" t="str">
        <f t="shared" si="3"/>
        <v>+/-</v>
      </c>
      <c r="J19" t="str">
        <f t="shared" si="4"/>
        <v>0.4</v>
      </c>
      <c r="K19" s="2">
        <f t="shared" si="5"/>
        <v>0.24316109422492402</v>
      </c>
      <c r="L19" s="2">
        <f t="shared" si="6"/>
        <v>-0.79999999999999982</v>
      </c>
      <c r="M19" s="2">
        <f t="shared" si="7"/>
        <v>0.25064471888253259</v>
      </c>
      <c r="N19" s="2">
        <f t="shared" si="8"/>
        <v>-3.1917688254781407</v>
      </c>
      <c r="O19" t="s">
        <v>48</v>
      </c>
    </row>
    <row r="20" spans="1:15" x14ac:dyDescent="0.25">
      <c r="A20" s="16">
        <v>10</v>
      </c>
      <c r="B20" s="17" t="s">
        <v>48</v>
      </c>
      <c r="C20" s="18">
        <v>2.9</v>
      </c>
      <c r="D20" s="21" t="s">
        <v>83</v>
      </c>
      <c r="E20" s="20" t="str">
        <f t="shared" si="0"/>
        <v>Significantly Different</v>
      </c>
      <c r="G20">
        <f t="shared" si="1"/>
        <v>2.9</v>
      </c>
      <c r="H20">
        <f t="shared" si="2"/>
        <v>6</v>
      </c>
      <c r="I20" t="str">
        <f t="shared" si="3"/>
        <v>+/-</v>
      </c>
      <c r="J20" t="str">
        <f t="shared" si="4"/>
        <v>0.6</v>
      </c>
      <c r="K20" s="2">
        <f t="shared" si="5"/>
        <v>0.36474164133738601</v>
      </c>
      <c r="L20" s="2">
        <f t="shared" si="6"/>
        <v>-0.69999999999999973</v>
      </c>
      <c r="M20" s="2">
        <f t="shared" si="7"/>
        <v>0.36977279819442066</v>
      </c>
      <c r="N20" s="2">
        <f t="shared" si="8"/>
        <v>-1.8930543388211885</v>
      </c>
      <c r="O20" t="s">
        <v>50</v>
      </c>
    </row>
    <row r="21" spans="1:15" x14ac:dyDescent="0.25">
      <c r="A21" s="16">
        <v>10</v>
      </c>
      <c r="B21" s="17" t="s">
        <v>81</v>
      </c>
      <c r="C21" s="18">
        <v>2.9</v>
      </c>
      <c r="D21" s="19" t="s">
        <v>29</v>
      </c>
      <c r="E21" s="20" t="str">
        <f t="shared" si="0"/>
        <v>Significantly Different</v>
      </c>
      <c r="G21">
        <f t="shared" si="1"/>
        <v>2.9</v>
      </c>
      <c r="H21">
        <f t="shared" si="2"/>
        <v>6</v>
      </c>
      <c r="I21" t="str">
        <f t="shared" si="3"/>
        <v>+/-</v>
      </c>
      <c r="J21" t="str">
        <f t="shared" si="4"/>
        <v>0.2</v>
      </c>
      <c r="K21" s="2">
        <f t="shared" si="5"/>
        <v>0.12158054711246201</v>
      </c>
      <c r="L21" s="2">
        <f t="shared" si="6"/>
        <v>-0.69999999999999973</v>
      </c>
      <c r="M21" s="2">
        <f t="shared" si="7"/>
        <v>0.1359311840425404</v>
      </c>
      <c r="N21" s="2">
        <f t="shared" si="8"/>
        <v>-5.1496645521820144</v>
      </c>
      <c r="O21" t="s">
        <v>52</v>
      </c>
    </row>
    <row r="22" spans="1:15" x14ac:dyDescent="0.25">
      <c r="A22" s="16">
        <v>12</v>
      </c>
      <c r="B22" s="17" t="s">
        <v>40</v>
      </c>
      <c r="C22" s="18">
        <v>2.8</v>
      </c>
      <c r="D22" s="19" t="s">
        <v>27</v>
      </c>
      <c r="E22" s="20" t="str">
        <f t="shared" si="0"/>
        <v>Significantly Different</v>
      </c>
      <c r="G22">
        <f t="shared" si="1"/>
        <v>2.8</v>
      </c>
      <c r="H22">
        <f t="shared" si="2"/>
        <v>6</v>
      </c>
      <c r="I22" t="str">
        <f t="shared" si="3"/>
        <v>+/-</v>
      </c>
      <c r="J22" t="str">
        <f t="shared" si="4"/>
        <v>0.1</v>
      </c>
      <c r="K22" s="2">
        <f t="shared" si="5"/>
        <v>6.0790273556231005E-2</v>
      </c>
      <c r="L22" s="2">
        <f t="shared" si="6"/>
        <v>-0.59999999999999964</v>
      </c>
      <c r="M22" s="2">
        <f t="shared" si="7"/>
        <v>8.5970429323592404E-2</v>
      </c>
      <c r="N22" s="2">
        <f t="shared" si="8"/>
        <v>-6.9791439303112197</v>
      </c>
      <c r="O22" t="s">
        <v>54</v>
      </c>
    </row>
    <row r="23" spans="1:15" x14ac:dyDescent="0.25">
      <c r="A23" s="16">
        <v>12</v>
      </c>
      <c r="B23" s="17" t="s">
        <v>46</v>
      </c>
      <c r="C23" s="18">
        <v>2.8</v>
      </c>
      <c r="D23" s="19" t="s">
        <v>39</v>
      </c>
      <c r="E23" s="20" t="str">
        <f t="shared" si="0"/>
        <v>Significantly Different</v>
      </c>
      <c r="G23">
        <f t="shared" si="1"/>
        <v>2.8</v>
      </c>
      <c r="H23">
        <f t="shared" si="2"/>
        <v>6</v>
      </c>
      <c r="I23" t="str">
        <f t="shared" si="3"/>
        <v>+/-</v>
      </c>
      <c r="J23" t="str">
        <f t="shared" si="4"/>
        <v>0.5</v>
      </c>
      <c r="K23" s="2">
        <f t="shared" si="5"/>
        <v>0.303951367781155</v>
      </c>
      <c r="L23" s="2">
        <f t="shared" si="6"/>
        <v>-0.59999999999999964</v>
      </c>
      <c r="M23" s="2">
        <f t="shared" si="7"/>
        <v>0.30997079109986531</v>
      </c>
      <c r="N23" s="2">
        <f t="shared" si="8"/>
        <v>-1.9356662538138754</v>
      </c>
      <c r="O23" t="s">
        <v>43</v>
      </c>
    </row>
    <row r="24" spans="1:15" x14ac:dyDescent="0.25">
      <c r="A24" s="16">
        <v>12</v>
      </c>
      <c r="B24" s="17" t="s">
        <v>68</v>
      </c>
      <c r="C24" s="18">
        <v>2.8</v>
      </c>
      <c r="D24" s="19" t="s">
        <v>29</v>
      </c>
      <c r="E24" s="20" t="str">
        <f t="shared" si="0"/>
        <v>Significantly Different</v>
      </c>
      <c r="G24">
        <f t="shared" si="1"/>
        <v>2.8</v>
      </c>
      <c r="H24">
        <f t="shared" si="2"/>
        <v>6</v>
      </c>
      <c r="I24" t="str">
        <f t="shared" si="3"/>
        <v>+/-</v>
      </c>
      <c r="J24" t="str">
        <f t="shared" si="4"/>
        <v>0.2</v>
      </c>
      <c r="K24" s="2">
        <f t="shared" si="5"/>
        <v>0.12158054711246201</v>
      </c>
      <c r="L24" s="2">
        <f t="shared" si="6"/>
        <v>-0.59999999999999964</v>
      </c>
      <c r="M24" s="2">
        <f t="shared" si="7"/>
        <v>0.1359311840425404</v>
      </c>
      <c r="N24" s="2">
        <f t="shared" si="8"/>
        <v>-4.4139981875845828</v>
      </c>
      <c r="O24" t="s">
        <v>57</v>
      </c>
    </row>
    <row r="25" spans="1:15" x14ac:dyDescent="0.25">
      <c r="A25" s="16">
        <v>15</v>
      </c>
      <c r="B25" s="17" t="s">
        <v>45</v>
      </c>
      <c r="C25" s="18">
        <v>2.6</v>
      </c>
      <c r="D25" s="19" t="s">
        <v>61</v>
      </c>
      <c r="E25" s="20" t="str">
        <f t="shared" si="0"/>
        <v>Not Significantly Different</v>
      </c>
      <c r="G25">
        <f t="shared" si="1"/>
        <v>2.6</v>
      </c>
      <c r="H25">
        <f t="shared" si="2"/>
        <v>6</v>
      </c>
      <c r="I25" t="str">
        <f t="shared" si="3"/>
        <v>+/-</v>
      </c>
      <c r="J25" t="str">
        <f t="shared" si="4"/>
        <v>0.4</v>
      </c>
      <c r="K25" s="2">
        <f t="shared" si="5"/>
        <v>0.24316109422492402</v>
      </c>
      <c r="L25" s="2">
        <f t="shared" si="6"/>
        <v>-0.39999999999999991</v>
      </c>
      <c r="M25" s="2">
        <f t="shared" si="7"/>
        <v>0.25064471888253259</v>
      </c>
      <c r="N25" s="2">
        <f t="shared" si="8"/>
        <v>-1.5958844127390703</v>
      </c>
      <c r="O25" t="s">
        <v>58</v>
      </c>
    </row>
    <row r="26" spans="1:15" x14ac:dyDescent="0.25">
      <c r="A26" s="16">
        <v>15</v>
      </c>
      <c r="B26" s="17" t="s">
        <v>74</v>
      </c>
      <c r="C26" s="18">
        <v>2.6</v>
      </c>
      <c r="D26" s="19" t="s">
        <v>29</v>
      </c>
      <c r="E26" s="20" t="str">
        <f t="shared" si="0"/>
        <v>Significantly Different</v>
      </c>
      <c r="G26">
        <f t="shared" si="1"/>
        <v>2.6</v>
      </c>
      <c r="H26">
        <f t="shared" si="2"/>
        <v>6</v>
      </c>
      <c r="I26" t="str">
        <f t="shared" si="3"/>
        <v>+/-</v>
      </c>
      <c r="J26" t="str">
        <f t="shared" si="4"/>
        <v>0.2</v>
      </c>
      <c r="K26" s="2">
        <f t="shared" si="5"/>
        <v>0.12158054711246201</v>
      </c>
      <c r="L26" s="2">
        <f t="shared" si="6"/>
        <v>-0.39999999999999991</v>
      </c>
      <c r="M26" s="2">
        <f t="shared" si="7"/>
        <v>0.1359311840425404</v>
      </c>
      <c r="N26" s="2">
        <f t="shared" si="8"/>
        <v>-2.9426654583897229</v>
      </c>
      <c r="O26" t="s">
        <v>41</v>
      </c>
    </row>
    <row r="27" spans="1:15" x14ac:dyDescent="0.25">
      <c r="A27" s="16">
        <v>15</v>
      </c>
      <c r="B27" s="17" t="s">
        <v>31</v>
      </c>
      <c r="C27" s="18">
        <v>2.6</v>
      </c>
      <c r="D27" s="19" t="s">
        <v>61</v>
      </c>
      <c r="E27" s="20" t="str">
        <f t="shared" si="0"/>
        <v>Not Significantly Different</v>
      </c>
      <c r="G27">
        <f t="shared" si="1"/>
        <v>2.6</v>
      </c>
      <c r="H27">
        <f t="shared" si="2"/>
        <v>6</v>
      </c>
      <c r="I27" t="str">
        <f t="shared" si="3"/>
        <v>+/-</v>
      </c>
      <c r="J27" t="str">
        <f t="shared" si="4"/>
        <v>0.4</v>
      </c>
      <c r="K27" s="2">
        <f t="shared" si="5"/>
        <v>0.24316109422492402</v>
      </c>
      <c r="L27" s="2">
        <f t="shared" si="6"/>
        <v>-0.39999999999999991</v>
      </c>
      <c r="M27" s="2">
        <f t="shared" si="7"/>
        <v>0.25064471888253259</v>
      </c>
      <c r="N27" s="2">
        <f t="shared" si="8"/>
        <v>-1.5958844127390703</v>
      </c>
      <c r="O27" t="s">
        <v>59</v>
      </c>
    </row>
    <row r="28" spans="1:15" x14ac:dyDescent="0.25">
      <c r="A28" s="16">
        <v>18</v>
      </c>
      <c r="B28" s="17" t="s">
        <v>54</v>
      </c>
      <c r="C28" s="18">
        <v>2.5</v>
      </c>
      <c r="D28" s="19" t="s">
        <v>36</v>
      </c>
      <c r="E28" s="20" t="str">
        <f t="shared" si="0"/>
        <v>Not Significantly Different</v>
      </c>
      <c r="G28">
        <f t="shared" si="1"/>
        <v>2.5</v>
      </c>
      <c r="H28">
        <f t="shared" si="2"/>
        <v>6</v>
      </c>
      <c r="I28" t="str">
        <f t="shared" si="3"/>
        <v>+/-</v>
      </c>
      <c r="J28" t="str">
        <f t="shared" si="4"/>
        <v>0.3</v>
      </c>
      <c r="K28" s="2">
        <f t="shared" si="5"/>
        <v>0.18237082066869301</v>
      </c>
      <c r="L28" s="2">
        <f t="shared" si="6"/>
        <v>-0.29999999999999982</v>
      </c>
      <c r="M28" s="2">
        <f t="shared" si="7"/>
        <v>0.19223572402239389</v>
      </c>
      <c r="N28" s="2">
        <f t="shared" si="8"/>
        <v>-1.5605840252930943</v>
      </c>
      <c r="O28" t="s">
        <v>49</v>
      </c>
    </row>
    <row r="29" spans="1:15" x14ac:dyDescent="0.25">
      <c r="A29" s="16">
        <v>18</v>
      </c>
      <c r="B29" s="17" t="s">
        <v>75</v>
      </c>
      <c r="C29" s="18">
        <v>2.5</v>
      </c>
      <c r="D29" s="19" t="s">
        <v>29</v>
      </c>
      <c r="E29" s="20" t="str">
        <f t="shared" si="0"/>
        <v>Significantly Different</v>
      </c>
      <c r="G29">
        <f t="shared" si="1"/>
        <v>2.5</v>
      </c>
      <c r="H29">
        <f t="shared" si="2"/>
        <v>6</v>
      </c>
      <c r="I29" t="str">
        <f t="shared" si="3"/>
        <v>+/-</v>
      </c>
      <c r="J29" t="str">
        <f t="shared" si="4"/>
        <v>0.2</v>
      </c>
      <c r="K29" s="2">
        <f t="shared" si="5"/>
        <v>0.12158054711246201</v>
      </c>
      <c r="L29" s="2">
        <f t="shared" si="6"/>
        <v>-0.29999999999999982</v>
      </c>
      <c r="M29" s="2">
        <f t="shared" si="7"/>
        <v>0.1359311840425404</v>
      </c>
      <c r="N29" s="2">
        <f t="shared" si="8"/>
        <v>-2.2069990937922914</v>
      </c>
      <c r="O29" t="s">
        <v>63</v>
      </c>
    </row>
    <row r="30" spans="1:15" x14ac:dyDescent="0.25">
      <c r="A30" s="16">
        <v>20</v>
      </c>
      <c r="B30" s="17" t="s">
        <v>28</v>
      </c>
      <c r="C30" s="18">
        <v>2.4</v>
      </c>
      <c r="D30" s="19" t="s">
        <v>36</v>
      </c>
      <c r="E30" s="20" t="str">
        <f t="shared" si="0"/>
        <v>Not Significantly Different</v>
      </c>
      <c r="G30">
        <f t="shared" si="1"/>
        <v>2.4</v>
      </c>
      <c r="H30">
        <f t="shared" si="2"/>
        <v>6</v>
      </c>
      <c r="I30" t="str">
        <f t="shared" si="3"/>
        <v>+/-</v>
      </c>
      <c r="J30" t="str">
        <f t="shared" si="4"/>
        <v>0.3</v>
      </c>
      <c r="K30" s="2">
        <f t="shared" si="5"/>
        <v>0.18237082066869301</v>
      </c>
      <c r="L30" s="2">
        <f t="shared" si="6"/>
        <v>-0.19999999999999973</v>
      </c>
      <c r="M30" s="2">
        <f t="shared" si="7"/>
        <v>0.19223572402239389</v>
      </c>
      <c r="N30" s="2">
        <f t="shared" si="8"/>
        <v>-1.0403893501953954</v>
      </c>
      <c r="O30" t="s">
        <v>28</v>
      </c>
    </row>
    <row r="31" spans="1:15" x14ac:dyDescent="0.25">
      <c r="A31" s="16">
        <v>20</v>
      </c>
      <c r="B31" s="17" t="s">
        <v>65</v>
      </c>
      <c r="C31" s="18">
        <v>2.4</v>
      </c>
      <c r="D31" s="19" t="s">
        <v>27</v>
      </c>
      <c r="E31" s="20" t="str">
        <f t="shared" si="0"/>
        <v>Significantly Different</v>
      </c>
      <c r="G31">
        <f t="shared" si="1"/>
        <v>2.4</v>
      </c>
      <c r="H31">
        <f t="shared" si="2"/>
        <v>6</v>
      </c>
      <c r="I31" t="str">
        <f t="shared" si="3"/>
        <v>+/-</v>
      </c>
      <c r="J31" t="str">
        <f t="shared" si="4"/>
        <v>0.1</v>
      </c>
      <c r="K31" s="2">
        <f t="shared" si="5"/>
        <v>6.0790273556231005E-2</v>
      </c>
      <c r="L31" s="2">
        <f t="shared" si="6"/>
        <v>-0.19999999999999973</v>
      </c>
      <c r="M31" s="2">
        <f t="shared" si="7"/>
        <v>8.5970429323592404E-2</v>
      </c>
      <c r="N31" s="2">
        <f t="shared" si="8"/>
        <v>-2.3263813101037383</v>
      </c>
      <c r="O31" t="s">
        <v>66</v>
      </c>
    </row>
    <row r="32" spans="1:15" x14ac:dyDescent="0.25">
      <c r="A32" s="16">
        <v>22</v>
      </c>
      <c r="B32" s="17" t="s">
        <v>43</v>
      </c>
      <c r="C32" s="18">
        <v>2.2999999999999998</v>
      </c>
      <c r="D32" s="19" t="s">
        <v>36</v>
      </c>
      <c r="E32" s="20" t="str">
        <f t="shared" si="0"/>
        <v>Not Significantly Different</v>
      </c>
      <c r="G32">
        <f t="shared" si="1"/>
        <v>2.2999999999999998</v>
      </c>
      <c r="H32">
        <f t="shared" si="2"/>
        <v>6</v>
      </c>
      <c r="I32" t="str">
        <f t="shared" si="3"/>
        <v>+/-</v>
      </c>
      <c r="J32" t="str">
        <f t="shared" si="4"/>
        <v>0.3</v>
      </c>
      <c r="K32" s="2">
        <f t="shared" si="5"/>
        <v>0.18237082066869301</v>
      </c>
      <c r="L32" s="2">
        <f t="shared" si="6"/>
        <v>-9.9999999999999645E-2</v>
      </c>
      <c r="M32" s="2">
        <f t="shared" si="7"/>
        <v>0.19223572402239389</v>
      </c>
      <c r="N32" s="2">
        <f t="shared" si="8"/>
        <v>-0.52019467509769657</v>
      </c>
      <c r="O32" t="s">
        <v>68</v>
      </c>
    </row>
    <row r="33" spans="1:15" x14ac:dyDescent="0.25">
      <c r="A33" s="16">
        <v>23</v>
      </c>
      <c r="B33" s="17" t="s">
        <v>37</v>
      </c>
      <c r="C33" s="18">
        <v>2.2000000000000002</v>
      </c>
      <c r="D33" s="19" t="s">
        <v>36</v>
      </c>
      <c r="E33" s="20" t="str">
        <f t="shared" si="0"/>
        <v>Not Significantly Different</v>
      </c>
      <c r="G33">
        <f t="shared" si="1"/>
        <v>2.2000000000000002</v>
      </c>
      <c r="H33">
        <f t="shared" si="2"/>
        <v>6</v>
      </c>
      <c r="I33" t="str">
        <f t="shared" si="3"/>
        <v>+/-</v>
      </c>
      <c r="J33" t="str">
        <f t="shared" si="4"/>
        <v>0.3</v>
      </c>
      <c r="K33" s="2">
        <f t="shared" si="5"/>
        <v>0.18237082066869301</v>
      </c>
      <c r="L33" s="2">
        <f t="shared" si="6"/>
        <v>0</v>
      </c>
      <c r="M33" s="2">
        <f t="shared" si="7"/>
        <v>0.19223572402239389</v>
      </c>
      <c r="N33" s="2">
        <f t="shared" si="8"/>
        <v>0</v>
      </c>
      <c r="O33" t="s">
        <v>71</v>
      </c>
    </row>
    <row r="34" spans="1:15" x14ac:dyDescent="0.25">
      <c r="A34" s="16">
        <v>23</v>
      </c>
      <c r="B34" s="17" t="s">
        <v>66</v>
      </c>
      <c r="C34" s="18">
        <v>2.2000000000000002</v>
      </c>
      <c r="D34" s="19" t="s">
        <v>29</v>
      </c>
      <c r="E34" s="20" t="str">
        <f t="shared" si="0"/>
        <v>Not Significantly Different</v>
      </c>
      <c r="G34">
        <f t="shared" si="1"/>
        <v>2.2000000000000002</v>
      </c>
      <c r="H34">
        <f t="shared" si="2"/>
        <v>6</v>
      </c>
      <c r="I34" t="str">
        <f t="shared" si="3"/>
        <v>+/-</v>
      </c>
      <c r="J34" t="str">
        <f t="shared" si="4"/>
        <v>0.2</v>
      </c>
      <c r="K34" s="2">
        <f t="shared" si="5"/>
        <v>0.12158054711246201</v>
      </c>
      <c r="L34" s="2">
        <f t="shared" si="6"/>
        <v>0</v>
      </c>
      <c r="M34" s="2">
        <f t="shared" si="7"/>
        <v>0.1359311840425404</v>
      </c>
      <c r="N34" s="2">
        <f t="shared" si="8"/>
        <v>0</v>
      </c>
      <c r="O34" t="s">
        <v>62</v>
      </c>
    </row>
    <row r="35" spans="1:15" x14ac:dyDescent="0.25">
      <c r="A35" s="16">
        <v>23</v>
      </c>
      <c r="B35" s="17" t="s">
        <v>71</v>
      </c>
      <c r="C35" s="18">
        <v>2.2000000000000002</v>
      </c>
      <c r="D35" s="19" t="s">
        <v>27</v>
      </c>
      <c r="E35" s="20" t="str">
        <f t="shared" si="0"/>
        <v>Not Significantly Different</v>
      </c>
      <c r="G35">
        <f t="shared" si="1"/>
        <v>2.2000000000000002</v>
      </c>
      <c r="H35">
        <f t="shared" si="2"/>
        <v>6</v>
      </c>
      <c r="I35" t="str">
        <f t="shared" si="3"/>
        <v>+/-</v>
      </c>
      <c r="J35" t="str">
        <f t="shared" si="4"/>
        <v>0.1</v>
      </c>
      <c r="K35" s="2">
        <f t="shared" si="5"/>
        <v>6.0790273556231005E-2</v>
      </c>
      <c r="L35" s="2">
        <f t="shared" si="6"/>
        <v>0</v>
      </c>
      <c r="M35" s="2">
        <f t="shared" si="7"/>
        <v>8.5970429323592404E-2</v>
      </c>
      <c r="N35" s="2">
        <f t="shared" si="8"/>
        <v>0</v>
      </c>
      <c r="O35" t="s">
        <v>72</v>
      </c>
    </row>
    <row r="36" spans="1:15" x14ac:dyDescent="0.25">
      <c r="A36" s="16">
        <v>23</v>
      </c>
      <c r="B36" s="17" t="s">
        <v>35</v>
      </c>
      <c r="C36" s="18">
        <v>2.2000000000000002</v>
      </c>
      <c r="D36" s="19" t="s">
        <v>36</v>
      </c>
      <c r="E36" s="20" t="str">
        <f t="shared" si="0"/>
        <v>Not Significantly Different</v>
      </c>
      <c r="G36">
        <f t="shared" si="1"/>
        <v>2.2000000000000002</v>
      </c>
      <c r="H36">
        <f t="shared" si="2"/>
        <v>6</v>
      </c>
      <c r="I36" t="str">
        <f t="shared" si="3"/>
        <v>+/-</v>
      </c>
      <c r="J36" t="str">
        <f t="shared" si="4"/>
        <v>0.3</v>
      </c>
      <c r="K36" s="2">
        <f t="shared" si="5"/>
        <v>0.18237082066869301</v>
      </c>
      <c r="L36" s="2">
        <f t="shared" si="6"/>
        <v>0</v>
      </c>
      <c r="M36" s="2">
        <f t="shared" si="7"/>
        <v>0.19223572402239389</v>
      </c>
      <c r="N36" s="2">
        <f t="shared" si="8"/>
        <v>0</v>
      </c>
      <c r="O36" t="s">
        <v>64</v>
      </c>
    </row>
    <row r="37" spans="1:15" x14ac:dyDescent="0.25">
      <c r="A37" s="16">
        <v>27</v>
      </c>
      <c r="B37" s="17" t="s">
        <v>42</v>
      </c>
      <c r="C37" s="18">
        <v>2</v>
      </c>
      <c r="D37" s="19" t="s">
        <v>29</v>
      </c>
      <c r="E37" s="20" t="str">
        <f t="shared" si="0"/>
        <v>Not Significantly Different</v>
      </c>
      <c r="G37">
        <f t="shared" si="1"/>
        <v>2</v>
      </c>
      <c r="H37">
        <f t="shared" si="2"/>
        <v>6</v>
      </c>
      <c r="I37" t="str">
        <f t="shared" si="3"/>
        <v>+/-</v>
      </c>
      <c r="J37" t="str">
        <f t="shared" si="4"/>
        <v>0.2</v>
      </c>
      <c r="K37" s="2">
        <f t="shared" si="5"/>
        <v>0.12158054711246201</v>
      </c>
      <c r="L37" s="2">
        <f t="shared" si="6"/>
        <v>0.20000000000000018</v>
      </c>
      <c r="M37" s="2">
        <f t="shared" si="7"/>
        <v>0.1359311840425404</v>
      </c>
      <c r="N37" s="2">
        <f t="shared" si="8"/>
        <v>1.471332729194863</v>
      </c>
      <c r="O37" t="s">
        <v>45</v>
      </c>
    </row>
    <row r="38" spans="1:15" x14ac:dyDescent="0.25">
      <c r="A38" s="16">
        <v>27</v>
      </c>
      <c r="B38" s="17" t="s">
        <v>50</v>
      </c>
      <c r="C38" s="18">
        <v>2</v>
      </c>
      <c r="D38" s="19" t="s">
        <v>27</v>
      </c>
      <c r="E38" s="20" t="str">
        <f t="shared" si="0"/>
        <v>Significantly Different</v>
      </c>
      <c r="G38">
        <f t="shared" si="1"/>
        <v>2</v>
      </c>
      <c r="H38">
        <f t="shared" si="2"/>
        <v>6</v>
      </c>
      <c r="I38" t="str">
        <f t="shared" si="3"/>
        <v>+/-</v>
      </c>
      <c r="J38" t="str">
        <f t="shared" si="4"/>
        <v>0.1</v>
      </c>
      <c r="K38" s="2">
        <f t="shared" si="5"/>
        <v>6.0790273556231005E-2</v>
      </c>
      <c r="L38" s="2">
        <f t="shared" si="6"/>
        <v>0.20000000000000018</v>
      </c>
      <c r="M38" s="2">
        <f t="shared" si="7"/>
        <v>8.5970429323592404E-2</v>
      </c>
      <c r="N38" s="2">
        <f t="shared" si="8"/>
        <v>2.3263813101037436</v>
      </c>
      <c r="O38" t="s">
        <v>51</v>
      </c>
    </row>
    <row r="39" spans="1:15" x14ac:dyDescent="0.25">
      <c r="A39" s="16">
        <v>27</v>
      </c>
      <c r="B39" s="17" t="s">
        <v>57</v>
      </c>
      <c r="C39" s="18">
        <v>2</v>
      </c>
      <c r="D39" s="19" t="s">
        <v>27</v>
      </c>
      <c r="E39" s="20" t="str">
        <f t="shared" si="0"/>
        <v>Significantly Different</v>
      </c>
      <c r="G39">
        <f t="shared" si="1"/>
        <v>2</v>
      </c>
      <c r="H39">
        <f t="shared" si="2"/>
        <v>6</v>
      </c>
      <c r="I39" t="str">
        <f t="shared" si="3"/>
        <v>+/-</v>
      </c>
      <c r="J39" t="str">
        <f t="shared" si="4"/>
        <v>0.1</v>
      </c>
      <c r="K39" s="2">
        <f t="shared" si="5"/>
        <v>6.0790273556231005E-2</v>
      </c>
      <c r="L39" s="2">
        <f t="shared" si="6"/>
        <v>0.20000000000000018</v>
      </c>
      <c r="M39" s="2">
        <f t="shared" si="7"/>
        <v>8.5970429323592404E-2</v>
      </c>
      <c r="N39" s="2">
        <f t="shared" si="8"/>
        <v>2.3263813101037436</v>
      </c>
      <c r="O39" t="s">
        <v>74</v>
      </c>
    </row>
    <row r="40" spans="1:15" x14ac:dyDescent="0.25">
      <c r="A40" s="16">
        <v>30</v>
      </c>
      <c r="B40" s="17" t="s">
        <v>41</v>
      </c>
      <c r="C40" s="18">
        <v>1.8</v>
      </c>
      <c r="D40" s="19" t="s">
        <v>29</v>
      </c>
      <c r="E40" s="20" t="str">
        <f t="shared" si="0"/>
        <v>Significantly Different</v>
      </c>
      <c r="G40">
        <f t="shared" si="1"/>
        <v>1.8</v>
      </c>
      <c r="H40">
        <f t="shared" si="2"/>
        <v>6</v>
      </c>
      <c r="I40" t="str">
        <f t="shared" si="3"/>
        <v>+/-</v>
      </c>
      <c r="J40" t="str">
        <f t="shared" si="4"/>
        <v>0.2</v>
      </c>
      <c r="K40" s="2">
        <f t="shared" si="5"/>
        <v>0.12158054711246201</v>
      </c>
      <c r="L40" s="2">
        <f t="shared" si="6"/>
        <v>0.40000000000000013</v>
      </c>
      <c r="M40" s="2">
        <f t="shared" si="7"/>
        <v>0.1359311840425404</v>
      </c>
      <c r="N40" s="2">
        <f t="shared" si="8"/>
        <v>2.9426654583897243</v>
      </c>
      <c r="O40" t="s">
        <v>35</v>
      </c>
    </row>
    <row r="41" spans="1:15" x14ac:dyDescent="0.25">
      <c r="A41" s="16">
        <v>30</v>
      </c>
      <c r="B41" s="17" t="s">
        <v>63</v>
      </c>
      <c r="C41" s="18">
        <v>1.8</v>
      </c>
      <c r="D41" s="19" t="s">
        <v>29</v>
      </c>
      <c r="E41" s="20" t="str">
        <f t="shared" si="0"/>
        <v>Significantly Different</v>
      </c>
      <c r="G41">
        <f t="shared" si="1"/>
        <v>1.8</v>
      </c>
      <c r="H41">
        <f t="shared" si="2"/>
        <v>6</v>
      </c>
      <c r="I41" t="str">
        <f t="shared" si="3"/>
        <v>+/-</v>
      </c>
      <c r="J41" t="str">
        <f t="shared" si="4"/>
        <v>0.2</v>
      </c>
      <c r="K41" s="2">
        <f t="shared" si="5"/>
        <v>0.12158054711246201</v>
      </c>
      <c r="L41" s="2">
        <f t="shared" si="6"/>
        <v>0.40000000000000013</v>
      </c>
      <c r="M41" s="2">
        <f t="shared" si="7"/>
        <v>0.1359311840425404</v>
      </c>
      <c r="N41" s="2">
        <f t="shared" si="8"/>
        <v>2.9426654583897243</v>
      </c>
      <c r="O41" t="s">
        <v>76</v>
      </c>
    </row>
    <row r="42" spans="1:15" x14ac:dyDescent="0.25">
      <c r="A42" s="16">
        <v>30</v>
      </c>
      <c r="B42" s="17" t="s">
        <v>72</v>
      </c>
      <c r="C42" s="18">
        <v>1.8</v>
      </c>
      <c r="D42" s="19" t="s">
        <v>29</v>
      </c>
      <c r="E42" s="20" t="str">
        <f t="shared" si="0"/>
        <v>Significantly Different</v>
      </c>
      <c r="G42">
        <f t="shared" si="1"/>
        <v>1.8</v>
      </c>
      <c r="H42">
        <f t="shared" si="2"/>
        <v>6</v>
      </c>
      <c r="I42" t="str">
        <f t="shared" si="3"/>
        <v>+/-</v>
      </c>
      <c r="J42" t="str">
        <f t="shared" si="4"/>
        <v>0.2</v>
      </c>
      <c r="K42" s="2">
        <f t="shared" si="5"/>
        <v>0.12158054711246201</v>
      </c>
      <c r="L42" s="2">
        <f t="shared" si="6"/>
        <v>0.40000000000000013</v>
      </c>
      <c r="M42" s="2">
        <f t="shared" si="7"/>
        <v>0.1359311840425404</v>
      </c>
      <c r="N42" s="2">
        <f t="shared" si="8"/>
        <v>2.9426654583897243</v>
      </c>
      <c r="O42" t="s">
        <v>77</v>
      </c>
    </row>
    <row r="43" spans="1:15" x14ac:dyDescent="0.25">
      <c r="A43" s="16">
        <v>30</v>
      </c>
      <c r="B43" s="17" t="s">
        <v>38</v>
      </c>
      <c r="C43" s="18">
        <v>1.8</v>
      </c>
      <c r="D43" s="19" t="s">
        <v>39</v>
      </c>
      <c r="E43" s="20" t="str">
        <f t="shared" si="0"/>
        <v>Not Significantly Different</v>
      </c>
      <c r="G43">
        <f t="shared" si="1"/>
        <v>1.8</v>
      </c>
      <c r="H43">
        <f t="shared" si="2"/>
        <v>6</v>
      </c>
      <c r="I43" t="str">
        <f t="shared" si="3"/>
        <v>+/-</v>
      </c>
      <c r="J43" t="str">
        <f t="shared" si="4"/>
        <v>0.5</v>
      </c>
      <c r="K43" s="2">
        <f t="shared" si="5"/>
        <v>0.303951367781155</v>
      </c>
      <c r="L43" s="2">
        <f t="shared" si="6"/>
        <v>0.40000000000000013</v>
      </c>
      <c r="M43" s="2">
        <f t="shared" si="7"/>
        <v>0.30997079109986531</v>
      </c>
      <c r="N43" s="2">
        <f t="shared" si="8"/>
        <v>1.2904441692092514</v>
      </c>
      <c r="O43" t="s">
        <v>80</v>
      </c>
    </row>
    <row r="44" spans="1:15" x14ac:dyDescent="0.25">
      <c r="A44" s="16">
        <v>34</v>
      </c>
      <c r="B44" s="17" t="s">
        <v>49</v>
      </c>
      <c r="C44" s="18">
        <v>1.7</v>
      </c>
      <c r="D44" s="19" t="s">
        <v>29</v>
      </c>
      <c r="E44" s="20" t="str">
        <f t="shared" si="0"/>
        <v>Significantly Different</v>
      </c>
      <c r="G44">
        <f t="shared" si="1"/>
        <v>1.7</v>
      </c>
      <c r="H44">
        <f t="shared" si="2"/>
        <v>6</v>
      </c>
      <c r="I44" t="str">
        <f t="shared" si="3"/>
        <v>+/-</v>
      </c>
      <c r="J44" t="str">
        <f t="shared" si="4"/>
        <v>0.2</v>
      </c>
      <c r="K44" s="2">
        <f t="shared" si="5"/>
        <v>0.12158054711246201</v>
      </c>
      <c r="L44" s="2">
        <f t="shared" si="6"/>
        <v>0.50000000000000022</v>
      </c>
      <c r="M44" s="2">
        <f t="shared" si="7"/>
        <v>0.1359311840425404</v>
      </c>
      <c r="N44" s="2">
        <f t="shared" si="8"/>
        <v>3.6783318229871558</v>
      </c>
      <c r="O44" t="s">
        <v>82</v>
      </c>
    </row>
    <row r="45" spans="1:15" x14ac:dyDescent="0.25">
      <c r="A45" s="16">
        <v>34</v>
      </c>
      <c r="B45" s="17" t="s">
        <v>53</v>
      </c>
      <c r="C45" s="18">
        <v>1.7</v>
      </c>
      <c r="D45" s="19" t="s">
        <v>61</v>
      </c>
      <c r="E45" s="20" t="str">
        <f t="shared" si="0"/>
        <v>Significantly Different</v>
      </c>
      <c r="G45">
        <f t="shared" si="1"/>
        <v>1.7</v>
      </c>
      <c r="H45">
        <f t="shared" si="2"/>
        <v>6</v>
      </c>
      <c r="I45" t="str">
        <f t="shared" si="3"/>
        <v>+/-</v>
      </c>
      <c r="J45" t="str">
        <f t="shared" si="4"/>
        <v>0.4</v>
      </c>
      <c r="K45" s="2">
        <f t="shared" si="5"/>
        <v>0.24316109422492402</v>
      </c>
      <c r="L45" s="2">
        <f t="shared" si="6"/>
        <v>0.50000000000000022</v>
      </c>
      <c r="M45" s="2">
        <f t="shared" si="7"/>
        <v>0.25064471888253259</v>
      </c>
      <c r="N45" s="2">
        <f t="shared" si="8"/>
        <v>1.9948555159238393</v>
      </c>
      <c r="O45" t="s">
        <v>53</v>
      </c>
    </row>
    <row r="46" spans="1:15" x14ac:dyDescent="0.25">
      <c r="A46" s="16">
        <v>34</v>
      </c>
      <c r="B46" s="17" t="s">
        <v>56</v>
      </c>
      <c r="C46" s="18">
        <v>1.7</v>
      </c>
      <c r="D46" s="19" t="s">
        <v>36</v>
      </c>
      <c r="E46" s="20" t="str">
        <f t="shared" si="0"/>
        <v>Significantly Different</v>
      </c>
      <c r="G46">
        <f t="shared" si="1"/>
        <v>1.7</v>
      </c>
      <c r="H46">
        <f t="shared" si="2"/>
        <v>6</v>
      </c>
      <c r="I46" t="str">
        <f t="shared" si="3"/>
        <v>+/-</v>
      </c>
      <c r="J46" t="str">
        <f t="shared" si="4"/>
        <v>0.3</v>
      </c>
      <c r="K46" s="2">
        <f t="shared" si="5"/>
        <v>0.18237082066869301</v>
      </c>
      <c r="L46" s="2">
        <f t="shared" si="6"/>
        <v>0.50000000000000022</v>
      </c>
      <c r="M46" s="2">
        <f t="shared" si="7"/>
        <v>0.19223572402239389</v>
      </c>
      <c r="N46" s="2">
        <f t="shared" si="8"/>
        <v>2.6009733754884929</v>
      </c>
      <c r="O46" t="s">
        <v>65</v>
      </c>
    </row>
    <row r="47" spans="1:15" x14ac:dyDescent="0.25">
      <c r="A47" s="16">
        <v>34</v>
      </c>
      <c r="B47" s="17" t="s">
        <v>84</v>
      </c>
      <c r="C47" s="18">
        <v>1.7</v>
      </c>
      <c r="D47" s="19" t="s">
        <v>27</v>
      </c>
      <c r="E47" s="20" t="str">
        <f t="shared" si="0"/>
        <v>Significantly Different</v>
      </c>
      <c r="G47">
        <f t="shared" si="1"/>
        <v>1.7</v>
      </c>
      <c r="H47">
        <f t="shared" si="2"/>
        <v>6</v>
      </c>
      <c r="I47" t="str">
        <f t="shared" si="3"/>
        <v>+/-</v>
      </c>
      <c r="J47" t="str">
        <f t="shared" si="4"/>
        <v>0.1</v>
      </c>
      <c r="K47" s="2">
        <f t="shared" si="5"/>
        <v>6.0790273556231005E-2</v>
      </c>
      <c r="L47" s="2">
        <f t="shared" si="6"/>
        <v>0.50000000000000022</v>
      </c>
      <c r="M47" s="2">
        <f t="shared" si="7"/>
        <v>8.5970429323592404E-2</v>
      </c>
      <c r="N47" s="2">
        <f t="shared" si="8"/>
        <v>5.8159532752593561</v>
      </c>
      <c r="O47" t="s">
        <v>81</v>
      </c>
    </row>
    <row r="48" spans="1:15" x14ac:dyDescent="0.25">
      <c r="A48" s="16">
        <v>38</v>
      </c>
      <c r="B48" s="17" t="s">
        <v>58</v>
      </c>
      <c r="C48" s="18">
        <v>1.6</v>
      </c>
      <c r="D48" s="19" t="s">
        <v>27</v>
      </c>
      <c r="E48" s="20" t="str">
        <f t="shared" si="0"/>
        <v>Significantly Different</v>
      </c>
      <c r="G48">
        <f t="shared" si="1"/>
        <v>1.6</v>
      </c>
      <c r="H48">
        <f t="shared" si="2"/>
        <v>6</v>
      </c>
      <c r="I48" t="str">
        <f t="shared" si="3"/>
        <v>+/-</v>
      </c>
      <c r="J48" t="str">
        <f t="shared" si="4"/>
        <v>0.1</v>
      </c>
      <c r="K48" s="2">
        <f t="shared" si="5"/>
        <v>6.0790273556231005E-2</v>
      </c>
      <c r="L48" s="2">
        <f t="shared" si="6"/>
        <v>0.60000000000000009</v>
      </c>
      <c r="M48" s="2">
        <f t="shared" si="7"/>
        <v>8.5970429323592404E-2</v>
      </c>
      <c r="N48" s="2">
        <f t="shared" si="8"/>
        <v>6.979143930311225</v>
      </c>
      <c r="O48" t="s">
        <v>60</v>
      </c>
    </row>
    <row r="49" spans="1:15" x14ac:dyDescent="0.25">
      <c r="A49" s="16">
        <v>38</v>
      </c>
      <c r="B49" s="17" t="s">
        <v>51</v>
      </c>
      <c r="C49" s="18">
        <v>1.6</v>
      </c>
      <c r="D49" s="19" t="s">
        <v>29</v>
      </c>
      <c r="E49" s="20" t="str">
        <f t="shared" si="0"/>
        <v>Significantly Different</v>
      </c>
      <c r="G49">
        <f t="shared" si="1"/>
        <v>1.6</v>
      </c>
      <c r="H49">
        <f t="shared" si="2"/>
        <v>6</v>
      </c>
      <c r="I49" t="str">
        <f t="shared" si="3"/>
        <v>+/-</v>
      </c>
      <c r="J49" t="str">
        <f t="shared" si="4"/>
        <v>0.2</v>
      </c>
      <c r="K49" s="2">
        <f t="shared" si="5"/>
        <v>0.12158054711246201</v>
      </c>
      <c r="L49" s="2">
        <f t="shared" si="6"/>
        <v>0.60000000000000009</v>
      </c>
      <c r="M49" s="2">
        <f t="shared" si="7"/>
        <v>0.1359311840425404</v>
      </c>
      <c r="N49" s="2">
        <f t="shared" si="8"/>
        <v>4.4139981875845855</v>
      </c>
      <c r="O49" t="s">
        <v>67</v>
      </c>
    </row>
    <row r="50" spans="1:15" x14ac:dyDescent="0.25">
      <c r="A50" s="16">
        <v>38</v>
      </c>
      <c r="B50" s="17" t="s">
        <v>76</v>
      </c>
      <c r="C50" s="18">
        <v>1.6</v>
      </c>
      <c r="D50" s="19" t="s">
        <v>27</v>
      </c>
      <c r="E50" s="20" t="str">
        <f t="shared" si="0"/>
        <v>Significantly Different</v>
      </c>
      <c r="G50">
        <f t="shared" si="1"/>
        <v>1.6</v>
      </c>
      <c r="H50">
        <f t="shared" si="2"/>
        <v>6</v>
      </c>
      <c r="I50" t="str">
        <f t="shared" si="3"/>
        <v>+/-</v>
      </c>
      <c r="J50" t="str">
        <f t="shared" si="4"/>
        <v>0.1</v>
      </c>
      <c r="K50" s="2">
        <f t="shared" si="5"/>
        <v>6.0790273556231005E-2</v>
      </c>
      <c r="L50" s="2">
        <f t="shared" si="6"/>
        <v>0.60000000000000009</v>
      </c>
      <c r="M50" s="2">
        <f t="shared" si="7"/>
        <v>8.5970429323592404E-2</v>
      </c>
      <c r="N50" s="2">
        <f t="shared" si="8"/>
        <v>6.979143930311225</v>
      </c>
      <c r="O50" t="s">
        <v>69</v>
      </c>
    </row>
    <row r="51" spans="1:15" x14ac:dyDescent="0.25">
      <c r="A51" s="16">
        <v>38</v>
      </c>
      <c r="B51" s="17" t="s">
        <v>73</v>
      </c>
      <c r="C51" s="18">
        <v>1.6</v>
      </c>
      <c r="D51" s="19" t="s">
        <v>27</v>
      </c>
      <c r="E51" s="20" t="str">
        <f t="shared" si="0"/>
        <v>Significantly Different</v>
      </c>
      <c r="G51">
        <f t="shared" si="1"/>
        <v>1.6</v>
      </c>
      <c r="H51">
        <f t="shared" si="2"/>
        <v>6</v>
      </c>
      <c r="I51" t="str">
        <f t="shared" si="3"/>
        <v>+/-</v>
      </c>
      <c r="J51" t="str">
        <f t="shared" si="4"/>
        <v>0.1</v>
      </c>
      <c r="K51" s="2">
        <f t="shared" si="5"/>
        <v>6.0790273556231005E-2</v>
      </c>
      <c r="L51" s="2">
        <f t="shared" si="6"/>
        <v>0.60000000000000009</v>
      </c>
      <c r="M51" s="2">
        <f t="shared" si="7"/>
        <v>8.5970429323592404E-2</v>
      </c>
      <c r="N51" s="2">
        <f t="shared" si="8"/>
        <v>6.979143930311225</v>
      </c>
      <c r="O51" t="s">
        <v>85</v>
      </c>
    </row>
    <row r="52" spans="1:15" x14ac:dyDescent="0.25">
      <c r="A52" s="16">
        <v>38</v>
      </c>
      <c r="B52" s="17" t="s">
        <v>55</v>
      </c>
      <c r="C52" s="18">
        <v>1.6</v>
      </c>
      <c r="D52" s="19" t="s">
        <v>27</v>
      </c>
      <c r="E52" s="20" t="str">
        <f t="shared" si="0"/>
        <v>Significantly Different</v>
      </c>
      <c r="G52">
        <f t="shared" si="1"/>
        <v>1.6</v>
      </c>
      <c r="H52">
        <f t="shared" si="2"/>
        <v>6</v>
      </c>
      <c r="I52" t="str">
        <f t="shared" si="3"/>
        <v>+/-</v>
      </c>
      <c r="J52" t="str">
        <f t="shared" si="4"/>
        <v>0.1</v>
      </c>
      <c r="K52" s="2">
        <f t="shared" si="5"/>
        <v>6.0790273556231005E-2</v>
      </c>
      <c r="L52" s="2">
        <f t="shared" si="6"/>
        <v>0.60000000000000009</v>
      </c>
      <c r="M52" s="2">
        <f t="shared" si="7"/>
        <v>8.5970429323592404E-2</v>
      </c>
      <c r="N52" s="2">
        <f t="shared" si="8"/>
        <v>6.979143930311225</v>
      </c>
      <c r="O52" t="s">
        <v>56</v>
      </c>
    </row>
    <row r="53" spans="1:15" x14ac:dyDescent="0.25">
      <c r="A53" s="16">
        <v>43</v>
      </c>
      <c r="B53" s="17" t="s">
        <v>34</v>
      </c>
      <c r="C53" s="18">
        <v>1.5</v>
      </c>
      <c r="D53" s="19" t="s">
        <v>27</v>
      </c>
      <c r="E53" s="20" t="str">
        <f t="shared" si="0"/>
        <v>Significantly Different</v>
      </c>
      <c r="G53">
        <f t="shared" si="1"/>
        <v>1.5</v>
      </c>
      <c r="H53">
        <f t="shared" si="2"/>
        <v>6</v>
      </c>
      <c r="I53" t="str">
        <f t="shared" si="3"/>
        <v>+/-</v>
      </c>
      <c r="J53" t="str">
        <f t="shared" si="4"/>
        <v>0.1</v>
      </c>
      <c r="K53" s="2">
        <f t="shared" si="5"/>
        <v>6.0790273556231005E-2</v>
      </c>
      <c r="L53" s="2">
        <f t="shared" si="6"/>
        <v>0.70000000000000018</v>
      </c>
      <c r="M53" s="2">
        <f t="shared" si="7"/>
        <v>8.5970429323592404E-2</v>
      </c>
      <c r="N53" s="2">
        <f t="shared" si="8"/>
        <v>8.1423345853630966</v>
      </c>
      <c r="O53" t="s">
        <v>73</v>
      </c>
    </row>
    <row r="54" spans="1:15" x14ac:dyDescent="0.25">
      <c r="A54" s="16">
        <v>43</v>
      </c>
      <c r="B54" s="17" t="s">
        <v>59</v>
      </c>
      <c r="C54" s="18">
        <v>1.5</v>
      </c>
      <c r="D54" s="19" t="s">
        <v>29</v>
      </c>
      <c r="E54" s="20" t="str">
        <f t="shared" si="0"/>
        <v>Significantly Different</v>
      </c>
      <c r="G54">
        <f t="shared" si="1"/>
        <v>1.5</v>
      </c>
      <c r="H54">
        <f t="shared" si="2"/>
        <v>6</v>
      </c>
      <c r="I54" t="str">
        <f t="shared" si="3"/>
        <v>+/-</v>
      </c>
      <c r="J54" t="str">
        <f t="shared" si="4"/>
        <v>0.2</v>
      </c>
      <c r="K54" s="2">
        <f t="shared" si="5"/>
        <v>0.12158054711246201</v>
      </c>
      <c r="L54" s="2">
        <f t="shared" si="6"/>
        <v>0.70000000000000018</v>
      </c>
      <c r="M54" s="2">
        <f t="shared" si="7"/>
        <v>0.1359311840425404</v>
      </c>
      <c r="N54" s="2">
        <f t="shared" si="8"/>
        <v>5.149664552182017</v>
      </c>
      <c r="O54" t="s">
        <v>79</v>
      </c>
    </row>
    <row r="55" spans="1:15" x14ac:dyDescent="0.25">
      <c r="A55" s="16">
        <v>43</v>
      </c>
      <c r="B55" s="17" t="s">
        <v>64</v>
      </c>
      <c r="C55" s="18">
        <v>1.5</v>
      </c>
      <c r="D55" s="19" t="s">
        <v>27</v>
      </c>
      <c r="E55" s="20" t="str">
        <f t="shared" si="0"/>
        <v>Significantly Different</v>
      </c>
      <c r="G55">
        <f t="shared" si="1"/>
        <v>1.5</v>
      </c>
      <c r="H55">
        <f t="shared" si="2"/>
        <v>6</v>
      </c>
      <c r="I55" t="str">
        <f t="shared" si="3"/>
        <v>+/-</v>
      </c>
      <c r="J55" t="str">
        <f t="shared" si="4"/>
        <v>0.1</v>
      </c>
      <c r="K55" s="2">
        <f t="shared" si="5"/>
        <v>6.0790273556231005E-2</v>
      </c>
      <c r="L55" s="2">
        <f t="shared" si="6"/>
        <v>0.70000000000000018</v>
      </c>
      <c r="M55" s="2">
        <f t="shared" si="7"/>
        <v>8.5970429323592404E-2</v>
      </c>
      <c r="N55" s="2">
        <f t="shared" si="8"/>
        <v>8.1423345853630966</v>
      </c>
      <c r="O55" t="s">
        <v>47</v>
      </c>
    </row>
    <row r="56" spans="1:15" x14ac:dyDescent="0.25">
      <c r="A56" s="16">
        <v>43</v>
      </c>
      <c r="B56" s="17" t="s">
        <v>82</v>
      </c>
      <c r="C56" s="18">
        <v>1.5</v>
      </c>
      <c r="D56" s="19" t="s">
        <v>27</v>
      </c>
      <c r="E56" s="20" t="str">
        <f t="shared" si="0"/>
        <v>Significantly Different</v>
      </c>
      <c r="G56">
        <f t="shared" si="1"/>
        <v>1.5</v>
      </c>
      <c r="H56">
        <f t="shared" si="2"/>
        <v>6</v>
      </c>
      <c r="I56" t="str">
        <f t="shared" si="3"/>
        <v>+/-</v>
      </c>
      <c r="J56" t="str">
        <f t="shared" si="4"/>
        <v>0.1</v>
      </c>
      <c r="K56" s="2">
        <f t="shared" si="5"/>
        <v>6.0790273556231005E-2</v>
      </c>
      <c r="L56" s="2">
        <f t="shared" si="6"/>
        <v>0.70000000000000018</v>
      </c>
      <c r="M56" s="2">
        <f t="shared" si="7"/>
        <v>8.5970429323592404E-2</v>
      </c>
      <c r="N56" s="2">
        <f t="shared" si="8"/>
        <v>8.1423345853630966</v>
      </c>
      <c r="O56" t="s">
        <v>31</v>
      </c>
    </row>
    <row r="57" spans="1:15" x14ac:dyDescent="0.25">
      <c r="A57" s="16">
        <v>47</v>
      </c>
      <c r="B57" s="17" t="s">
        <v>30</v>
      </c>
      <c r="C57" s="18">
        <v>1.4</v>
      </c>
      <c r="D57" s="19" t="s">
        <v>29</v>
      </c>
      <c r="E57" s="20" t="str">
        <f t="shared" si="0"/>
        <v>Significantly Different</v>
      </c>
      <c r="G57">
        <f t="shared" si="1"/>
        <v>1.4</v>
      </c>
      <c r="H57">
        <f t="shared" si="2"/>
        <v>6</v>
      </c>
      <c r="I57" t="str">
        <f t="shared" si="3"/>
        <v>+/-</v>
      </c>
      <c r="J57" t="str">
        <f t="shared" si="4"/>
        <v>0.2</v>
      </c>
      <c r="K57" s="2">
        <f t="shared" si="5"/>
        <v>0.12158054711246201</v>
      </c>
      <c r="L57" s="2">
        <f t="shared" si="6"/>
        <v>0.80000000000000027</v>
      </c>
      <c r="M57" s="2">
        <f t="shared" si="7"/>
        <v>0.1359311840425404</v>
      </c>
      <c r="N57" s="2">
        <f t="shared" si="8"/>
        <v>5.8853309167794485</v>
      </c>
      <c r="O57" t="s">
        <v>84</v>
      </c>
    </row>
    <row r="58" spans="1:15" x14ac:dyDescent="0.25">
      <c r="A58" s="16">
        <v>47</v>
      </c>
      <c r="B58" s="17" t="s">
        <v>52</v>
      </c>
      <c r="C58" s="18">
        <v>1.4</v>
      </c>
      <c r="D58" s="19" t="s">
        <v>27</v>
      </c>
      <c r="E58" s="20" t="str">
        <f t="shared" si="0"/>
        <v>Significantly Different</v>
      </c>
      <c r="G58">
        <f t="shared" si="1"/>
        <v>1.4</v>
      </c>
      <c r="H58">
        <f t="shared" si="2"/>
        <v>6</v>
      </c>
      <c r="I58" t="str">
        <f t="shared" si="3"/>
        <v>+/-</v>
      </c>
      <c r="J58" t="str">
        <f t="shared" si="4"/>
        <v>0.1</v>
      </c>
      <c r="K58" s="2">
        <f t="shared" si="5"/>
        <v>6.0790273556231005E-2</v>
      </c>
      <c r="L58" s="2">
        <f t="shared" si="6"/>
        <v>0.80000000000000027</v>
      </c>
      <c r="M58" s="2">
        <f t="shared" si="7"/>
        <v>8.5970429323592404E-2</v>
      </c>
      <c r="N58" s="2">
        <f t="shared" si="8"/>
        <v>9.3055252404149691</v>
      </c>
      <c r="O58" t="s">
        <v>75</v>
      </c>
    </row>
    <row r="59" spans="1:15" x14ac:dyDescent="0.25">
      <c r="A59" s="16">
        <v>47</v>
      </c>
      <c r="B59" s="17" t="s">
        <v>79</v>
      </c>
      <c r="C59" s="18">
        <v>1.4</v>
      </c>
      <c r="D59" s="19" t="s">
        <v>27</v>
      </c>
      <c r="E59" s="20" t="str">
        <f t="shared" si="0"/>
        <v>Significantly Different</v>
      </c>
      <c r="G59">
        <f t="shared" si="1"/>
        <v>1.4</v>
      </c>
      <c r="H59">
        <f t="shared" si="2"/>
        <v>6</v>
      </c>
      <c r="I59" t="str">
        <f t="shared" si="3"/>
        <v>+/-</v>
      </c>
      <c r="J59" t="str">
        <f t="shared" si="4"/>
        <v>0.1</v>
      </c>
      <c r="K59" s="2">
        <f t="shared" si="5"/>
        <v>6.0790273556231005E-2</v>
      </c>
      <c r="L59" s="2">
        <f t="shared" si="6"/>
        <v>0.80000000000000027</v>
      </c>
      <c r="M59" s="2">
        <f t="shared" si="7"/>
        <v>8.5970429323592404E-2</v>
      </c>
      <c r="N59" s="2">
        <f t="shared" si="8"/>
        <v>9.3055252404149691</v>
      </c>
      <c r="O59" t="s">
        <v>33</v>
      </c>
    </row>
    <row r="60" spans="1:15" x14ac:dyDescent="0.25">
      <c r="A60" s="16">
        <v>50</v>
      </c>
      <c r="B60" s="17" t="s">
        <v>47</v>
      </c>
      <c r="C60" s="18">
        <v>1.3</v>
      </c>
      <c r="D60" s="19" t="s">
        <v>29</v>
      </c>
      <c r="E60" s="20" t="str">
        <f t="shared" si="0"/>
        <v>Significantly Different</v>
      </c>
      <c r="G60">
        <f t="shared" si="1"/>
        <v>1.3</v>
      </c>
      <c r="H60">
        <f t="shared" si="2"/>
        <v>6</v>
      </c>
      <c r="I60" t="str">
        <f t="shared" si="3"/>
        <v>+/-</v>
      </c>
      <c r="J60" t="str">
        <f t="shared" si="4"/>
        <v>0.2</v>
      </c>
      <c r="K60" s="2">
        <f t="shared" si="5"/>
        <v>0.12158054711246201</v>
      </c>
      <c r="L60" s="2">
        <f t="shared" si="6"/>
        <v>0.90000000000000013</v>
      </c>
      <c r="M60" s="2">
        <f t="shared" si="7"/>
        <v>0.1359311840425404</v>
      </c>
      <c r="N60" s="2">
        <f t="shared" si="8"/>
        <v>6.6209972813768783</v>
      </c>
      <c r="O60" t="s">
        <v>55</v>
      </c>
    </row>
    <row r="61" spans="1:15" x14ac:dyDescent="0.25">
      <c r="A61" s="16">
        <v>51</v>
      </c>
      <c r="B61" s="17" t="s">
        <v>85</v>
      </c>
      <c r="C61" s="18">
        <v>1.1000000000000001</v>
      </c>
      <c r="D61" s="19" t="s">
        <v>27</v>
      </c>
      <c r="E61" s="20" t="str">
        <f t="shared" si="0"/>
        <v>Significantly Different</v>
      </c>
      <c r="G61">
        <f t="shared" si="1"/>
        <v>1.1000000000000001</v>
      </c>
      <c r="H61">
        <f t="shared" si="2"/>
        <v>6</v>
      </c>
      <c r="I61" t="str">
        <f t="shared" si="3"/>
        <v>+/-</v>
      </c>
      <c r="J61" t="str">
        <f t="shared" si="4"/>
        <v>0.1</v>
      </c>
      <c r="K61" s="2">
        <f t="shared" si="5"/>
        <v>6.0790273556231005E-2</v>
      </c>
      <c r="L61" s="2">
        <f t="shared" si="6"/>
        <v>1.1000000000000001</v>
      </c>
      <c r="M61" s="2">
        <f t="shared" si="7"/>
        <v>8.5970429323592404E-2</v>
      </c>
      <c r="N61" s="2">
        <f t="shared" si="8"/>
        <v>12.795097205570579</v>
      </c>
      <c r="O61" t="s">
        <v>38</v>
      </c>
    </row>
    <row r="62" spans="1:15" ht="15.75" thickBot="1" x14ac:dyDescent="0.3">
      <c r="A62" s="22"/>
      <c r="B62" s="23" t="s">
        <v>86</v>
      </c>
      <c r="C62" s="24">
        <v>5.2</v>
      </c>
      <c r="D62" s="25" t="s">
        <v>36</v>
      </c>
      <c r="E62" s="26" t="str">
        <f t="shared" si="0"/>
        <v>Significantly Different</v>
      </c>
      <c r="G62">
        <f t="shared" si="1"/>
        <v>5.2</v>
      </c>
      <c r="H62">
        <f t="shared" si="2"/>
        <v>6</v>
      </c>
      <c r="I62" t="str">
        <f t="shared" si="3"/>
        <v>+/-</v>
      </c>
      <c r="J62" t="str">
        <f t="shared" si="4"/>
        <v>0.3</v>
      </c>
      <c r="K62" s="2">
        <f t="shared" si="5"/>
        <v>0.18237082066869301</v>
      </c>
      <c r="L62" s="2">
        <f t="shared" si="6"/>
        <v>-3</v>
      </c>
      <c r="M62" s="2">
        <f t="shared" si="7"/>
        <v>0.19223572402239389</v>
      </c>
      <c r="N62" s="2">
        <f t="shared" si="8"/>
        <v>-15.605840252930951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97" priority="5" operator="equal">
      <formula>"State Selected"</formula>
    </cfRule>
    <cfRule type="cellIs" dxfId="196" priority="6" operator="equal">
      <formula>"Not Significantly Different"</formula>
    </cfRule>
  </conditionalFormatting>
  <conditionalFormatting sqref="E10:E62">
    <cfRule type="cellIs" dxfId="195" priority="1" operator="equal">
      <formula>"OTHER ERROR"</formula>
    </cfRule>
    <cfRule type="cellIs" dxfId="194" priority="2" operator="equal">
      <formula>"Statistical Test not applicable"</formula>
    </cfRule>
    <cfRule type="cellIs" dxfId="193" priority="3" operator="equal">
      <formula>"Geography Selected"</formula>
    </cfRule>
    <cfRule type="cellIs" dxfId="19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6C101E2-B2F9-4495-870F-6BD42DA67729}">
      <formula1>$O$10:$O$62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E599-1360-41D6-A792-C940FA94C9E0}">
  <sheetPr codeName="Sheet17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100</v>
      </c>
    </row>
    <row r="2" spans="1:16" x14ac:dyDescent="0.25">
      <c r="A2" s="3" t="s">
        <v>2</v>
      </c>
      <c r="B2" t="s">
        <v>101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5.7</v>
      </c>
      <c r="C6" t="s">
        <v>9</v>
      </c>
      <c r="H6" s="8" t="s">
        <v>10</v>
      </c>
      <c r="I6">
        <f>VLOOKUP($B$4,$B$9:$K$62,6,FALSE)</f>
        <v>5.7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38.700000000000003</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38.700000000000003</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-33</v>
      </c>
      <c r="M11" s="2">
        <f t="shared" ref="M11:M62" si="7">IF(AND(ISNUMBER(K11),ISNUMBER($I$7)),SQRT(K11^2+($I$7)^2),"N/A")</f>
        <v>0.49010685399991183</v>
      </c>
      <c r="N11" s="2">
        <f>IF(AND(ISNUMBER(L11),ISNUMBER(M11),M11&lt;&gt;0),L11/M11,"NA")</f>
        <v>-67.33225567175181</v>
      </c>
      <c r="O11" t="s">
        <v>30</v>
      </c>
    </row>
    <row r="12" spans="1:16" x14ac:dyDescent="0.25">
      <c r="A12" s="16">
        <v>2</v>
      </c>
      <c r="B12" s="17" t="s">
        <v>40</v>
      </c>
      <c r="C12" s="18">
        <v>14.8</v>
      </c>
      <c r="D12" s="19" t="s">
        <v>27</v>
      </c>
      <c r="E12" s="20" t="str">
        <f t="shared" si="0"/>
        <v>Significantly Different</v>
      </c>
      <c r="G12">
        <f t="shared" si="1"/>
        <v>14.8</v>
      </c>
      <c r="H12">
        <f t="shared" si="2"/>
        <v>6</v>
      </c>
      <c r="I12" t="str">
        <f t="shared" si="3"/>
        <v>+/-</v>
      </c>
      <c r="J12" t="str">
        <f t="shared" si="4"/>
        <v>0.1</v>
      </c>
      <c r="K12" s="2">
        <f t="shared" si="5"/>
        <v>6.0790273556231005E-2</v>
      </c>
      <c r="L12" s="2">
        <f t="shared" si="6"/>
        <v>-9.1000000000000014</v>
      </c>
      <c r="M12" s="2">
        <f t="shared" si="7"/>
        <v>8.5970429323592404E-2</v>
      </c>
      <c r="N12" s="2">
        <f t="shared" ref="N12:N62" si="8">IF(AND(ISNUMBER(L12),ISNUMBER(M12),M12&lt;&gt;0),L12/M12,"NA")</f>
        <v>-105.85034960972025</v>
      </c>
      <c r="O12" t="s">
        <v>32</v>
      </c>
    </row>
    <row r="13" spans="1:16" x14ac:dyDescent="0.25">
      <c r="A13" s="16">
        <v>3</v>
      </c>
      <c r="B13" s="17" t="s">
        <v>76</v>
      </c>
      <c r="C13" s="18">
        <v>9.6</v>
      </c>
      <c r="D13" s="19" t="s">
        <v>27</v>
      </c>
      <c r="E13" s="20" t="str">
        <f t="shared" si="0"/>
        <v>Significantly Different</v>
      </c>
      <c r="G13">
        <f t="shared" si="1"/>
        <v>9.6</v>
      </c>
      <c r="H13">
        <f t="shared" si="2"/>
        <v>6</v>
      </c>
      <c r="I13" t="str">
        <f t="shared" si="3"/>
        <v>+/-</v>
      </c>
      <c r="J13" t="str">
        <f t="shared" si="4"/>
        <v>0.1</v>
      </c>
      <c r="K13" s="2">
        <f t="shared" si="5"/>
        <v>6.0790273556231005E-2</v>
      </c>
      <c r="L13" s="2">
        <f t="shared" si="6"/>
        <v>-3.8999999999999995</v>
      </c>
      <c r="M13" s="2">
        <f t="shared" si="7"/>
        <v>8.5970429323592404E-2</v>
      </c>
      <c r="N13" s="2">
        <f t="shared" si="8"/>
        <v>-45.36443554702295</v>
      </c>
      <c r="O13" t="s">
        <v>34</v>
      </c>
    </row>
    <row r="14" spans="1:16" x14ac:dyDescent="0.25">
      <c r="A14" s="16">
        <v>4</v>
      </c>
      <c r="B14" s="17" t="s">
        <v>75</v>
      </c>
      <c r="C14" s="18">
        <v>9</v>
      </c>
      <c r="D14" s="19" t="s">
        <v>27</v>
      </c>
      <c r="E14" s="20" t="str">
        <f t="shared" si="0"/>
        <v>Significantly Different</v>
      </c>
      <c r="G14">
        <f t="shared" si="1"/>
        <v>9</v>
      </c>
      <c r="H14">
        <f t="shared" si="2"/>
        <v>6</v>
      </c>
      <c r="I14" t="str">
        <f t="shared" si="3"/>
        <v>+/-</v>
      </c>
      <c r="J14" t="str">
        <f t="shared" si="4"/>
        <v>0.1</v>
      </c>
      <c r="K14" s="2">
        <f t="shared" si="5"/>
        <v>6.0790273556231005E-2</v>
      </c>
      <c r="L14" s="2">
        <f t="shared" si="6"/>
        <v>-3.3</v>
      </c>
      <c r="M14" s="2">
        <f t="shared" si="7"/>
        <v>8.5970429323592404E-2</v>
      </c>
      <c r="N14" s="2">
        <f t="shared" si="8"/>
        <v>-38.385291616711733</v>
      </c>
      <c r="O14" t="s">
        <v>37</v>
      </c>
    </row>
    <row r="15" spans="1:16" x14ac:dyDescent="0.25">
      <c r="A15" s="16">
        <v>5</v>
      </c>
      <c r="B15" s="17" t="s">
        <v>80</v>
      </c>
      <c r="C15" s="18">
        <v>8.6</v>
      </c>
      <c r="D15" s="19" t="s">
        <v>27</v>
      </c>
      <c r="E15" s="20" t="str">
        <f t="shared" si="0"/>
        <v>Significantly Different</v>
      </c>
      <c r="G15">
        <f t="shared" si="1"/>
        <v>8.6</v>
      </c>
      <c r="H15">
        <f t="shared" si="2"/>
        <v>6</v>
      </c>
      <c r="I15" t="str">
        <f t="shared" si="3"/>
        <v>+/-</v>
      </c>
      <c r="J15" t="str">
        <f t="shared" si="4"/>
        <v>0.1</v>
      </c>
      <c r="K15" s="2">
        <f t="shared" si="5"/>
        <v>6.0790273556231005E-2</v>
      </c>
      <c r="L15" s="2">
        <f t="shared" si="6"/>
        <v>-2.8999999999999995</v>
      </c>
      <c r="M15" s="2">
        <f t="shared" si="7"/>
        <v>8.5970429323592404E-2</v>
      </c>
      <c r="N15" s="2">
        <f t="shared" si="8"/>
        <v>-33.732528996504243</v>
      </c>
      <c r="O15" t="s">
        <v>40</v>
      </c>
    </row>
    <row r="16" spans="1:16" x14ac:dyDescent="0.25">
      <c r="A16" s="16">
        <v>6</v>
      </c>
      <c r="B16" s="17" t="s">
        <v>74</v>
      </c>
      <c r="C16" s="18">
        <v>8.5</v>
      </c>
      <c r="D16" s="19" t="s">
        <v>29</v>
      </c>
      <c r="E16" s="20" t="str">
        <f t="shared" si="0"/>
        <v>Significantly Different</v>
      </c>
      <c r="G16">
        <f t="shared" si="1"/>
        <v>8.5</v>
      </c>
      <c r="H16">
        <f t="shared" si="2"/>
        <v>6</v>
      </c>
      <c r="I16" t="str">
        <f t="shared" si="3"/>
        <v>+/-</v>
      </c>
      <c r="J16" t="str">
        <f t="shared" si="4"/>
        <v>0.2</v>
      </c>
      <c r="K16" s="2">
        <f t="shared" si="5"/>
        <v>0.12158054711246201</v>
      </c>
      <c r="L16" s="2">
        <f t="shared" si="6"/>
        <v>-2.8</v>
      </c>
      <c r="M16" s="2">
        <f t="shared" si="7"/>
        <v>0.1359311840425404</v>
      </c>
      <c r="N16" s="2">
        <f t="shared" si="8"/>
        <v>-20.598658208728061</v>
      </c>
      <c r="O16" t="s">
        <v>42</v>
      </c>
    </row>
    <row r="17" spans="1:15" x14ac:dyDescent="0.25">
      <c r="A17" s="16">
        <v>7</v>
      </c>
      <c r="B17" s="17" t="s">
        <v>68</v>
      </c>
      <c r="C17" s="18">
        <v>6.9</v>
      </c>
      <c r="D17" s="19" t="s">
        <v>27</v>
      </c>
      <c r="E17" s="20" t="str">
        <f t="shared" si="0"/>
        <v>Significantly Different</v>
      </c>
      <c r="G17">
        <f t="shared" si="1"/>
        <v>6.9</v>
      </c>
      <c r="H17">
        <f t="shared" si="2"/>
        <v>6</v>
      </c>
      <c r="I17" t="str">
        <f t="shared" si="3"/>
        <v>+/-</v>
      </c>
      <c r="J17" t="str">
        <f t="shared" si="4"/>
        <v>0.1</v>
      </c>
      <c r="K17" s="2">
        <f t="shared" si="5"/>
        <v>6.0790273556231005E-2</v>
      </c>
      <c r="L17" s="2">
        <f t="shared" si="6"/>
        <v>-1.2000000000000002</v>
      </c>
      <c r="M17" s="2">
        <f t="shared" si="7"/>
        <v>8.5970429323592404E-2</v>
      </c>
      <c r="N17" s="2">
        <f t="shared" si="8"/>
        <v>-13.95828786062245</v>
      </c>
      <c r="O17" t="s">
        <v>44</v>
      </c>
    </row>
    <row r="18" spans="1:15" x14ac:dyDescent="0.25">
      <c r="A18" s="16">
        <v>8</v>
      </c>
      <c r="B18" s="17" t="s">
        <v>84</v>
      </c>
      <c r="C18" s="18">
        <v>6.6</v>
      </c>
      <c r="D18" s="19" t="s">
        <v>27</v>
      </c>
      <c r="E18" s="20" t="str">
        <f t="shared" si="0"/>
        <v>Significantly Different</v>
      </c>
      <c r="G18">
        <f t="shared" si="1"/>
        <v>6.6</v>
      </c>
      <c r="H18">
        <f t="shared" si="2"/>
        <v>6</v>
      </c>
      <c r="I18" t="str">
        <f t="shared" si="3"/>
        <v>+/-</v>
      </c>
      <c r="J18" t="str">
        <f t="shared" si="4"/>
        <v>0.1</v>
      </c>
      <c r="K18" s="2">
        <f t="shared" si="5"/>
        <v>6.0790273556231005E-2</v>
      </c>
      <c r="L18" s="2">
        <f t="shared" si="6"/>
        <v>-0.89999999999999947</v>
      </c>
      <c r="M18" s="2">
        <f t="shared" si="7"/>
        <v>8.5970429323592404E-2</v>
      </c>
      <c r="N18" s="2">
        <f t="shared" si="8"/>
        <v>-10.468715895466829</v>
      </c>
      <c r="O18" t="s">
        <v>46</v>
      </c>
    </row>
    <row r="19" spans="1:15" x14ac:dyDescent="0.25">
      <c r="A19" s="16">
        <v>9</v>
      </c>
      <c r="B19" s="17" t="s">
        <v>66</v>
      </c>
      <c r="C19" s="18">
        <v>6.4</v>
      </c>
      <c r="D19" s="19" t="s">
        <v>27</v>
      </c>
      <c r="E19" s="20" t="str">
        <f t="shared" si="0"/>
        <v>Significantly Different</v>
      </c>
      <c r="G19">
        <f t="shared" si="1"/>
        <v>6.4</v>
      </c>
      <c r="H19">
        <f t="shared" si="2"/>
        <v>6</v>
      </c>
      <c r="I19" t="str">
        <f t="shared" si="3"/>
        <v>+/-</v>
      </c>
      <c r="J19" t="str">
        <f t="shared" si="4"/>
        <v>0.1</v>
      </c>
      <c r="K19" s="2">
        <f t="shared" si="5"/>
        <v>6.0790273556231005E-2</v>
      </c>
      <c r="L19" s="2">
        <f t="shared" si="6"/>
        <v>-0.70000000000000018</v>
      </c>
      <c r="M19" s="2">
        <f t="shared" si="7"/>
        <v>8.5970429323592404E-2</v>
      </c>
      <c r="N19" s="2">
        <f t="shared" si="8"/>
        <v>-8.1423345853630966</v>
      </c>
      <c r="O19" t="s">
        <v>48</v>
      </c>
    </row>
    <row r="20" spans="1:15" x14ac:dyDescent="0.25">
      <c r="A20" s="16">
        <v>10</v>
      </c>
      <c r="B20" s="17" t="s">
        <v>32</v>
      </c>
      <c r="C20" s="18">
        <v>6</v>
      </c>
      <c r="D20" s="21" t="s">
        <v>36</v>
      </c>
      <c r="E20" s="20" t="str">
        <f t="shared" si="0"/>
        <v>Not Significantly Different</v>
      </c>
      <c r="G20">
        <f t="shared" si="1"/>
        <v>6</v>
      </c>
      <c r="H20">
        <f t="shared" si="2"/>
        <v>6</v>
      </c>
      <c r="I20" t="str">
        <f t="shared" si="3"/>
        <v>+/-</v>
      </c>
      <c r="J20" t="str">
        <f t="shared" si="4"/>
        <v>0.3</v>
      </c>
      <c r="K20" s="2">
        <f t="shared" si="5"/>
        <v>0.18237082066869301</v>
      </c>
      <c r="L20" s="2">
        <f t="shared" si="6"/>
        <v>-0.29999999999999982</v>
      </c>
      <c r="M20" s="2">
        <f t="shared" si="7"/>
        <v>0.19223572402239389</v>
      </c>
      <c r="N20" s="2">
        <f t="shared" si="8"/>
        <v>-1.5605840252930943</v>
      </c>
      <c r="O20" t="s">
        <v>50</v>
      </c>
    </row>
    <row r="21" spans="1:15" x14ac:dyDescent="0.25">
      <c r="A21" s="16">
        <v>11</v>
      </c>
      <c r="B21" s="17" t="s">
        <v>57</v>
      </c>
      <c r="C21" s="18">
        <v>5.7</v>
      </c>
      <c r="D21" s="19" t="s">
        <v>27</v>
      </c>
      <c r="E21" s="20" t="str">
        <f t="shared" si="0"/>
        <v>Not Significantly Different</v>
      </c>
      <c r="G21">
        <f t="shared" si="1"/>
        <v>5.7</v>
      </c>
      <c r="H21">
        <f t="shared" si="2"/>
        <v>6</v>
      </c>
      <c r="I21" t="str">
        <f t="shared" si="3"/>
        <v>+/-</v>
      </c>
      <c r="J21" t="str">
        <f t="shared" si="4"/>
        <v>0.1</v>
      </c>
      <c r="K21" s="2">
        <f t="shared" si="5"/>
        <v>6.0790273556231005E-2</v>
      </c>
      <c r="L21" s="2">
        <f t="shared" si="6"/>
        <v>0</v>
      </c>
      <c r="M21" s="2">
        <f t="shared" si="7"/>
        <v>8.5970429323592404E-2</v>
      </c>
      <c r="N21" s="2">
        <f t="shared" si="8"/>
        <v>0</v>
      </c>
      <c r="O21" t="s">
        <v>52</v>
      </c>
    </row>
    <row r="22" spans="1:15" x14ac:dyDescent="0.25">
      <c r="A22" s="16">
        <v>12</v>
      </c>
      <c r="B22" s="17" t="s">
        <v>62</v>
      </c>
      <c r="C22" s="18">
        <v>5.0999999999999996</v>
      </c>
      <c r="D22" s="19" t="s">
        <v>27</v>
      </c>
      <c r="E22" s="20" t="str">
        <f t="shared" si="0"/>
        <v>Significantly Different</v>
      </c>
      <c r="G22">
        <f t="shared" si="1"/>
        <v>5.0999999999999996</v>
      </c>
      <c r="H22">
        <f t="shared" si="2"/>
        <v>6</v>
      </c>
      <c r="I22" t="str">
        <f t="shared" si="3"/>
        <v>+/-</v>
      </c>
      <c r="J22" t="str">
        <f t="shared" si="4"/>
        <v>0.1</v>
      </c>
      <c r="K22" s="2">
        <f t="shared" si="5"/>
        <v>6.0790273556231005E-2</v>
      </c>
      <c r="L22" s="2">
        <f t="shared" si="6"/>
        <v>0.60000000000000053</v>
      </c>
      <c r="M22" s="2">
        <f t="shared" si="7"/>
        <v>8.5970429323592404E-2</v>
      </c>
      <c r="N22" s="2">
        <f t="shared" si="8"/>
        <v>6.9791439303112304</v>
      </c>
      <c r="O22" t="s">
        <v>54</v>
      </c>
    </row>
    <row r="23" spans="1:15" x14ac:dyDescent="0.25">
      <c r="A23" s="16">
        <v>13</v>
      </c>
      <c r="B23" s="17" t="s">
        <v>79</v>
      </c>
      <c r="C23" s="18">
        <v>5</v>
      </c>
      <c r="D23" s="19" t="s">
        <v>27</v>
      </c>
      <c r="E23" s="20" t="str">
        <f t="shared" si="0"/>
        <v>Significantly Different</v>
      </c>
      <c r="G23">
        <f t="shared" si="1"/>
        <v>5</v>
      </c>
      <c r="H23">
        <f t="shared" si="2"/>
        <v>6</v>
      </c>
      <c r="I23" t="str">
        <f t="shared" si="3"/>
        <v>+/-</v>
      </c>
      <c r="J23" t="str">
        <f t="shared" si="4"/>
        <v>0.1</v>
      </c>
      <c r="K23" s="2">
        <f t="shared" si="5"/>
        <v>6.0790273556231005E-2</v>
      </c>
      <c r="L23" s="2">
        <f t="shared" si="6"/>
        <v>0.70000000000000018</v>
      </c>
      <c r="M23" s="2">
        <f t="shared" si="7"/>
        <v>8.5970429323592404E-2</v>
      </c>
      <c r="N23" s="2">
        <f t="shared" si="8"/>
        <v>8.1423345853630966</v>
      </c>
      <c r="O23" t="s">
        <v>43</v>
      </c>
    </row>
    <row r="24" spans="1:15" x14ac:dyDescent="0.25">
      <c r="A24" s="16">
        <v>14</v>
      </c>
      <c r="B24" s="17" t="s">
        <v>44</v>
      </c>
      <c r="C24" s="18">
        <v>4.7</v>
      </c>
      <c r="D24" s="19" t="s">
        <v>27</v>
      </c>
      <c r="E24" s="20" t="str">
        <f t="shared" si="0"/>
        <v>Significantly Different</v>
      </c>
      <c r="G24">
        <f t="shared" si="1"/>
        <v>4.7</v>
      </c>
      <c r="H24">
        <f t="shared" si="2"/>
        <v>6</v>
      </c>
      <c r="I24" t="str">
        <f t="shared" si="3"/>
        <v>+/-</v>
      </c>
      <c r="J24" t="str">
        <f t="shared" si="4"/>
        <v>0.1</v>
      </c>
      <c r="K24" s="2">
        <f t="shared" si="5"/>
        <v>6.0790273556231005E-2</v>
      </c>
      <c r="L24" s="2">
        <f t="shared" si="6"/>
        <v>1</v>
      </c>
      <c r="M24" s="2">
        <f t="shared" si="7"/>
        <v>8.5970429323592404E-2</v>
      </c>
      <c r="N24" s="2">
        <f t="shared" si="8"/>
        <v>11.631906550518707</v>
      </c>
      <c r="O24" t="s">
        <v>57</v>
      </c>
    </row>
    <row r="25" spans="1:15" x14ac:dyDescent="0.25">
      <c r="A25" s="16">
        <v>15</v>
      </c>
      <c r="B25" s="17" t="s">
        <v>60</v>
      </c>
      <c r="C25" s="18">
        <v>4.5999999999999996</v>
      </c>
      <c r="D25" s="19" t="s">
        <v>27</v>
      </c>
      <c r="E25" s="20" t="str">
        <f t="shared" si="0"/>
        <v>Significantly Different</v>
      </c>
      <c r="G25">
        <f t="shared" si="1"/>
        <v>4.5999999999999996</v>
      </c>
      <c r="H25">
        <f t="shared" si="2"/>
        <v>6</v>
      </c>
      <c r="I25" t="str">
        <f t="shared" si="3"/>
        <v>+/-</v>
      </c>
      <c r="J25" t="str">
        <f t="shared" si="4"/>
        <v>0.1</v>
      </c>
      <c r="K25" s="2">
        <f t="shared" si="5"/>
        <v>6.0790273556231005E-2</v>
      </c>
      <c r="L25" s="2">
        <f t="shared" si="6"/>
        <v>1.1000000000000005</v>
      </c>
      <c r="M25" s="2">
        <f t="shared" si="7"/>
        <v>8.5970429323592404E-2</v>
      </c>
      <c r="N25" s="2">
        <f t="shared" si="8"/>
        <v>12.795097205570583</v>
      </c>
      <c r="O25" t="s">
        <v>58</v>
      </c>
    </row>
    <row r="26" spans="1:15" x14ac:dyDescent="0.25">
      <c r="A26" s="16">
        <v>16</v>
      </c>
      <c r="B26" s="17" t="s">
        <v>48</v>
      </c>
      <c r="C26" s="18">
        <v>4.0999999999999996</v>
      </c>
      <c r="D26" s="19" t="s">
        <v>29</v>
      </c>
      <c r="E26" s="20" t="str">
        <f t="shared" si="0"/>
        <v>Significantly Different</v>
      </c>
      <c r="G26">
        <f t="shared" si="1"/>
        <v>4.0999999999999996</v>
      </c>
      <c r="H26">
        <f t="shared" si="2"/>
        <v>6</v>
      </c>
      <c r="I26" t="str">
        <f t="shared" si="3"/>
        <v>+/-</v>
      </c>
      <c r="J26" t="str">
        <f t="shared" si="4"/>
        <v>0.2</v>
      </c>
      <c r="K26" s="2">
        <f t="shared" si="5"/>
        <v>0.12158054711246201</v>
      </c>
      <c r="L26" s="2">
        <f t="shared" si="6"/>
        <v>1.6000000000000005</v>
      </c>
      <c r="M26" s="2">
        <f t="shared" si="7"/>
        <v>0.1359311840425404</v>
      </c>
      <c r="N26" s="2">
        <f t="shared" si="8"/>
        <v>11.770661833558897</v>
      </c>
      <c r="O26" t="s">
        <v>41</v>
      </c>
    </row>
    <row r="27" spans="1:15" x14ac:dyDescent="0.25">
      <c r="A27" s="16">
        <v>16</v>
      </c>
      <c r="B27" s="17" t="s">
        <v>52</v>
      </c>
      <c r="C27" s="18">
        <v>4.0999999999999996</v>
      </c>
      <c r="D27" s="19" t="s">
        <v>27</v>
      </c>
      <c r="E27" s="20" t="str">
        <f t="shared" si="0"/>
        <v>Significantly Different</v>
      </c>
      <c r="G27">
        <f t="shared" si="1"/>
        <v>4.0999999999999996</v>
      </c>
      <c r="H27">
        <f t="shared" si="2"/>
        <v>6</v>
      </c>
      <c r="I27" t="str">
        <f t="shared" si="3"/>
        <v>+/-</v>
      </c>
      <c r="J27" t="str">
        <f t="shared" si="4"/>
        <v>0.1</v>
      </c>
      <c r="K27" s="2">
        <f t="shared" si="5"/>
        <v>6.0790273556231005E-2</v>
      </c>
      <c r="L27" s="2">
        <f t="shared" si="6"/>
        <v>1.6000000000000005</v>
      </c>
      <c r="M27" s="2">
        <f t="shared" si="7"/>
        <v>8.5970429323592404E-2</v>
      </c>
      <c r="N27" s="2">
        <f t="shared" si="8"/>
        <v>18.611050480829938</v>
      </c>
      <c r="O27" t="s">
        <v>59</v>
      </c>
    </row>
    <row r="28" spans="1:15" x14ac:dyDescent="0.25">
      <c r="A28" s="16">
        <v>18</v>
      </c>
      <c r="B28" s="17" t="s">
        <v>46</v>
      </c>
      <c r="C28" s="18">
        <v>3.8</v>
      </c>
      <c r="D28" s="19" t="s">
        <v>29</v>
      </c>
      <c r="E28" s="20" t="str">
        <f t="shared" si="0"/>
        <v>Significantly Different</v>
      </c>
      <c r="G28">
        <f t="shared" si="1"/>
        <v>3.8</v>
      </c>
      <c r="H28">
        <f t="shared" si="2"/>
        <v>6</v>
      </c>
      <c r="I28" t="str">
        <f t="shared" si="3"/>
        <v>+/-</v>
      </c>
      <c r="J28" t="str">
        <f t="shared" si="4"/>
        <v>0.2</v>
      </c>
      <c r="K28" s="2">
        <f t="shared" si="5"/>
        <v>0.12158054711246201</v>
      </c>
      <c r="L28" s="2">
        <f t="shared" si="6"/>
        <v>1.9000000000000004</v>
      </c>
      <c r="M28" s="2">
        <f t="shared" si="7"/>
        <v>0.1359311840425404</v>
      </c>
      <c r="N28" s="2">
        <f t="shared" si="8"/>
        <v>13.977660927351188</v>
      </c>
      <c r="O28" t="s">
        <v>49</v>
      </c>
    </row>
    <row r="29" spans="1:15" x14ac:dyDescent="0.25">
      <c r="A29" s="16">
        <v>19</v>
      </c>
      <c r="B29" s="17" t="s">
        <v>67</v>
      </c>
      <c r="C29" s="18">
        <v>3.5</v>
      </c>
      <c r="D29" s="19" t="s">
        <v>27</v>
      </c>
      <c r="E29" s="20" t="str">
        <f t="shared" si="0"/>
        <v>Significantly Different</v>
      </c>
      <c r="G29">
        <f t="shared" si="1"/>
        <v>3.5</v>
      </c>
      <c r="H29">
        <f t="shared" si="2"/>
        <v>6</v>
      </c>
      <c r="I29" t="str">
        <f t="shared" si="3"/>
        <v>+/-</v>
      </c>
      <c r="J29" t="str">
        <f t="shared" si="4"/>
        <v>0.1</v>
      </c>
      <c r="K29" s="2">
        <f t="shared" si="5"/>
        <v>6.0790273556231005E-2</v>
      </c>
      <c r="L29" s="2">
        <f t="shared" si="6"/>
        <v>2.2000000000000002</v>
      </c>
      <c r="M29" s="2">
        <f t="shared" si="7"/>
        <v>8.5970429323592404E-2</v>
      </c>
      <c r="N29" s="2">
        <f t="shared" si="8"/>
        <v>25.590194411141159</v>
      </c>
      <c r="O29" t="s">
        <v>63</v>
      </c>
    </row>
    <row r="30" spans="1:15" x14ac:dyDescent="0.25">
      <c r="A30" s="16">
        <v>19</v>
      </c>
      <c r="B30" s="17" t="s">
        <v>69</v>
      </c>
      <c r="C30" s="18">
        <v>3.5</v>
      </c>
      <c r="D30" s="19" t="s">
        <v>36</v>
      </c>
      <c r="E30" s="20" t="str">
        <f t="shared" si="0"/>
        <v>Significantly Different</v>
      </c>
      <c r="G30">
        <f t="shared" si="1"/>
        <v>3.5</v>
      </c>
      <c r="H30">
        <f t="shared" si="2"/>
        <v>6</v>
      </c>
      <c r="I30" t="str">
        <f t="shared" si="3"/>
        <v>+/-</v>
      </c>
      <c r="J30" t="str">
        <f t="shared" si="4"/>
        <v>0.3</v>
      </c>
      <c r="K30" s="2">
        <f t="shared" si="5"/>
        <v>0.18237082066869301</v>
      </c>
      <c r="L30" s="2">
        <f t="shared" si="6"/>
        <v>2.2000000000000002</v>
      </c>
      <c r="M30" s="2">
        <f t="shared" si="7"/>
        <v>0.19223572402239389</v>
      </c>
      <c r="N30" s="2">
        <f t="shared" si="8"/>
        <v>11.444282852149366</v>
      </c>
      <c r="O30" t="s">
        <v>28</v>
      </c>
    </row>
    <row r="31" spans="1:15" x14ac:dyDescent="0.25">
      <c r="A31" s="16">
        <v>21</v>
      </c>
      <c r="B31" s="17" t="s">
        <v>34</v>
      </c>
      <c r="C31" s="18">
        <v>3.3</v>
      </c>
      <c r="D31" s="19" t="s">
        <v>27</v>
      </c>
      <c r="E31" s="20" t="str">
        <f t="shared" si="0"/>
        <v>Significantly Different</v>
      </c>
      <c r="G31">
        <f t="shared" si="1"/>
        <v>3.3</v>
      </c>
      <c r="H31">
        <f t="shared" si="2"/>
        <v>6</v>
      </c>
      <c r="I31" t="str">
        <f t="shared" si="3"/>
        <v>+/-</v>
      </c>
      <c r="J31" t="str">
        <f t="shared" si="4"/>
        <v>0.1</v>
      </c>
      <c r="K31" s="2">
        <f t="shared" si="5"/>
        <v>6.0790273556231005E-2</v>
      </c>
      <c r="L31" s="2">
        <f t="shared" si="6"/>
        <v>2.4000000000000004</v>
      </c>
      <c r="M31" s="2">
        <f t="shared" si="7"/>
        <v>8.5970429323592404E-2</v>
      </c>
      <c r="N31" s="2">
        <f t="shared" si="8"/>
        <v>27.9165757212449</v>
      </c>
      <c r="O31" t="s">
        <v>66</v>
      </c>
    </row>
    <row r="32" spans="1:15" x14ac:dyDescent="0.25">
      <c r="A32" s="16">
        <v>21</v>
      </c>
      <c r="B32" s="17" t="s">
        <v>42</v>
      </c>
      <c r="C32" s="18">
        <v>3.3</v>
      </c>
      <c r="D32" s="19" t="s">
        <v>27</v>
      </c>
      <c r="E32" s="20" t="str">
        <f t="shared" si="0"/>
        <v>Significantly Different</v>
      </c>
      <c r="G32">
        <f t="shared" si="1"/>
        <v>3.3</v>
      </c>
      <c r="H32">
        <f t="shared" si="2"/>
        <v>6</v>
      </c>
      <c r="I32" t="str">
        <f t="shared" si="3"/>
        <v>+/-</v>
      </c>
      <c r="J32" t="str">
        <f t="shared" si="4"/>
        <v>0.1</v>
      </c>
      <c r="K32" s="2">
        <f t="shared" si="5"/>
        <v>6.0790273556231005E-2</v>
      </c>
      <c r="L32" s="2">
        <f t="shared" si="6"/>
        <v>2.4000000000000004</v>
      </c>
      <c r="M32" s="2">
        <f t="shared" si="7"/>
        <v>8.5970429323592404E-2</v>
      </c>
      <c r="N32" s="2">
        <f t="shared" si="8"/>
        <v>27.9165757212449</v>
      </c>
      <c r="O32" t="s">
        <v>68</v>
      </c>
    </row>
    <row r="33" spans="1:15" x14ac:dyDescent="0.25">
      <c r="A33" s="16">
        <v>21</v>
      </c>
      <c r="B33" s="17" t="s">
        <v>71</v>
      </c>
      <c r="C33" s="18">
        <v>3.3</v>
      </c>
      <c r="D33" s="19" t="s">
        <v>27</v>
      </c>
      <c r="E33" s="20" t="str">
        <f t="shared" si="0"/>
        <v>Significantly Different</v>
      </c>
      <c r="G33">
        <f t="shared" si="1"/>
        <v>3.3</v>
      </c>
      <c r="H33">
        <f t="shared" si="2"/>
        <v>6</v>
      </c>
      <c r="I33" t="str">
        <f t="shared" si="3"/>
        <v>+/-</v>
      </c>
      <c r="J33" t="str">
        <f t="shared" si="4"/>
        <v>0.1</v>
      </c>
      <c r="K33" s="2">
        <f t="shared" si="5"/>
        <v>6.0790273556231005E-2</v>
      </c>
      <c r="L33" s="2">
        <f t="shared" si="6"/>
        <v>2.4000000000000004</v>
      </c>
      <c r="M33" s="2">
        <f t="shared" si="7"/>
        <v>8.5970429323592404E-2</v>
      </c>
      <c r="N33" s="2">
        <f t="shared" si="8"/>
        <v>27.9165757212449</v>
      </c>
      <c r="O33" t="s">
        <v>71</v>
      </c>
    </row>
    <row r="34" spans="1:15" x14ac:dyDescent="0.25">
      <c r="A34" s="16">
        <v>24</v>
      </c>
      <c r="B34" s="17" t="s">
        <v>59</v>
      </c>
      <c r="C34" s="18">
        <v>3</v>
      </c>
      <c r="D34" s="19" t="s">
        <v>27</v>
      </c>
      <c r="E34" s="20" t="str">
        <f t="shared" si="0"/>
        <v>Significantly Different</v>
      </c>
      <c r="G34">
        <f t="shared" si="1"/>
        <v>3</v>
      </c>
      <c r="H34">
        <f t="shared" si="2"/>
        <v>6</v>
      </c>
      <c r="I34" t="str">
        <f t="shared" si="3"/>
        <v>+/-</v>
      </c>
      <c r="J34" t="str">
        <f t="shared" si="4"/>
        <v>0.1</v>
      </c>
      <c r="K34" s="2">
        <f t="shared" si="5"/>
        <v>6.0790273556231005E-2</v>
      </c>
      <c r="L34" s="2">
        <f t="shared" si="6"/>
        <v>2.7</v>
      </c>
      <c r="M34" s="2">
        <f t="shared" si="7"/>
        <v>8.5970429323592404E-2</v>
      </c>
      <c r="N34" s="2">
        <f t="shared" si="8"/>
        <v>31.406147686400512</v>
      </c>
      <c r="O34" t="s">
        <v>62</v>
      </c>
    </row>
    <row r="35" spans="1:15" x14ac:dyDescent="0.25">
      <c r="A35" s="16">
        <v>24</v>
      </c>
      <c r="B35" s="17" t="s">
        <v>82</v>
      </c>
      <c r="C35" s="18">
        <v>3</v>
      </c>
      <c r="D35" s="19" t="s">
        <v>27</v>
      </c>
      <c r="E35" s="20" t="str">
        <f t="shared" si="0"/>
        <v>Significantly Different</v>
      </c>
      <c r="G35">
        <f t="shared" si="1"/>
        <v>3</v>
      </c>
      <c r="H35">
        <f t="shared" si="2"/>
        <v>6</v>
      </c>
      <c r="I35" t="str">
        <f t="shared" si="3"/>
        <v>+/-</v>
      </c>
      <c r="J35" t="str">
        <f t="shared" si="4"/>
        <v>0.1</v>
      </c>
      <c r="K35" s="2">
        <f t="shared" si="5"/>
        <v>6.0790273556231005E-2</v>
      </c>
      <c r="L35" s="2">
        <f t="shared" si="6"/>
        <v>2.7</v>
      </c>
      <c r="M35" s="2">
        <f t="shared" si="7"/>
        <v>8.5970429323592404E-2</v>
      </c>
      <c r="N35" s="2">
        <f t="shared" si="8"/>
        <v>31.406147686400512</v>
      </c>
      <c r="O35" t="s">
        <v>72</v>
      </c>
    </row>
    <row r="36" spans="1:15" x14ac:dyDescent="0.25">
      <c r="A36" s="16">
        <v>26</v>
      </c>
      <c r="B36" s="17" t="s">
        <v>55</v>
      </c>
      <c r="C36" s="18">
        <v>2.9</v>
      </c>
      <c r="D36" s="19" t="s">
        <v>27</v>
      </c>
      <c r="E36" s="20" t="str">
        <f t="shared" si="0"/>
        <v>Significantly Different</v>
      </c>
      <c r="G36">
        <f t="shared" si="1"/>
        <v>2.9</v>
      </c>
      <c r="H36">
        <f t="shared" si="2"/>
        <v>6</v>
      </c>
      <c r="I36" t="str">
        <f t="shared" si="3"/>
        <v>+/-</v>
      </c>
      <c r="J36" t="str">
        <f t="shared" si="4"/>
        <v>0.1</v>
      </c>
      <c r="K36" s="2">
        <f t="shared" si="5"/>
        <v>6.0790273556231005E-2</v>
      </c>
      <c r="L36" s="2">
        <f t="shared" si="6"/>
        <v>2.8000000000000003</v>
      </c>
      <c r="M36" s="2">
        <f t="shared" si="7"/>
        <v>8.5970429323592404E-2</v>
      </c>
      <c r="N36" s="2">
        <f t="shared" si="8"/>
        <v>32.569338341452379</v>
      </c>
      <c r="O36" t="s">
        <v>64</v>
      </c>
    </row>
    <row r="37" spans="1:15" x14ac:dyDescent="0.25">
      <c r="A37" s="16">
        <v>27</v>
      </c>
      <c r="B37" s="17" t="s">
        <v>50</v>
      </c>
      <c r="C37" s="18">
        <v>2.8</v>
      </c>
      <c r="D37" s="19" t="s">
        <v>27</v>
      </c>
      <c r="E37" s="20" t="str">
        <f t="shared" si="0"/>
        <v>Significantly Different</v>
      </c>
      <c r="G37">
        <f t="shared" si="1"/>
        <v>2.8</v>
      </c>
      <c r="H37">
        <f t="shared" si="2"/>
        <v>6</v>
      </c>
      <c r="I37" t="str">
        <f t="shared" si="3"/>
        <v>+/-</v>
      </c>
      <c r="J37" t="str">
        <f t="shared" si="4"/>
        <v>0.1</v>
      </c>
      <c r="K37" s="2">
        <f t="shared" si="5"/>
        <v>6.0790273556231005E-2</v>
      </c>
      <c r="L37" s="2">
        <f t="shared" si="6"/>
        <v>2.9000000000000004</v>
      </c>
      <c r="M37" s="2">
        <f t="shared" si="7"/>
        <v>8.5970429323592404E-2</v>
      </c>
      <c r="N37" s="2">
        <f t="shared" si="8"/>
        <v>33.732528996504257</v>
      </c>
      <c r="O37" t="s">
        <v>45</v>
      </c>
    </row>
    <row r="38" spans="1:15" x14ac:dyDescent="0.25">
      <c r="A38" s="16">
        <v>28</v>
      </c>
      <c r="B38" s="17" t="s">
        <v>35</v>
      </c>
      <c r="C38" s="18">
        <v>2.6</v>
      </c>
      <c r="D38" s="19" t="s">
        <v>29</v>
      </c>
      <c r="E38" s="20" t="str">
        <f t="shared" si="0"/>
        <v>Significantly Different</v>
      </c>
      <c r="G38">
        <f t="shared" si="1"/>
        <v>2.6</v>
      </c>
      <c r="H38">
        <f t="shared" si="2"/>
        <v>6</v>
      </c>
      <c r="I38" t="str">
        <f t="shared" si="3"/>
        <v>+/-</v>
      </c>
      <c r="J38" t="str">
        <f t="shared" si="4"/>
        <v>0.2</v>
      </c>
      <c r="K38" s="2">
        <f t="shared" si="5"/>
        <v>0.12158054711246201</v>
      </c>
      <c r="L38" s="2">
        <f t="shared" si="6"/>
        <v>3.1</v>
      </c>
      <c r="M38" s="2">
        <f t="shared" si="7"/>
        <v>0.1359311840425404</v>
      </c>
      <c r="N38" s="2">
        <f t="shared" si="8"/>
        <v>22.805657302520356</v>
      </c>
      <c r="O38" t="s">
        <v>51</v>
      </c>
    </row>
    <row r="39" spans="1:15" x14ac:dyDescent="0.25">
      <c r="A39" s="16">
        <v>29</v>
      </c>
      <c r="B39" s="17" t="s">
        <v>58</v>
      </c>
      <c r="C39" s="18">
        <v>2.5</v>
      </c>
      <c r="D39" s="19" t="s">
        <v>27</v>
      </c>
      <c r="E39" s="20" t="str">
        <f t="shared" si="0"/>
        <v>Significantly Different</v>
      </c>
      <c r="G39">
        <f t="shared" si="1"/>
        <v>2.5</v>
      </c>
      <c r="H39">
        <f t="shared" si="2"/>
        <v>6</v>
      </c>
      <c r="I39" t="str">
        <f t="shared" si="3"/>
        <v>+/-</v>
      </c>
      <c r="J39" t="str">
        <f t="shared" si="4"/>
        <v>0.1</v>
      </c>
      <c r="K39" s="2">
        <f t="shared" si="5"/>
        <v>6.0790273556231005E-2</v>
      </c>
      <c r="L39" s="2">
        <f t="shared" si="6"/>
        <v>3.2</v>
      </c>
      <c r="M39" s="2">
        <f t="shared" si="7"/>
        <v>8.5970429323592404E-2</v>
      </c>
      <c r="N39" s="2">
        <f t="shared" si="8"/>
        <v>37.222100961659862</v>
      </c>
      <c r="O39" t="s">
        <v>74</v>
      </c>
    </row>
    <row r="40" spans="1:15" x14ac:dyDescent="0.25">
      <c r="A40" s="16">
        <v>29</v>
      </c>
      <c r="B40" s="17" t="s">
        <v>51</v>
      </c>
      <c r="C40" s="18">
        <v>2.5</v>
      </c>
      <c r="D40" s="19" t="s">
        <v>27</v>
      </c>
      <c r="E40" s="20" t="str">
        <f t="shared" si="0"/>
        <v>Significantly Different</v>
      </c>
      <c r="G40">
        <f t="shared" si="1"/>
        <v>2.5</v>
      </c>
      <c r="H40">
        <f t="shared" si="2"/>
        <v>6</v>
      </c>
      <c r="I40" t="str">
        <f t="shared" si="3"/>
        <v>+/-</v>
      </c>
      <c r="J40" t="str">
        <f t="shared" si="4"/>
        <v>0.1</v>
      </c>
      <c r="K40" s="2">
        <f t="shared" si="5"/>
        <v>6.0790273556231005E-2</v>
      </c>
      <c r="L40" s="2">
        <f t="shared" si="6"/>
        <v>3.2</v>
      </c>
      <c r="M40" s="2">
        <f t="shared" si="7"/>
        <v>8.5970429323592404E-2</v>
      </c>
      <c r="N40" s="2">
        <f t="shared" si="8"/>
        <v>37.222100961659862</v>
      </c>
      <c r="O40" t="s">
        <v>35</v>
      </c>
    </row>
    <row r="41" spans="1:15" x14ac:dyDescent="0.25">
      <c r="A41" s="16">
        <v>31</v>
      </c>
      <c r="B41" s="17" t="s">
        <v>41</v>
      </c>
      <c r="C41" s="18">
        <v>2.4</v>
      </c>
      <c r="D41" s="19" t="s">
        <v>27</v>
      </c>
      <c r="E41" s="20" t="str">
        <f t="shared" si="0"/>
        <v>Significantly Different</v>
      </c>
      <c r="G41">
        <f t="shared" si="1"/>
        <v>2.4</v>
      </c>
      <c r="H41">
        <f t="shared" si="2"/>
        <v>6</v>
      </c>
      <c r="I41" t="str">
        <f t="shared" si="3"/>
        <v>+/-</v>
      </c>
      <c r="J41" t="str">
        <f t="shared" si="4"/>
        <v>0.1</v>
      </c>
      <c r="K41" s="2">
        <f t="shared" si="5"/>
        <v>6.0790273556231005E-2</v>
      </c>
      <c r="L41" s="2">
        <f t="shared" si="6"/>
        <v>3.3000000000000003</v>
      </c>
      <c r="M41" s="2">
        <f t="shared" si="7"/>
        <v>8.5970429323592404E-2</v>
      </c>
      <c r="N41" s="2">
        <f t="shared" si="8"/>
        <v>38.385291616711733</v>
      </c>
      <c r="O41" t="s">
        <v>76</v>
      </c>
    </row>
    <row r="42" spans="1:15" x14ac:dyDescent="0.25">
      <c r="A42" s="16">
        <v>31</v>
      </c>
      <c r="B42" s="17" t="s">
        <v>47</v>
      </c>
      <c r="C42" s="18">
        <v>2.4</v>
      </c>
      <c r="D42" s="19" t="s">
        <v>27</v>
      </c>
      <c r="E42" s="20" t="str">
        <f t="shared" si="0"/>
        <v>Significantly Different</v>
      </c>
      <c r="G42">
        <f t="shared" si="1"/>
        <v>2.4</v>
      </c>
      <c r="H42">
        <f t="shared" si="2"/>
        <v>6</v>
      </c>
      <c r="I42" t="str">
        <f t="shared" si="3"/>
        <v>+/-</v>
      </c>
      <c r="J42" t="str">
        <f t="shared" si="4"/>
        <v>0.1</v>
      </c>
      <c r="K42" s="2">
        <f t="shared" si="5"/>
        <v>6.0790273556231005E-2</v>
      </c>
      <c r="L42" s="2">
        <f t="shared" si="6"/>
        <v>3.3000000000000003</v>
      </c>
      <c r="M42" s="2">
        <f t="shared" si="7"/>
        <v>8.5970429323592404E-2</v>
      </c>
      <c r="N42" s="2">
        <f t="shared" si="8"/>
        <v>38.385291616711733</v>
      </c>
      <c r="O42" t="s">
        <v>77</v>
      </c>
    </row>
    <row r="43" spans="1:15" x14ac:dyDescent="0.25">
      <c r="A43" s="16">
        <v>33</v>
      </c>
      <c r="B43" s="17" t="s">
        <v>65</v>
      </c>
      <c r="C43" s="18">
        <v>2.2999999999999998</v>
      </c>
      <c r="D43" s="19" t="s">
        <v>27</v>
      </c>
      <c r="E43" s="20" t="str">
        <f t="shared" si="0"/>
        <v>Significantly Different</v>
      </c>
      <c r="G43">
        <f t="shared" si="1"/>
        <v>2.2999999999999998</v>
      </c>
      <c r="H43">
        <f t="shared" si="2"/>
        <v>6</v>
      </c>
      <c r="I43" t="str">
        <f t="shared" si="3"/>
        <v>+/-</v>
      </c>
      <c r="J43" t="str">
        <f t="shared" si="4"/>
        <v>0.1</v>
      </c>
      <c r="K43" s="2">
        <f t="shared" si="5"/>
        <v>6.0790273556231005E-2</v>
      </c>
      <c r="L43" s="2">
        <f t="shared" si="6"/>
        <v>3.4000000000000004</v>
      </c>
      <c r="M43" s="2">
        <f t="shared" si="7"/>
        <v>8.5970429323592404E-2</v>
      </c>
      <c r="N43" s="2">
        <f t="shared" si="8"/>
        <v>39.548482271763611</v>
      </c>
      <c r="O43" t="s">
        <v>80</v>
      </c>
    </row>
    <row r="44" spans="1:15" x14ac:dyDescent="0.25">
      <c r="A44" s="16">
        <v>33</v>
      </c>
      <c r="B44" s="17" t="s">
        <v>81</v>
      </c>
      <c r="C44" s="18">
        <v>2.2999999999999998</v>
      </c>
      <c r="D44" s="19" t="s">
        <v>27</v>
      </c>
      <c r="E44" s="20" t="str">
        <f t="shared" si="0"/>
        <v>Significantly Different</v>
      </c>
      <c r="G44">
        <f t="shared" si="1"/>
        <v>2.2999999999999998</v>
      </c>
      <c r="H44">
        <f t="shared" si="2"/>
        <v>6</v>
      </c>
      <c r="I44" t="str">
        <f t="shared" si="3"/>
        <v>+/-</v>
      </c>
      <c r="J44" t="str">
        <f t="shared" si="4"/>
        <v>0.1</v>
      </c>
      <c r="K44" s="2">
        <f t="shared" si="5"/>
        <v>6.0790273556231005E-2</v>
      </c>
      <c r="L44" s="2">
        <f t="shared" si="6"/>
        <v>3.4000000000000004</v>
      </c>
      <c r="M44" s="2">
        <f t="shared" si="7"/>
        <v>8.5970429323592404E-2</v>
      </c>
      <c r="N44" s="2">
        <f t="shared" si="8"/>
        <v>39.548482271763611</v>
      </c>
      <c r="O44" t="s">
        <v>82</v>
      </c>
    </row>
    <row r="45" spans="1:15" x14ac:dyDescent="0.25">
      <c r="A45" s="16">
        <v>35</v>
      </c>
      <c r="B45" s="17" t="s">
        <v>64</v>
      </c>
      <c r="C45" s="18">
        <v>2.1</v>
      </c>
      <c r="D45" s="19" t="s">
        <v>27</v>
      </c>
      <c r="E45" s="20" t="str">
        <f t="shared" si="0"/>
        <v>Significantly Different</v>
      </c>
      <c r="G45">
        <f t="shared" si="1"/>
        <v>2.1</v>
      </c>
      <c r="H45">
        <f t="shared" si="2"/>
        <v>6</v>
      </c>
      <c r="I45" t="str">
        <f t="shared" si="3"/>
        <v>+/-</v>
      </c>
      <c r="J45" t="str">
        <f t="shared" si="4"/>
        <v>0.1</v>
      </c>
      <c r="K45" s="2">
        <f t="shared" si="5"/>
        <v>6.0790273556231005E-2</v>
      </c>
      <c r="L45" s="2">
        <f t="shared" si="6"/>
        <v>3.6</v>
      </c>
      <c r="M45" s="2">
        <f t="shared" si="7"/>
        <v>8.5970429323592404E-2</v>
      </c>
      <c r="N45" s="2">
        <f t="shared" si="8"/>
        <v>41.874863581867345</v>
      </c>
      <c r="O45" t="s">
        <v>53</v>
      </c>
    </row>
    <row r="46" spans="1:15" x14ac:dyDescent="0.25">
      <c r="A46" s="16">
        <v>36</v>
      </c>
      <c r="B46" s="17" t="s">
        <v>63</v>
      </c>
      <c r="C46" s="18">
        <v>1.8</v>
      </c>
      <c r="D46" s="19" t="s">
        <v>27</v>
      </c>
      <c r="E46" s="20" t="str">
        <f t="shared" si="0"/>
        <v>Significantly Different</v>
      </c>
      <c r="G46">
        <f t="shared" si="1"/>
        <v>1.8</v>
      </c>
      <c r="H46">
        <f t="shared" si="2"/>
        <v>6</v>
      </c>
      <c r="I46" t="str">
        <f t="shared" si="3"/>
        <v>+/-</v>
      </c>
      <c r="J46" t="str">
        <f t="shared" si="4"/>
        <v>0.1</v>
      </c>
      <c r="K46" s="2">
        <f t="shared" si="5"/>
        <v>6.0790273556231005E-2</v>
      </c>
      <c r="L46" s="2">
        <f t="shared" si="6"/>
        <v>3.9000000000000004</v>
      </c>
      <c r="M46" s="2">
        <f t="shared" si="7"/>
        <v>8.5970429323592404E-2</v>
      </c>
      <c r="N46" s="2">
        <f t="shared" si="8"/>
        <v>45.364435547022964</v>
      </c>
      <c r="O46" t="s">
        <v>65</v>
      </c>
    </row>
    <row r="47" spans="1:15" x14ac:dyDescent="0.25">
      <c r="A47" s="16">
        <v>36</v>
      </c>
      <c r="B47" s="17" t="s">
        <v>73</v>
      </c>
      <c r="C47" s="18">
        <v>1.8</v>
      </c>
      <c r="D47" s="19" t="s">
        <v>27</v>
      </c>
      <c r="E47" s="20" t="str">
        <f t="shared" si="0"/>
        <v>Significantly Different</v>
      </c>
      <c r="G47">
        <f t="shared" si="1"/>
        <v>1.8</v>
      </c>
      <c r="H47">
        <f t="shared" si="2"/>
        <v>6</v>
      </c>
      <c r="I47" t="str">
        <f t="shared" si="3"/>
        <v>+/-</v>
      </c>
      <c r="J47" t="str">
        <f t="shared" si="4"/>
        <v>0.1</v>
      </c>
      <c r="K47" s="2">
        <f t="shared" si="5"/>
        <v>6.0790273556231005E-2</v>
      </c>
      <c r="L47" s="2">
        <f t="shared" si="6"/>
        <v>3.9000000000000004</v>
      </c>
      <c r="M47" s="2">
        <f t="shared" si="7"/>
        <v>8.5970429323592404E-2</v>
      </c>
      <c r="N47" s="2">
        <f t="shared" si="8"/>
        <v>45.364435547022964</v>
      </c>
      <c r="O47" t="s">
        <v>81</v>
      </c>
    </row>
    <row r="48" spans="1:15" x14ac:dyDescent="0.25">
      <c r="A48" s="16">
        <v>38</v>
      </c>
      <c r="B48" s="17" t="s">
        <v>77</v>
      </c>
      <c r="C48" s="18">
        <v>1.7</v>
      </c>
      <c r="D48" s="19" t="s">
        <v>27</v>
      </c>
      <c r="E48" s="20" t="str">
        <f t="shared" si="0"/>
        <v>Significantly Different</v>
      </c>
      <c r="G48">
        <f t="shared" si="1"/>
        <v>1.7</v>
      </c>
      <c r="H48">
        <f t="shared" si="2"/>
        <v>6</v>
      </c>
      <c r="I48" t="str">
        <f t="shared" si="3"/>
        <v>+/-</v>
      </c>
      <c r="J48" t="str">
        <f t="shared" si="4"/>
        <v>0.1</v>
      </c>
      <c r="K48" s="2">
        <f t="shared" si="5"/>
        <v>6.0790273556231005E-2</v>
      </c>
      <c r="L48" s="2">
        <f t="shared" si="6"/>
        <v>4</v>
      </c>
      <c r="M48" s="2">
        <f t="shared" si="7"/>
        <v>8.5970429323592404E-2</v>
      </c>
      <c r="N48" s="2">
        <f t="shared" si="8"/>
        <v>46.527626202074828</v>
      </c>
      <c r="O48" t="s">
        <v>60</v>
      </c>
    </row>
    <row r="49" spans="1:15" x14ac:dyDescent="0.25">
      <c r="A49" s="16">
        <v>38</v>
      </c>
      <c r="B49" s="17" t="s">
        <v>85</v>
      </c>
      <c r="C49" s="18">
        <v>1.7</v>
      </c>
      <c r="D49" s="19" t="s">
        <v>27</v>
      </c>
      <c r="E49" s="20" t="str">
        <f t="shared" si="0"/>
        <v>Significantly Different</v>
      </c>
      <c r="G49">
        <f t="shared" si="1"/>
        <v>1.7</v>
      </c>
      <c r="H49">
        <f t="shared" si="2"/>
        <v>6</v>
      </c>
      <c r="I49" t="str">
        <f t="shared" si="3"/>
        <v>+/-</v>
      </c>
      <c r="J49" t="str">
        <f t="shared" si="4"/>
        <v>0.1</v>
      </c>
      <c r="K49" s="2">
        <f t="shared" si="5"/>
        <v>6.0790273556231005E-2</v>
      </c>
      <c r="L49" s="2">
        <f t="shared" si="6"/>
        <v>4</v>
      </c>
      <c r="M49" s="2">
        <f t="shared" si="7"/>
        <v>8.5970429323592404E-2</v>
      </c>
      <c r="N49" s="2">
        <f t="shared" si="8"/>
        <v>46.527626202074828</v>
      </c>
      <c r="O49" t="s">
        <v>67</v>
      </c>
    </row>
    <row r="50" spans="1:15" x14ac:dyDescent="0.25">
      <c r="A50" s="16">
        <v>40</v>
      </c>
      <c r="B50" s="17" t="s">
        <v>49</v>
      </c>
      <c r="C50" s="18">
        <v>1.6</v>
      </c>
      <c r="D50" s="19" t="s">
        <v>27</v>
      </c>
      <c r="E50" s="20" t="str">
        <f t="shared" si="0"/>
        <v>Significantly Different</v>
      </c>
      <c r="G50">
        <f t="shared" si="1"/>
        <v>1.6</v>
      </c>
      <c r="H50">
        <f t="shared" si="2"/>
        <v>6</v>
      </c>
      <c r="I50" t="str">
        <f t="shared" si="3"/>
        <v>+/-</v>
      </c>
      <c r="J50" t="str">
        <f t="shared" si="4"/>
        <v>0.1</v>
      </c>
      <c r="K50" s="2">
        <f t="shared" si="5"/>
        <v>6.0790273556231005E-2</v>
      </c>
      <c r="L50" s="2">
        <f t="shared" si="6"/>
        <v>4.0999999999999996</v>
      </c>
      <c r="M50" s="2">
        <f t="shared" si="7"/>
        <v>8.5970429323592404E-2</v>
      </c>
      <c r="N50" s="2">
        <f t="shared" si="8"/>
        <v>47.690816857126691</v>
      </c>
      <c r="O50" t="s">
        <v>69</v>
      </c>
    </row>
    <row r="51" spans="1:15" x14ac:dyDescent="0.25">
      <c r="A51" s="16">
        <v>41</v>
      </c>
      <c r="B51" s="17" t="s">
        <v>37</v>
      </c>
      <c r="C51" s="18">
        <v>1.5</v>
      </c>
      <c r="D51" s="19" t="s">
        <v>27</v>
      </c>
      <c r="E51" s="20" t="str">
        <f t="shared" si="0"/>
        <v>Significantly Different</v>
      </c>
      <c r="G51">
        <f t="shared" si="1"/>
        <v>1.5</v>
      </c>
      <c r="H51">
        <f t="shared" si="2"/>
        <v>6</v>
      </c>
      <c r="I51" t="str">
        <f t="shared" si="3"/>
        <v>+/-</v>
      </c>
      <c r="J51" t="str">
        <f t="shared" si="4"/>
        <v>0.1</v>
      </c>
      <c r="K51" s="2">
        <f t="shared" si="5"/>
        <v>6.0790273556231005E-2</v>
      </c>
      <c r="L51" s="2">
        <f t="shared" si="6"/>
        <v>4.2</v>
      </c>
      <c r="M51" s="2">
        <f t="shared" si="7"/>
        <v>8.5970429323592404E-2</v>
      </c>
      <c r="N51" s="2">
        <f t="shared" si="8"/>
        <v>48.854007512178569</v>
      </c>
      <c r="O51" t="s">
        <v>85</v>
      </c>
    </row>
    <row r="52" spans="1:15" x14ac:dyDescent="0.25">
      <c r="A52" s="16">
        <v>41</v>
      </c>
      <c r="B52" s="17" t="s">
        <v>43</v>
      </c>
      <c r="C52" s="18">
        <v>1.5</v>
      </c>
      <c r="D52" s="19" t="s">
        <v>29</v>
      </c>
      <c r="E52" s="20" t="str">
        <f t="shared" si="0"/>
        <v>Significantly Different</v>
      </c>
      <c r="G52">
        <f t="shared" si="1"/>
        <v>1.5</v>
      </c>
      <c r="H52">
        <f t="shared" si="2"/>
        <v>6</v>
      </c>
      <c r="I52" t="str">
        <f t="shared" si="3"/>
        <v>+/-</v>
      </c>
      <c r="J52" t="str">
        <f t="shared" si="4"/>
        <v>0.2</v>
      </c>
      <c r="K52" s="2">
        <f t="shared" si="5"/>
        <v>0.12158054711246201</v>
      </c>
      <c r="L52" s="2">
        <f t="shared" si="6"/>
        <v>4.2</v>
      </c>
      <c r="M52" s="2">
        <f t="shared" si="7"/>
        <v>0.1359311840425404</v>
      </c>
      <c r="N52" s="2">
        <f t="shared" si="8"/>
        <v>30.897987313092099</v>
      </c>
      <c r="O52" t="s">
        <v>56</v>
      </c>
    </row>
    <row r="53" spans="1:15" x14ac:dyDescent="0.25">
      <c r="A53" s="16">
        <v>43</v>
      </c>
      <c r="B53" s="17" t="s">
        <v>53</v>
      </c>
      <c r="C53" s="18">
        <v>1.4</v>
      </c>
      <c r="D53" s="19" t="s">
        <v>36</v>
      </c>
      <c r="E53" s="20" t="str">
        <f t="shared" si="0"/>
        <v>Significantly Different</v>
      </c>
      <c r="G53">
        <f t="shared" si="1"/>
        <v>1.4</v>
      </c>
      <c r="H53">
        <f t="shared" si="2"/>
        <v>6</v>
      </c>
      <c r="I53" t="str">
        <f t="shared" si="3"/>
        <v>+/-</v>
      </c>
      <c r="J53" t="str">
        <f t="shared" si="4"/>
        <v>0.3</v>
      </c>
      <c r="K53" s="2">
        <f t="shared" si="5"/>
        <v>0.18237082066869301</v>
      </c>
      <c r="L53" s="2">
        <f t="shared" si="6"/>
        <v>4.3000000000000007</v>
      </c>
      <c r="M53" s="2">
        <f t="shared" si="7"/>
        <v>0.19223572402239389</v>
      </c>
      <c r="N53" s="2">
        <f t="shared" si="8"/>
        <v>22.368371029201032</v>
      </c>
      <c r="O53" t="s">
        <v>73</v>
      </c>
    </row>
    <row r="54" spans="1:15" x14ac:dyDescent="0.25">
      <c r="A54" s="16">
        <v>43</v>
      </c>
      <c r="B54" s="17" t="s">
        <v>31</v>
      </c>
      <c r="C54" s="18">
        <v>1.4</v>
      </c>
      <c r="D54" s="19" t="s">
        <v>61</v>
      </c>
      <c r="E54" s="20" t="str">
        <f t="shared" si="0"/>
        <v>Significantly Different</v>
      </c>
      <c r="G54">
        <f t="shared" si="1"/>
        <v>1.4</v>
      </c>
      <c r="H54">
        <f t="shared" si="2"/>
        <v>6</v>
      </c>
      <c r="I54" t="str">
        <f t="shared" si="3"/>
        <v>+/-</v>
      </c>
      <c r="J54" t="str">
        <f t="shared" si="4"/>
        <v>0.4</v>
      </c>
      <c r="K54" s="2">
        <f t="shared" si="5"/>
        <v>0.24316109422492402</v>
      </c>
      <c r="L54" s="2">
        <f t="shared" si="6"/>
        <v>4.3000000000000007</v>
      </c>
      <c r="M54" s="2">
        <f t="shared" si="7"/>
        <v>0.25064471888253259</v>
      </c>
      <c r="N54" s="2">
        <f t="shared" si="8"/>
        <v>17.155757436945013</v>
      </c>
      <c r="O54" t="s">
        <v>79</v>
      </c>
    </row>
    <row r="55" spans="1:15" x14ac:dyDescent="0.25">
      <c r="A55" s="16">
        <v>45</v>
      </c>
      <c r="B55" s="17" t="s">
        <v>30</v>
      </c>
      <c r="C55" s="18">
        <v>1.3</v>
      </c>
      <c r="D55" s="19" t="s">
        <v>27</v>
      </c>
      <c r="E55" s="20" t="str">
        <f t="shared" si="0"/>
        <v>Significantly Different</v>
      </c>
      <c r="G55">
        <f t="shared" si="1"/>
        <v>1.3</v>
      </c>
      <c r="H55">
        <f t="shared" si="2"/>
        <v>6</v>
      </c>
      <c r="I55" t="str">
        <f t="shared" si="3"/>
        <v>+/-</v>
      </c>
      <c r="J55" t="str">
        <f t="shared" si="4"/>
        <v>0.1</v>
      </c>
      <c r="K55" s="2">
        <f t="shared" si="5"/>
        <v>6.0790273556231005E-2</v>
      </c>
      <c r="L55" s="2">
        <f t="shared" si="6"/>
        <v>4.4000000000000004</v>
      </c>
      <c r="M55" s="2">
        <f t="shared" si="7"/>
        <v>8.5970429323592404E-2</v>
      </c>
      <c r="N55" s="2">
        <f t="shared" si="8"/>
        <v>51.180388822282318</v>
      </c>
      <c r="O55" t="s">
        <v>47</v>
      </c>
    </row>
    <row r="56" spans="1:15" x14ac:dyDescent="0.25">
      <c r="A56" s="16">
        <v>45</v>
      </c>
      <c r="B56" s="17" t="s">
        <v>56</v>
      </c>
      <c r="C56" s="18">
        <v>1.3</v>
      </c>
      <c r="D56" s="19" t="s">
        <v>36</v>
      </c>
      <c r="E56" s="20" t="str">
        <f t="shared" si="0"/>
        <v>Significantly Different</v>
      </c>
      <c r="G56">
        <f t="shared" si="1"/>
        <v>1.3</v>
      </c>
      <c r="H56">
        <f t="shared" si="2"/>
        <v>6</v>
      </c>
      <c r="I56" t="str">
        <f t="shared" si="3"/>
        <v>+/-</v>
      </c>
      <c r="J56" t="str">
        <f t="shared" si="4"/>
        <v>0.3</v>
      </c>
      <c r="K56" s="2">
        <f t="shared" si="5"/>
        <v>0.18237082066869301</v>
      </c>
      <c r="L56" s="2">
        <f t="shared" si="6"/>
        <v>4.4000000000000004</v>
      </c>
      <c r="M56" s="2">
        <f t="shared" si="7"/>
        <v>0.19223572402239389</v>
      </c>
      <c r="N56" s="2">
        <f t="shared" si="8"/>
        <v>22.888565704298731</v>
      </c>
      <c r="O56" t="s">
        <v>31</v>
      </c>
    </row>
    <row r="57" spans="1:15" x14ac:dyDescent="0.25">
      <c r="A57" s="16">
        <v>47</v>
      </c>
      <c r="B57" s="17" t="s">
        <v>28</v>
      </c>
      <c r="C57" s="18">
        <v>1.1000000000000001</v>
      </c>
      <c r="D57" s="19" t="s">
        <v>27</v>
      </c>
      <c r="E57" s="20" t="str">
        <f t="shared" si="0"/>
        <v>Significantly Different</v>
      </c>
      <c r="G57">
        <f t="shared" si="1"/>
        <v>1.1000000000000001</v>
      </c>
      <c r="H57">
        <f t="shared" si="2"/>
        <v>6</v>
      </c>
      <c r="I57" t="str">
        <f t="shared" si="3"/>
        <v>+/-</v>
      </c>
      <c r="J57" t="str">
        <f t="shared" si="4"/>
        <v>0.1</v>
      </c>
      <c r="K57" s="2">
        <f t="shared" si="5"/>
        <v>6.0790273556231005E-2</v>
      </c>
      <c r="L57" s="2">
        <f t="shared" si="6"/>
        <v>4.5999999999999996</v>
      </c>
      <c r="M57" s="2">
        <f t="shared" si="7"/>
        <v>8.5970429323592404E-2</v>
      </c>
      <c r="N57" s="2">
        <f t="shared" si="8"/>
        <v>53.506770132386045</v>
      </c>
      <c r="O57" t="s">
        <v>84</v>
      </c>
    </row>
    <row r="58" spans="1:15" x14ac:dyDescent="0.25">
      <c r="A58" s="16">
        <v>48</v>
      </c>
      <c r="B58" s="17" t="s">
        <v>72</v>
      </c>
      <c r="C58" s="18">
        <v>1</v>
      </c>
      <c r="D58" s="19" t="s">
        <v>27</v>
      </c>
      <c r="E58" s="20" t="str">
        <f t="shared" si="0"/>
        <v>Significantly Different</v>
      </c>
      <c r="G58">
        <f t="shared" si="1"/>
        <v>1</v>
      </c>
      <c r="H58">
        <f t="shared" si="2"/>
        <v>6</v>
      </c>
      <c r="I58" t="str">
        <f t="shared" si="3"/>
        <v>+/-</v>
      </c>
      <c r="J58" t="str">
        <f t="shared" si="4"/>
        <v>0.1</v>
      </c>
      <c r="K58" s="2">
        <f t="shared" si="5"/>
        <v>6.0790273556231005E-2</v>
      </c>
      <c r="L58" s="2">
        <f t="shared" si="6"/>
        <v>4.7</v>
      </c>
      <c r="M58" s="2">
        <f t="shared" si="7"/>
        <v>8.5970429323592404E-2</v>
      </c>
      <c r="N58" s="2">
        <f t="shared" si="8"/>
        <v>54.669960787437923</v>
      </c>
      <c r="O58" t="s">
        <v>75</v>
      </c>
    </row>
    <row r="59" spans="1:15" x14ac:dyDescent="0.25">
      <c r="A59" s="16">
        <v>49</v>
      </c>
      <c r="B59" s="17" t="s">
        <v>45</v>
      </c>
      <c r="C59" s="18">
        <v>0.8</v>
      </c>
      <c r="D59" s="19" t="s">
        <v>27</v>
      </c>
      <c r="E59" s="20" t="str">
        <f t="shared" si="0"/>
        <v>Significantly Different</v>
      </c>
      <c r="G59">
        <f t="shared" si="1"/>
        <v>0.8</v>
      </c>
      <c r="H59">
        <f t="shared" si="2"/>
        <v>6</v>
      </c>
      <c r="I59" t="str">
        <f t="shared" si="3"/>
        <v>+/-</v>
      </c>
      <c r="J59" t="str">
        <f t="shared" si="4"/>
        <v>0.1</v>
      </c>
      <c r="K59" s="2">
        <f t="shared" si="5"/>
        <v>6.0790273556231005E-2</v>
      </c>
      <c r="L59" s="2">
        <f t="shared" si="6"/>
        <v>4.9000000000000004</v>
      </c>
      <c r="M59" s="2">
        <f t="shared" si="7"/>
        <v>8.5970429323592404E-2</v>
      </c>
      <c r="N59" s="2">
        <f t="shared" si="8"/>
        <v>56.996342097541671</v>
      </c>
      <c r="O59" t="s">
        <v>33</v>
      </c>
    </row>
    <row r="60" spans="1:15" x14ac:dyDescent="0.25">
      <c r="A60" s="16">
        <v>49</v>
      </c>
      <c r="B60" s="17" t="s">
        <v>33</v>
      </c>
      <c r="C60" s="18">
        <v>0.8</v>
      </c>
      <c r="D60" s="19" t="s">
        <v>27</v>
      </c>
      <c r="E60" s="20" t="str">
        <f t="shared" si="0"/>
        <v>Significantly Different</v>
      </c>
      <c r="G60">
        <f t="shared" si="1"/>
        <v>0.8</v>
      </c>
      <c r="H60">
        <f t="shared" si="2"/>
        <v>6</v>
      </c>
      <c r="I60" t="str">
        <f t="shared" si="3"/>
        <v>+/-</v>
      </c>
      <c r="J60" t="str">
        <f t="shared" si="4"/>
        <v>0.1</v>
      </c>
      <c r="K60" s="2">
        <f t="shared" si="5"/>
        <v>6.0790273556231005E-2</v>
      </c>
      <c r="L60" s="2">
        <f t="shared" si="6"/>
        <v>4.9000000000000004</v>
      </c>
      <c r="M60" s="2">
        <f t="shared" si="7"/>
        <v>8.5970429323592404E-2</v>
      </c>
      <c r="N60" s="2">
        <f t="shared" si="8"/>
        <v>56.996342097541671</v>
      </c>
      <c r="O60" t="s">
        <v>55</v>
      </c>
    </row>
    <row r="61" spans="1:15" x14ac:dyDescent="0.25">
      <c r="A61" s="16">
        <v>49</v>
      </c>
      <c r="B61" s="17" t="s">
        <v>38</v>
      </c>
      <c r="C61" s="18">
        <v>0.8</v>
      </c>
      <c r="D61" s="19" t="s">
        <v>29</v>
      </c>
      <c r="E61" s="20" t="str">
        <f t="shared" si="0"/>
        <v>Significantly Different</v>
      </c>
      <c r="G61">
        <f t="shared" si="1"/>
        <v>0.8</v>
      </c>
      <c r="H61">
        <f t="shared" si="2"/>
        <v>6</v>
      </c>
      <c r="I61" t="str">
        <f t="shared" si="3"/>
        <v>+/-</v>
      </c>
      <c r="J61" t="str">
        <f t="shared" si="4"/>
        <v>0.2</v>
      </c>
      <c r="K61" s="2">
        <f t="shared" si="5"/>
        <v>0.12158054711246201</v>
      </c>
      <c r="L61" s="2">
        <f t="shared" si="6"/>
        <v>4.9000000000000004</v>
      </c>
      <c r="M61" s="2">
        <f t="shared" si="7"/>
        <v>0.1359311840425404</v>
      </c>
      <c r="N61" s="2">
        <f t="shared" si="8"/>
        <v>36.047651865274112</v>
      </c>
      <c r="O61" t="s">
        <v>38</v>
      </c>
    </row>
    <row r="62" spans="1:15" ht="15.75" thickBot="1" x14ac:dyDescent="0.3">
      <c r="A62" s="22"/>
      <c r="B62" s="23" t="s">
        <v>86</v>
      </c>
      <c r="C62" s="24">
        <v>0.2</v>
      </c>
      <c r="D62" s="25" t="s">
        <v>27</v>
      </c>
      <c r="E62" s="26" t="str">
        <f t="shared" si="0"/>
        <v>Significantly Different</v>
      </c>
      <c r="G62">
        <f t="shared" si="1"/>
        <v>0.2</v>
      </c>
      <c r="H62">
        <f t="shared" si="2"/>
        <v>6</v>
      </c>
      <c r="I62" t="str">
        <f t="shared" si="3"/>
        <v>+/-</v>
      </c>
      <c r="J62" t="str">
        <f t="shared" si="4"/>
        <v>0.1</v>
      </c>
      <c r="K62" s="2">
        <f t="shared" si="5"/>
        <v>6.0790273556231005E-2</v>
      </c>
      <c r="L62" s="2">
        <f t="shared" si="6"/>
        <v>5.5</v>
      </c>
      <c r="M62" s="2">
        <f t="shared" si="7"/>
        <v>8.5970429323592404E-2</v>
      </c>
      <c r="N62" s="2">
        <f t="shared" si="8"/>
        <v>63.975486027852888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15" priority="5" operator="equal">
      <formula>"State Selected"</formula>
    </cfRule>
    <cfRule type="cellIs" dxfId="514" priority="6" operator="equal">
      <formula>"Not Significantly Different"</formula>
    </cfRule>
  </conditionalFormatting>
  <conditionalFormatting sqref="E10:E62">
    <cfRule type="cellIs" dxfId="513" priority="1" operator="equal">
      <formula>"OTHER ERROR"</formula>
    </cfRule>
    <cfRule type="cellIs" dxfId="512" priority="2" operator="equal">
      <formula>"Statistical Test not applicable"</formula>
    </cfRule>
    <cfRule type="cellIs" dxfId="511" priority="3" operator="equal">
      <formula>"Geography Selected"</formula>
    </cfRule>
    <cfRule type="cellIs" dxfId="51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DAC7EC7-C73C-4BCF-AF91-397C60960356}">
      <formula1>$O$10:$O$62</formula1>
    </dataValidation>
  </dataValidation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AF349-DE63-43C2-8B6C-3FD225AA0E62}">
  <sheetPr codeName="Sheet6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434</v>
      </c>
    </row>
    <row r="2" spans="1:16" x14ac:dyDescent="0.25">
      <c r="A2" s="3" t="s">
        <v>2</v>
      </c>
      <c r="B2" t="s">
        <v>435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52989</v>
      </c>
      <c r="C6" t="s">
        <v>9</v>
      </c>
      <c r="H6" s="8" t="s">
        <v>10</v>
      </c>
      <c r="I6">
        <f>VLOOKUP($B$4,$B$9:$K$62,6,FALSE)</f>
        <v>52989</v>
      </c>
      <c r="K6" s="10"/>
    </row>
    <row r="7" spans="1:16" ht="15.75" thickBot="1" x14ac:dyDescent="0.3">
      <c r="A7" s="4" t="s">
        <v>11</v>
      </c>
      <c r="B7" s="11" t="str">
        <f>VLOOKUP($B$4,$B$10:$D$62,3,FALSE)</f>
        <v>+/-206</v>
      </c>
      <c r="C7" t="s">
        <v>12</v>
      </c>
      <c r="H7" s="8" t="s">
        <v>13</v>
      </c>
      <c r="I7" s="12">
        <f>VLOOKUP($B$4,$B$9:$K$62,10,FALSE)</f>
        <v>125.22796352583586</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52989</v>
      </c>
      <c r="D10" s="19" t="s">
        <v>436</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52989</v>
      </c>
      <c r="H10">
        <f>LEN(TRIM(D10))</f>
        <v>6</v>
      </c>
      <c r="I10" t="str">
        <f>IF(H10&gt;=3,MID(TRIM(D10),1,3),"NO")</f>
        <v>+/-</v>
      </c>
      <c r="J10" t="str">
        <f>IF(TRIM(I10)="+/-",MID(TRIM(D10),4,H10-3),D10)</f>
        <v>206</v>
      </c>
      <c r="K10" s="2">
        <f>IF(TRIM(J10)="*****",0,IF(ISERROR(VALUE(J10)),"NA",VALUE(J10/$I$4)))</f>
        <v>125.22796352583586</v>
      </c>
      <c r="L10" s="2">
        <f>IF(AND(ISNUMBER(G10),ISNUMBER($I$6)),$I$6-G10,"N/A")</f>
        <v>0</v>
      </c>
      <c r="M10" s="2">
        <f>IF(AND(ISNUMBER(K10),ISNUMBER($I$7)),SQRT(K10^2+($I$7)^2),"N/A")</f>
        <v>177.09908440660033</v>
      </c>
      <c r="N10" s="2">
        <f>IF(AND(ISNUMBER(L10),ISNUMBER(M10),M10&lt;&gt;0),L10/M10,"NA")</f>
        <v>0</v>
      </c>
      <c r="O10" t="s">
        <v>5</v>
      </c>
    </row>
    <row r="11" spans="1:16" x14ac:dyDescent="0.25">
      <c r="A11" s="16">
        <v>1</v>
      </c>
      <c r="B11" s="17" t="s">
        <v>48</v>
      </c>
      <c r="C11" s="34">
        <v>87603</v>
      </c>
      <c r="D11" s="21" t="s">
        <v>437</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87603</v>
      </c>
      <c r="H11">
        <f t="shared" ref="H11:H62" si="2">LEN(TRIM(D11))</f>
        <v>8</v>
      </c>
      <c r="I11" t="str">
        <f t="shared" ref="I11:I62" si="3">IF(H11&gt;=3,MID(TRIM(D11),1,3),"NO")</f>
        <v>+/-</v>
      </c>
      <c r="J11" t="str">
        <f t="shared" ref="J11:J62" si="4">IF(TRIM(I11)="+/-",MID(TRIM(D11),4,H11-3),D11)</f>
        <v>4,086</v>
      </c>
      <c r="K11" s="2">
        <f t="shared" ref="K11:K62" si="5">IF(TRIM(J11)="*****",0,IF(ISERROR(VALUE(J11)),"NA",VALUE(J11/$I$4)))</f>
        <v>2483.8905775075987</v>
      </c>
      <c r="L11" s="2">
        <f t="shared" ref="L11:L62" si="6">IF(AND(ISNUMBER(G11),ISNUMBER($I$6)),$I$6-G11,"N/A")</f>
        <v>-34614</v>
      </c>
      <c r="M11" s="2">
        <f t="shared" ref="M11:M62" si="7">IF(AND(ISNUMBER(K11),ISNUMBER($I$7)),SQRT(K11^2+($I$7)^2),"N/A")</f>
        <v>2487.0453240501793</v>
      </c>
      <c r="N11" s="2">
        <f>IF(AND(ISNUMBER(L11),ISNUMBER(M11),M11&lt;&gt;0),L11/M11,"NA")</f>
        <v>-13.917719820091875</v>
      </c>
      <c r="O11" t="s">
        <v>30</v>
      </c>
    </row>
    <row r="12" spans="1:16" x14ac:dyDescent="0.25">
      <c r="A12" s="16">
        <v>2</v>
      </c>
      <c r="B12" s="17" t="s">
        <v>68</v>
      </c>
      <c r="C12" s="34">
        <v>70483</v>
      </c>
      <c r="D12" s="19" t="s">
        <v>438</v>
      </c>
      <c r="E12" s="20" t="str">
        <f t="shared" si="0"/>
        <v>Significantly Different</v>
      </c>
      <c r="G12">
        <f t="shared" si="1"/>
        <v>70483</v>
      </c>
      <c r="H12">
        <f t="shared" si="2"/>
        <v>6</v>
      </c>
      <c r="I12" t="str">
        <f t="shared" si="3"/>
        <v>+/-</v>
      </c>
      <c r="J12" t="str">
        <f t="shared" si="4"/>
        <v>519</v>
      </c>
      <c r="K12" s="2">
        <f t="shared" si="5"/>
        <v>315.50151975683889</v>
      </c>
      <c r="L12" s="2">
        <f t="shared" si="6"/>
        <v>-17494</v>
      </c>
      <c r="M12" s="2">
        <f t="shared" si="7"/>
        <v>339.44550640375707</v>
      </c>
      <c r="N12" s="2">
        <f t="shared" ref="N12:N62" si="8">IF(AND(ISNUMBER(L12),ISNUMBER(M12),M12&lt;&gt;0),L12/M12,"NA")</f>
        <v>-51.536990974897677</v>
      </c>
      <c r="O12" t="s">
        <v>32</v>
      </c>
    </row>
    <row r="13" spans="1:16" x14ac:dyDescent="0.25">
      <c r="A13" s="16">
        <v>3</v>
      </c>
      <c r="B13" s="17" t="s">
        <v>76</v>
      </c>
      <c r="C13" s="34">
        <v>67007</v>
      </c>
      <c r="D13" s="19" t="s">
        <v>439</v>
      </c>
      <c r="E13" s="20" t="str">
        <f t="shared" si="0"/>
        <v>Significantly Different</v>
      </c>
      <c r="G13">
        <f t="shared" si="1"/>
        <v>67007</v>
      </c>
      <c r="H13">
        <f t="shared" si="2"/>
        <v>6</v>
      </c>
      <c r="I13" t="str">
        <f t="shared" si="3"/>
        <v>+/-</v>
      </c>
      <c r="J13" t="str">
        <f t="shared" si="4"/>
        <v>603</v>
      </c>
      <c r="K13" s="2">
        <f t="shared" si="5"/>
        <v>366.56534954407294</v>
      </c>
      <c r="L13" s="2">
        <f t="shared" si="6"/>
        <v>-14018</v>
      </c>
      <c r="M13" s="2">
        <f t="shared" si="7"/>
        <v>387.36571652018517</v>
      </c>
      <c r="N13" s="2">
        <f t="shared" si="8"/>
        <v>-36.188024397015887</v>
      </c>
      <c r="O13" t="s">
        <v>34</v>
      </c>
    </row>
    <row r="14" spans="1:16" x14ac:dyDescent="0.25">
      <c r="A14" s="16">
        <v>4</v>
      </c>
      <c r="B14" s="17" t="s">
        <v>44</v>
      </c>
      <c r="C14" s="34">
        <v>66477</v>
      </c>
      <c r="D14" s="19" t="s">
        <v>440</v>
      </c>
      <c r="E14" s="20" t="str">
        <f t="shared" si="0"/>
        <v>Significantly Different</v>
      </c>
      <c r="G14">
        <f t="shared" si="1"/>
        <v>66477</v>
      </c>
      <c r="H14">
        <f t="shared" si="2"/>
        <v>8</v>
      </c>
      <c r="I14" t="str">
        <f t="shared" si="3"/>
        <v>+/-</v>
      </c>
      <c r="J14" t="str">
        <f t="shared" si="4"/>
        <v>1,261</v>
      </c>
      <c r="K14" s="2">
        <f t="shared" si="5"/>
        <v>766.56534954407289</v>
      </c>
      <c r="L14" s="2">
        <f t="shared" si="6"/>
        <v>-13488</v>
      </c>
      <c r="M14" s="2">
        <f t="shared" si="7"/>
        <v>776.72677176112245</v>
      </c>
      <c r="N14" s="2">
        <f t="shared" si="8"/>
        <v>-17.365179739353895</v>
      </c>
      <c r="O14" t="s">
        <v>37</v>
      </c>
    </row>
    <row r="15" spans="1:16" x14ac:dyDescent="0.25">
      <c r="A15" s="16">
        <v>5</v>
      </c>
      <c r="B15" s="17" t="s">
        <v>75</v>
      </c>
      <c r="C15" s="34">
        <v>63988</v>
      </c>
      <c r="D15" s="19" t="s">
        <v>441</v>
      </c>
      <c r="E15" s="20" t="str">
        <f t="shared" si="0"/>
        <v>Significantly Different</v>
      </c>
      <c r="G15">
        <f t="shared" si="1"/>
        <v>63988</v>
      </c>
      <c r="H15">
        <f t="shared" si="2"/>
        <v>8</v>
      </c>
      <c r="I15" t="str">
        <f t="shared" si="3"/>
        <v>+/-</v>
      </c>
      <c r="J15" t="str">
        <f t="shared" si="4"/>
        <v>1,375</v>
      </c>
      <c r="K15" s="2">
        <f t="shared" si="5"/>
        <v>835.86626139817633</v>
      </c>
      <c r="L15" s="2">
        <f t="shared" si="6"/>
        <v>-10999</v>
      </c>
      <c r="M15" s="2">
        <f t="shared" si="7"/>
        <v>845.19491822454336</v>
      </c>
      <c r="N15" s="2">
        <f t="shared" si="8"/>
        <v>-13.013566176078085</v>
      </c>
      <c r="O15" t="s">
        <v>40</v>
      </c>
    </row>
    <row r="16" spans="1:16" x14ac:dyDescent="0.25">
      <c r="A16" s="16">
        <v>6</v>
      </c>
      <c r="B16" s="17" t="s">
        <v>66</v>
      </c>
      <c r="C16" s="34">
        <v>63272</v>
      </c>
      <c r="D16" s="19" t="s">
        <v>442</v>
      </c>
      <c r="E16" s="20" t="str">
        <f t="shared" si="0"/>
        <v>Significantly Different</v>
      </c>
      <c r="G16">
        <f t="shared" si="1"/>
        <v>63272</v>
      </c>
      <c r="H16">
        <f t="shared" si="2"/>
        <v>8</v>
      </c>
      <c r="I16" t="str">
        <f t="shared" si="3"/>
        <v>+/-</v>
      </c>
      <c r="J16" t="str">
        <f t="shared" si="4"/>
        <v>2,003</v>
      </c>
      <c r="K16" s="2">
        <f t="shared" si="5"/>
        <v>1217.6291793313069</v>
      </c>
      <c r="L16" s="2">
        <f t="shared" si="6"/>
        <v>-10283</v>
      </c>
      <c r="M16" s="2">
        <f t="shared" si="7"/>
        <v>1224.0518212918355</v>
      </c>
      <c r="N16" s="2">
        <f t="shared" si="8"/>
        <v>-8.4007881211659523</v>
      </c>
      <c r="O16" t="s">
        <v>42</v>
      </c>
    </row>
    <row r="17" spans="1:15" x14ac:dyDescent="0.25">
      <c r="A17" s="16">
        <v>7</v>
      </c>
      <c r="B17" s="17" t="s">
        <v>80</v>
      </c>
      <c r="C17" s="34">
        <v>60686</v>
      </c>
      <c r="D17" s="19" t="s">
        <v>443</v>
      </c>
      <c r="E17" s="20" t="str">
        <f t="shared" si="0"/>
        <v>Significantly Different</v>
      </c>
      <c r="G17">
        <f t="shared" si="1"/>
        <v>60686</v>
      </c>
      <c r="H17">
        <f t="shared" si="2"/>
        <v>6</v>
      </c>
      <c r="I17" t="str">
        <f t="shared" si="3"/>
        <v>+/-</v>
      </c>
      <c r="J17" t="str">
        <f t="shared" si="4"/>
        <v>272</v>
      </c>
      <c r="K17" s="2">
        <f t="shared" si="5"/>
        <v>165.34954407294833</v>
      </c>
      <c r="L17" s="2">
        <f t="shared" si="6"/>
        <v>-7697</v>
      </c>
      <c r="M17" s="2">
        <f t="shared" si="7"/>
        <v>207.41869388741208</v>
      </c>
      <c r="N17" s="2">
        <f t="shared" si="8"/>
        <v>-37.1085163817393</v>
      </c>
      <c r="O17" t="s">
        <v>44</v>
      </c>
    </row>
    <row r="18" spans="1:15" x14ac:dyDescent="0.25">
      <c r="A18" s="16">
        <v>8</v>
      </c>
      <c r="B18" s="17" t="s">
        <v>62</v>
      </c>
      <c r="C18" s="34">
        <v>60441</v>
      </c>
      <c r="D18" s="19" t="s">
        <v>444</v>
      </c>
      <c r="E18" s="20" t="str">
        <f t="shared" si="0"/>
        <v>Significantly Different</v>
      </c>
      <c r="G18">
        <f t="shared" si="1"/>
        <v>60441</v>
      </c>
      <c r="H18">
        <f t="shared" si="2"/>
        <v>6</v>
      </c>
      <c r="I18" t="str">
        <f t="shared" si="3"/>
        <v>+/-</v>
      </c>
      <c r="J18" t="str">
        <f t="shared" si="4"/>
        <v>331</v>
      </c>
      <c r="K18" s="2">
        <f t="shared" si="5"/>
        <v>201.21580547112461</v>
      </c>
      <c r="L18" s="2">
        <f t="shared" si="6"/>
        <v>-7452</v>
      </c>
      <c r="M18" s="2">
        <f t="shared" si="7"/>
        <v>237.00177893893863</v>
      </c>
      <c r="N18" s="2">
        <f t="shared" si="8"/>
        <v>-31.442801962764761</v>
      </c>
      <c r="O18" t="s">
        <v>46</v>
      </c>
    </row>
    <row r="19" spans="1:15" x14ac:dyDescent="0.25">
      <c r="A19" s="16">
        <v>9</v>
      </c>
      <c r="B19" s="17" t="s">
        <v>35</v>
      </c>
      <c r="C19" s="34">
        <v>60406</v>
      </c>
      <c r="D19" s="19" t="s">
        <v>347</v>
      </c>
      <c r="E19" s="20" t="str">
        <f t="shared" si="0"/>
        <v>Significantly Different</v>
      </c>
      <c r="G19">
        <f t="shared" si="1"/>
        <v>60406</v>
      </c>
      <c r="H19">
        <f t="shared" si="2"/>
        <v>6</v>
      </c>
      <c r="I19" t="str">
        <f t="shared" si="3"/>
        <v>+/-</v>
      </c>
      <c r="J19" t="str">
        <f t="shared" si="4"/>
        <v>873</v>
      </c>
      <c r="K19" s="2">
        <f t="shared" si="5"/>
        <v>530.69908814589667</v>
      </c>
      <c r="L19" s="2">
        <f t="shared" si="6"/>
        <v>-7417</v>
      </c>
      <c r="M19" s="2">
        <f t="shared" si="7"/>
        <v>545.27384405243049</v>
      </c>
      <c r="N19" s="2">
        <f t="shared" si="8"/>
        <v>-13.602339596701475</v>
      </c>
      <c r="O19" t="s">
        <v>48</v>
      </c>
    </row>
    <row r="20" spans="1:15" x14ac:dyDescent="0.25">
      <c r="A20" s="16">
        <v>10</v>
      </c>
      <c r="B20" s="17" t="s">
        <v>42</v>
      </c>
      <c r="C20" s="34">
        <v>60334</v>
      </c>
      <c r="D20" s="21" t="s">
        <v>445</v>
      </c>
      <c r="E20" s="20" t="str">
        <f t="shared" si="0"/>
        <v>Significantly Different</v>
      </c>
      <c r="G20">
        <f t="shared" si="1"/>
        <v>60334</v>
      </c>
      <c r="H20">
        <f t="shared" si="2"/>
        <v>6</v>
      </c>
      <c r="I20" t="str">
        <f t="shared" si="3"/>
        <v>+/-</v>
      </c>
      <c r="J20" t="str">
        <f t="shared" si="4"/>
        <v>427</v>
      </c>
      <c r="K20" s="2">
        <f t="shared" si="5"/>
        <v>259.57446808510639</v>
      </c>
      <c r="L20" s="2">
        <f t="shared" si="6"/>
        <v>-7345</v>
      </c>
      <c r="M20" s="2">
        <f t="shared" si="7"/>
        <v>288.20296204323438</v>
      </c>
      <c r="N20" s="2">
        <f t="shared" si="8"/>
        <v>-25.485511834878885</v>
      </c>
      <c r="O20" t="s">
        <v>50</v>
      </c>
    </row>
    <row r="21" spans="1:15" x14ac:dyDescent="0.25">
      <c r="A21" s="16">
        <v>11</v>
      </c>
      <c r="B21" s="17" t="s">
        <v>84</v>
      </c>
      <c r="C21" s="34">
        <v>60285</v>
      </c>
      <c r="D21" s="19" t="s">
        <v>446</v>
      </c>
      <c r="E21" s="20" t="str">
        <f t="shared" si="0"/>
        <v>Significantly Different</v>
      </c>
      <c r="G21">
        <f t="shared" si="1"/>
        <v>60285</v>
      </c>
      <c r="H21">
        <f t="shared" si="2"/>
        <v>6</v>
      </c>
      <c r="I21" t="str">
        <f t="shared" si="3"/>
        <v>+/-</v>
      </c>
      <c r="J21" t="str">
        <f t="shared" si="4"/>
        <v>424</v>
      </c>
      <c r="K21" s="2">
        <f t="shared" si="5"/>
        <v>257.75075987841944</v>
      </c>
      <c r="L21" s="2">
        <f t="shared" si="6"/>
        <v>-7296</v>
      </c>
      <c r="M21" s="2">
        <f t="shared" si="7"/>
        <v>286.56150660326085</v>
      </c>
      <c r="N21" s="2">
        <f t="shared" si="8"/>
        <v>-25.460502656070894</v>
      </c>
      <c r="O21" t="s">
        <v>52</v>
      </c>
    </row>
    <row r="22" spans="1:15" x14ac:dyDescent="0.25">
      <c r="A22" s="16">
        <v>12</v>
      </c>
      <c r="B22" s="17" t="s">
        <v>32</v>
      </c>
      <c r="C22" s="34">
        <v>60147</v>
      </c>
      <c r="D22" s="19" t="s">
        <v>447</v>
      </c>
      <c r="E22" s="20" t="str">
        <f t="shared" si="0"/>
        <v>Significantly Different</v>
      </c>
      <c r="G22">
        <f t="shared" si="1"/>
        <v>60147</v>
      </c>
      <c r="H22">
        <f t="shared" si="2"/>
        <v>8</v>
      </c>
      <c r="I22" t="str">
        <f t="shared" si="3"/>
        <v>+/-</v>
      </c>
      <c r="J22" t="str">
        <f t="shared" si="4"/>
        <v>2,519</v>
      </c>
      <c r="K22" s="2">
        <f t="shared" si="5"/>
        <v>1531.3069908814589</v>
      </c>
      <c r="L22" s="2">
        <f t="shared" si="6"/>
        <v>-7158</v>
      </c>
      <c r="M22" s="2">
        <f t="shared" si="7"/>
        <v>1536.4189347867518</v>
      </c>
      <c r="N22" s="2">
        <f t="shared" si="8"/>
        <v>-4.6588855669065934</v>
      </c>
      <c r="O22" t="s">
        <v>54</v>
      </c>
    </row>
    <row r="23" spans="1:15" x14ac:dyDescent="0.25">
      <c r="A23" s="16">
        <v>13</v>
      </c>
      <c r="B23" s="17" t="s">
        <v>57</v>
      </c>
      <c r="C23" s="34">
        <v>58579</v>
      </c>
      <c r="D23" s="19" t="s">
        <v>448</v>
      </c>
      <c r="E23" s="20" t="str">
        <f t="shared" si="0"/>
        <v>Significantly Different</v>
      </c>
      <c r="G23">
        <f t="shared" si="1"/>
        <v>58579</v>
      </c>
      <c r="H23">
        <f t="shared" si="2"/>
        <v>8</v>
      </c>
      <c r="I23" t="str">
        <f t="shared" si="3"/>
        <v>+/-</v>
      </c>
      <c r="J23" t="str">
        <f t="shared" si="4"/>
        <v>1,046</v>
      </c>
      <c r="K23" s="2">
        <f t="shared" si="5"/>
        <v>635.86626139817633</v>
      </c>
      <c r="L23" s="2">
        <f t="shared" si="6"/>
        <v>-5590</v>
      </c>
      <c r="M23" s="2">
        <f t="shared" si="7"/>
        <v>648.08019969238524</v>
      </c>
      <c r="N23" s="2">
        <f t="shared" si="8"/>
        <v>-8.6254756782468025</v>
      </c>
      <c r="O23" t="s">
        <v>43</v>
      </c>
    </row>
    <row r="24" spans="1:15" x14ac:dyDescent="0.25">
      <c r="A24" s="16">
        <v>14</v>
      </c>
      <c r="B24" s="17" t="s">
        <v>38</v>
      </c>
      <c r="C24" s="34">
        <v>57339</v>
      </c>
      <c r="D24" s="19" t="s">
        <v>449</v>
      </c>
      <c r="E24" s="20" t="str">
        <f t="shared" si="0"/>
        <v>Significantly Different</v>
      </c>
      <c r="G24">
        <f t="shared" si="1"/>
        <v>57339</v>
      </c>
      <c r="H24">
        <f t="shared" si="2"/>
        <v>8</v>
      </c>
      <c r="I24" t="str">
        <f t="shared" si="3"/>
        <v>+/-</v>
      </c>
      <c r="J24" t="str">
        <f t="shared" si="4"/>
        <v>3,475</v>
      </c>
      <c r="K24" s="2">
        <f t="shared" si="5"/>
        <v>2112.4620060790271</v>
      </c>
      <c r="L24" s="2">
        <f t="shared" si="6"/>
        <v>-4350</v>
      </c>
      <c r="M24" s="2">
        <f t="shared" si="7"/>
        <v>2116.1705436888246</v>
      </c>
      <c r="N24" s="2">
        <f t="shared" si="8"/>
        <v>-2.055599919852042</v>
      </c>
      <c r="O24" t="s">
        <v>57</v>
      </c>
    </row>
    <row r="25" spans="1:15" x14ac:dyDescent="0.25">
      <c r="A25" s="16">
        <v>15</v>
      </c>
      <c r="B25" s="17" t="s">
        <v>69</v>
      </c>
      <c r="C25" s="34">
        <v>57278</v>
      </c>
      <c r="D25" s="19" t="s">
        <v>450</v>
      </c>
      <c r="E25" s="20" t="str">
        <f t="shared" si="0"/>
        <v>Significantly Different</v>
      </c>
      <c r="G25">
        <f t="shared" si="1"/>
        <v>57278</v>
      </c>
      <c r="H25">
        <f t="shared" si="2"/>
        <v>8</v>
      </c>
      <c r="I25" t="str">
        <f t="shared" si="3"/>
        <v>+/-</v>
      </c>
      <c r="J25" t="str">
        <f t="shared" si="4"/>
        <v>2,499</v>
      </c>
      <c r="K25" s="2">
        <f t="shared" si="5"/>
        <v>1519.1489361702127</v>
      </c>
      <c r="L25" s="2">
        <f t="shared" si="6"/>
        <v>-4289</v>
      </c>
      <c r="M25" s="2">
        <f t="shared" si="7"/>
        <v>1524.3016542390542</v>
      </c>
      <c r="N25" s="2">
        <f t="shared" si="8"/>
        <v>-2.8137475204283691</v>
      </c>
      <c r="O25" t="s">
        <v>58</v>
      </c>
    </row>
    <row r="26" spans="1:15" x14ac:dyDescent="0.25">
      <c r="A26" s="16">
        <v>16</v>
      </c>
      <c r="B26" s="17" t="s">
        <v>47</v>
      </c>
      <c r="C26" s="34">
        <v>57117</v>
      </c>
      <c r="D26" s="19" t="s">
        <v>451</v>
      </c>
      <c r="E26" s="20" t="str">
        <f t="shared" si="0"/>
        <v>Significantly Different</v>
      </c>
      <c r="G26">
        <f t="shared" si="1"/>
        <v>57117</v>
      </c>
      <c r="H26">
        <f t="shared" si="2"/>
        <v>6</v>
      </c>
      <c r="I26" t="str">
        <f t="shared" si="3"/>
        <v>+/-</v>
      </c>
      <c r="J26" t="str">
        <f t="shared" si="4"/>
        <v>833</v>
      </c>
      <c r="K26" s="2">
        <f t="shared" si="5"/>
        <v>506.38297872340422</v>
      </c>
      <c r="L26" s="2">
        <f t="shared" si="6"/>
        <v>-4128</v>
      </c>
      <c r="M26" s="2">
        <f t="shared" si="7"/>
        <v>521.63757915780548</v>
      </c>
      <c r="N26" s="2">
        <f t="shared" si="8"/>
        <v>-7.9135402910671049</v>
      </c>
      <c r="O26" t="s">
        <v>41</v>
      </c>
    </row>
    <row r="27" spans="1:15" x14ac:dyDescent="0.25">
      <c r="A27" s="16">
        <v>17</v>
      </c>
      <c r="B27" s="17" t="s">
        <v>40</v>
      </c>
      <c r="C27" s="34">
        <v>57016</v>
      </c>
      <c r="D27" s="19" t="s">
        <v>452</v>
      </c>
      <c r="E27" s="20" t="str">
        <f t="shared" si="0"/>
        <v>Significantly Different</v>
      </c>
      <c r="G27">
        <f t="shared" si="1"/>
        <v>57016</v>
      </c>
      <c r="H27">
        <f t="shared" si="2"/>
        <v>6</v>
      </c>
      <c r="I27" t="str">
        <f t="shared" si="3"/>
        <v>+/-</v>
      </c>
      <c r="J27" t="str">
        <f t="shared" si="4"/>
        <v>384</v>
      </c>
      <c r="K27" s="2">
        <f t="shared" si="5"/>
        <v>233.43465045592706</v>
      </c>
      <c r="L27" s="2">
        <f t="shared" si="6"/>
        <v>-4027</v>
      </c>
      <c r="M27" s="2">
        <f t="shared" si="7"/>
        <v>264.90333875266452</v>
      </c>
      <c r="N27" s="2">
        <f t="shared" si="8"/>
        <v>-15.201771404474208</v>
      </c>
      <c r="O27" t="s">
        <v>59</v>
      </c>
    </row>
    <row r="28" spans="1:15" x14ac:dyDescent="0.25">
      <c r="A28" s="16">
        <v>18</v>
      </c>
      <c r="B28" s="17" t="s">
        <v>46</v>
      </c>
      <c r="C28" s="34">
        <v>56350</v>
      </c>
      <c r="D28" s="19" t="s">
        <v>453</v>
      </c>
      <c r="E28" s="20" t="str">
        <f t="shared" si="0"/>
        <v>Significantly Different</v>
      </c>
      <c r="G28">
        <f t="shared" si="1"/>
        <v>56350</v>
      </c>
      <c r="H28">
        <f t="shared" si="2"/>
        <v>8</v>
      </c>
      <c r="I28" t="str">
        <f t="shared" si="3"/>
        <v>+/-</v>
      </c>
      <c r="J28" t="str">
        <f t="shared" si="4"/>
        <v>1,734</v>
      </c>
      <c r="K28" s="2">
        <f t="shared" si="5"/>
        <v>1054.1033434650456</v>
      </c>
      <c r="L28" s="2">
        <f t="shared" si="6"/>
        <v>-3361</v>
      </c>
      <c r="M28" s="2">
        <f t="shared" si="7"/>
        <v>1061.5158508251377</v>
      </c>
      <c r="N28" s="2">
        <f t="shared" si="8"/>
        <v>-3.1662268607552368</v>
      </c>
      <c r="O28" t="s">
        <v>49</v>
      </c>
    </row>
    <row r="29" spans="1:15" x14ac:dyDescent="0.25">
      <c r="A29" s="16">
        <v>19</v>
      </c>
      <c r="B29" s="17" t="s">
        <v>60</v>
      </c>
      <c r="C29" s="34">
        <v>55654</v>
      </c>
      <c r="D29" s="19" t="s">
        <v>454</v>
      </c>
      <c r="E29" s="20" t="str">
        <f t="shared" si="0"/>
        <v>Significantly Different</v>
      </c>
      <c r="G29">
        <f t="shared" si="1"/>
        <v>55654</v>
      </c>
      <c r="H29">
        <f t="shared" si="2"/>
        <v>8</v>
      </c>
      <c r="I29" t="str">
        <f t="shared" si="3"/>
        <v>+/-</v>
      </c>
      <c r="J29" t="str">
        <f t="shared" si="4"/>
        <v>1,121</v>
      </c>
      <c r="K29" s="2">
        <f t="shared" si="5"/>
        <v>681.45896656534956</v>
      </c>
      <c r="L29" s="2">
        <f t="shared" si="6"/>
        <v>-2665</v>
      </c>
      <c r="M29" s="2">
        <f t="shared" si="7"/>
        <v>692.86966015343921</v>
      </c>
      <c r="N29" s="2">
        <f t="shared" si="8"/>
        <v>-3.8463222641467998</v>
      </c>
      <c r="O29" t="s">
        <v>63</v>
      </c>
    </row>
    <row r="30" spans="1:15" x14ac:dyDescent="0.25">
      <c r="A30" s="16">
        <v>20</v>
      </c>
      <c r="B30" s="17" t="s">
        <v>67</v>
      </c>
      <c r="C30" s="34">
        <v>55221</v>
      </c>
      <c r="D30" s="19" t="s">
        <v>455</v>
      </c>
      <c r="E30" s="20" t="str">
        <f t="shared" si="0"/>
        <v>Significantly Different</v>
      </c>
      <c r="G30">
        <f t="shared" si="1"/>
        <v>55221</v>
      </c>
      <c r="H30">
        <f t="shared" si="2"/>
        <v>6</v>
      </c>
      <c r="I30" t="str">
        <f t="shared" si="3"/>
        <v>+/-</v>
      </c>
      <c r="J30" t="str">
        <f t="shared" si="4"/>
        <v>523</v>
      </c>
      <c r="K30" s="2">
        <f t="shared" si="5"/>
        <v>317.93313069908817</v>
      </c>
      <c r="L30" s="2">
        <f t="shared" si="6"/>
        <v>-2232</v>
      </c>
      <c r="M30" s="2">
        <f t="shared" si="7"/>
        <v>341.7067726062092</v>
      </c>
      <c r="N30" s="2">
        <f t="shared" si="8"/>
        <v>-6.5319161893586717</v>
      </c>
      <c r="O30" t="s">
        <v>28</v>
      </c>
    </row>
    <row r="31" spans="1:15" x14ac:dyDescent="0.25">
      <c r="A31" s="16">
        <v>21</v>
      </c>
      <c r="B31" s="17" t="s">
        <v>53</v>
      </c>
      <c r="C31" s="34">
        <v>54899</v>
      </c>
      <c r="D31" s="19" t="s">
        <v>456</v>
      </c>
      <c r="E31" s="20" t="str">
        <f t="shared" si="0"/>
        <v>Significantly Different</v>
      </c>
      <c r="G31">
        <f t="shared" si="1"/>
        <v>54899</v>
      </c>
      <c r="H31">
        <f t="shared" si="2"/>
        <v>8</v>
      </c>
      <c r="I31" t="str">
        <f t="shared" si="3"/>
        <v>+/-</v>
      </c>
      <c r="J31" t="str">
        <f t="shared" si="4"/>
        <v>1,840</v>
      </c>
      <c r="K31" s="2">
        <f t="shared" si="5"/>
        <v>1118.5410334346504</v>
      </c>
      <c r="L31" s="2">
        <f t="shared" si="6"/>
        <v>-1910</v>
      </c>
      <c r="M31" s="2">
        <f t="shared" si="7"/>
        <v>1125.529247210344</v>
      </c>
      <c r="N31" s="2">
        <f t="shared" si="8"/>
        <v>-1.6969794474323869</v>
      </c>
      <c r="O31" t="s">
        <v>66</v>
      </c>
    </row>
    <row r="32" spans="1:15" x14ac:dyDescent="0.25">
      <c r="A32" s="16">
        <v>22</v>
      </c>
      <c r="B32" s="17" t="s">
        <v>71</v>
      </c>
      <c r="C32" s="34">
        <v>53150</v>
      </c>
      <c r="D32" s="19" t="s">
        <v>457</v>
      </c>
      <c r="E32" s="20" t="str">
        <f t="shared" si="0"/>
        <v>Not Significantly Different</v>
      </c>
      <c r="G32">
        <f t="shared" si="1"/>
        <v>53150</v>
      </c>
      <c r="H32">
        <f t="shared" si="2"/>
        <v>6</v>
      </c>
      <c r="I32" t="str">
        <f t="shared" si="3"/>
        <v>+/-</v>
      </c>
      <c r="J32" t="str">
        <f t="shared" si="4"/>
        <v>809</v>
      </c>
      <c r="K32" s="2">
        <f t="shared" si="5"/>
        <v>491.79331306990883</v>
      </c>
      <c r="L32" s="2">
        <f t="shared" si="6"/>
        <v>-161</v>
      </c>
      <c r="M32" s="2">
        <f t="shared" si="7"/>
        <v>507.48665561678115</v>
      </c>
      <c r="N32" s="2">
        <f t="shared" si="8"/>
        <v>-0.31724972118592232</v>
      </c>
      <c r="O32" t="s">
        <v>68</v>
      </c>
    </row>
    <row r="33" spans="1:15" x14ac:dyDescent="0.25">
      <c r="A33" s="16">
        <v>23</v>
      </c>
      <c r="B33" s="17" t="s">
        <v>55</v>
      </c>
      <c r="C33" s="34">
        <v>52305</v>
      </c>
      <c r="D33" s="19" t="s">
        <v>297</v>
      </c>
      <c r="E33" s="20" t="str">
        <f t="shared" si="0"/>
        <v>Significantly Different</v>
      </c>
      <c r="G33">
        <f t="shared" si="1"/>
        <v>52305</v>
      </c>
      <c r="H33">
        <f t="shared" si="2"/>
        <v>6</v>
      </c>
      <c r="I33" t="str">
        <f t="shared" si="3"/>
        <v>+/-</v>
      </c>
      <c r="J33" t="str">
        <f t="shared" si="4"/>
        <v>254</v>
      </c>
      <c r="K33" s="2">
        <f t="shared" si="5"/>
        <v>154.40729483282675</v>
      </c>
      <c r="L33" s="2">
        <f t="shared" si="6"/>
        <v>684</v>
      </c>
      <c r="M33" s="2">
        <f t="shared" si="7"/>
        <v>198.80557222175531</v>
      </c>
      <c r="N33" s="2">
        <f t="shared" si="8"/>
        <v>3.4405474270964613</v>
      </c>
      <c r="O33" t="s">
        <v>71</v>
      </c>
    </row>
    <row r="34" spans="1:15" x14ac:dyDescent="0.25">
      <c r="A34" s="16">
        <v>24</v>
      </c>
      <c r="B34" s="17" t="s">
        <v>41</v>
      </c>
      <c r="C34" s="34">
        <v>52070</v>
      </c>
      <c r="D34" s="19" t="s">
        <v>458</v>
      </c>
      <c r="E34" s="20" t="str">
        <f t="shared" si="0"/>
        <v>Significantly Different</v>
      </c>
      <c r="G34">
        <f t="shared" si="1"/>
        <v>52070</v>
      </c>
      <c r="H34">
        <f t="shared" si="2"/>
        <v>6</v>
      </c>
      <c r="I34" t="str">
        <f t="shared" si="3"/>
        <v>+/-</v>
      </c>
      <c r="J34" t="str">
        <f t="shared" si="4"/>
        <v>387</v>
      </c>
      <c r="K34" s="2">
        <f t="shared" si="5"/>
        <v>235.25835866261397</v>
      </c>
      <c r="L34" s="2">
        <f t="shared" si="6"/>
        <v>919</v>
      </c>
      <c r="M34" s="2">
        <f t="shared" si="7"/>
        <v>266.51179743016104</v>
      </c>
      <c r="N34" s="2">
        <f t="shared" si="8"/>
        <v>3.4482526059313465</v>
      </c>
      <c r="O34" t="s">
        <v>62</v>
      </c>
    </row>
    <row r="35" spans="1:15" x14ac:dyDescent="0.25">
      <c r="A35" s="16">
        <v>25</v>
      </c>
      <c r="B35" s="17" t="s">
        <v>65</v>
      </c>
      <c r="C35" s="34">
        <v>52039</v>
      </c>
      <c r="D35" s="19" t="s">
        <v>459</v>
      </c>
      <c r="E35" s="20" t="str">
        <f t="shared" si="0"/>
        <v>Significantly Different</v>
      </c>
      <c r="G35">
        <f t="shared" si="1"/>
        <v>52039</v>
      </c>
      <c r="H35">
        <f t="shared" si="2"/>
        <v>6</v>
      </c>
      <c r="I35" t="str">
        <f t="shared" si="3"/>
        <v>+/-</v>
      </c>
      <c r="J35" t="str">
        <f t="shared" si="4"/>
        <v>235</v>
      </c>
      <c r="K35" s="2">
        <f t="shared" si="5"/>
        <v>142.85714285714286</v>
      </c>
      <c r="L35" s="2">
        <f t="shared" si="6"/>
        <v>950</v>
      </c>
      <c r="M35" s="2">
        <f t="shared" si="7"/>
        <v>189.97422486783358</v>
      </c>
      <c r="N35" s="2">
        <f t="shared" si="8"/>
        <v>5.0006783849804979</v>
      </c>
      <c r="O35" t="s">
        <v>72</v>
      </c>
    </row>
    <row r="36" spans="1:15" x14ac:dyDescent="0.25">
      <c r="A36" s="16">
        <v>26</v>
      </c>
      <c r="B36" s="17" t="s">
        <v>54</v>
      </c>
      <c r="C36" s="34">
        <v>52033</v>
      </c>
      <c r="D36" s="19" t="s">
        <v>460</v>
      </c>
      <c r="E36" s="20" t="str">
        <f t="shared" si="0"/>
        <v>Significantly Different</v>
      </c>
      <c r="G36">
        <f t="shared" si="1"/>
        <v>52033</v>
      </c>
      <c r="H36">
        <f t="shared" si="2"/>
        <v>6</v>
      </c>
      <c r="I36" t="str">
        <f t="shared" si="3"/>
        <v>+/-</v>
      </c>
      <c r="J36" t="str">
        <f t="shared" si="4"/>
        <v>805</v>
      </c>
      <c r="K36" s="2">
        <f t="shared" si="5"/>
        <v>489.36170212765956</v>
      </c>
      <c r="L36" s="2">
        <f t="shared" si="6"/>
        <v>956</v>
      </c>
      <c r="M36" s="2">
        <f t="shared" si="7"/>
        <v>505.13059534946825</v>
      </c>
      <c r="N36" s="2">
        <f t="shared" si="8"/>
        <v>1.8925798769694466</v>
      </c>
      <c r="O36" t="s">
        <v>64</v>
      </c>
    </row>
    <row r="37" spans="1:15" x14ac:dyDescent="0.25">
      <c r="A37" s="16">
        <v>27</v>
      </c>
      <c r="B37" s="17" t="s">
        <v>63</v>
      </c>
      <c r="C37" s="34">
        <v>51733</v>
      </c>
      <c r="D37" s="19" t="s">
        <v>461</v>
      </c>
      <c r="E37" s="20" t="str">
        <f t="shared" si="0"/>
        <v>Significantly Different</v>
      </c>
      <c r="G37">
        <f t="shared" si="1"/>
        <v>51733</v>
      </c>
      <c r="H37">
        <f t="shared" si="2"/>
        <v>6</v>
      </c>
      <c r="I37" t="str">
        <f t="shared" si="3"/>
        <v>+/-</v>
      </c>
      <c r="J37" t="str">
        <f t="shared" si="4"/>
        <v>474</v>
      </c>
      <c r="K37" s="2">
        <f t="shared" si="5"/>
        <v>288.14589665653494</v>
      </c>
      <c r="L37" s="2">
        <f t="shared" si="6"/>
        <v>1256</v>
      </c>
      <c r="M37" s="2">
        <f t="shared" si="7"/>
        <v>314.18163633291266</v>
      </c>
      <c r="N37" s="2">
        <f t="shared" si="8"/>
        <v>3.9976874990526792</v>
      </c>
      <c r="O37" t="s">
        <v>45</v>
      </c>
    </row>
    <row r="38" spans="1:15" x14ac:dyDescent="0.25">
      <c r="A38" s="16">
        <v>28</v>
      </c>
      <c r="B38" s="17" t="s">
        <v>51</v>
      </c>
      <c r="C38" s="34">
        <v>51412</v>
      </c>
      <c r="D38" s="19" t="s">
        <v>462</v>
      </c>
      <c r="E38" s="20" t="str">
        <f t="shared" si="0"/>
        <v>Significantly Different</v>
      </c>
      <c r="G38">
        <f t="shared" si="1"/>
        <v>51412</v>
      </c>
      <c r="H38">
        <f t="shared" si="2"/>
        <v>6</v>
      </c>
      <c r="I38" t="str">
        <f t="shared" si="3"/>
        <v>+/-</v>
      </c>
      <c r="J38" t="str">
        <f t="shared" si="4"/>
        <v>412</v>
      </c>
      <c r="K38" s="2">
        <f t="shared" si="5"/>
        <v>250.45592705167172</v>
      </c>
      <c r="L38" s="2">
        <f t="shared" si="6"/>
        <v>1577</v>
      </c>
      <c r="M38" s="2">
        <f t="shared" si="7"/>
        <v>280.01823912763325</v>
      </c>
      <c r="N38" s="2">
        <f t="shared" si="8"/>
        <v>5.6317760047094581</v>
      </c>
      <c r="O38" t="s">
        <v>51</v>
      </c>
    </row>
    <row r="39" spans="1:15" x14ac:dyDescent="0.25">
      <c r="A39" s="16">
        <v>29</v>
      </c>
      <c r="B39" s="17" t="s">
        <v>58</v>
      </c>
      <c r="C39" s="34">
        <v>51322</v>
      </c>
      <c r="D39" s="19" t="s">
        <v>463</v>
      </c>
      <c r="E39" s="20" t="str">
        <f t="shared" si="0"/>
        <v>Significantly Different</v>
      </c>
      <c r="G39">
        <f t="shared" si="1"/>
        <v>51322</v>
      </c>
      <c r="H39">
        <f t="shared" si="2"/>
        <v>6</v>
      </c>
      <c r="I39" t="str">
        <f t="shared" si="3"/>
        <v>+/-</v>
      </c>
      <c r="J39" t="str">
        <f t="shared" si="4"/>
        <v>278</v>
      </c>
      <c r="K39" s="2">
        <f t="shared" si="5"/>
        <v>168.99696048632219</v>
      </c>
      <c r="L39" s="2">
        <f t="shared" si="6"/>
        <v>1667</v>
      </c>
      <c r="M39" s="2">
        <f t="shared" si="7"/>
        <v>210.33786036385277</v>
      </c>
      <c r="N39" s="2">
        <f t="shared" si="8"/>
        <v>7.9253444772916364</v>
      </c>
      <c r="O39" t="s">
        <v>74</v>
      </c>
    </row>
    <row r="40" spans="1:15" x14ac:dyDescent="0.25">
      <c r="A40" s="16">
        <v>30</v>
      </c>
      <c r="B40" s="17" t="s">
        <v>59</v>
      </c>
      <c r="C40" s="34">
        <v>51291</v>
      </c>
      <c r="D40" s="19" t="s">
        <v>464</v>
      </c>
      <c r="E40" s="20" t="str">
        <f t="shared" si="0"/>
        <v>Significantly Different</v>
      </c>
      <c r="G40">
        <f t="shared" si="1"/>
        <v>51291</v>
      </c>
      <c r="H40">
        <f t="shared" si="2"/>
        <v>6</v>
      </c>
      <c r="I40" t="str">
        <f t="shared" si="3"/>
        <v>+/-</v>
      </c>
      <c r="J40" t="str">
        <f t="shared" si="4"/>
        <v>457</v>
      </c>
      <c r="K40" s="2">
        <f t="shared" si="5"/>
        <v>277.81155015197567</v>
      </c>
      <c r="L40" s="2">
        <f t="shared" si="6"/>
        <v>1698</v>
      </c>
      <c r="M40" s="2">
        <f t="shared" si="7"/>
        <v>304.73152158362575</v>
      </c>
      <c r="N40" s="2">
        <f t="shared" si="8"/>
        <v>5.5721180112114768</v>
      </c>
      <c r="O40" t="s">
        <v>35</v>
      </c>
    </row>
    <row r="41" spans="1:15" x14ac:dyDescent="0.25">
      <c r="A41" s="16">
        <v>31</v>
      </c>
      <c r="B41" s="17" t="s">
        <v>31</v>
      </c>
      <c r="C41" s="34">
        <v>51212</v>
      </c>
      <c r="D41" s="19" t="s">
        <v>465</v>
      </c>
      <c r="E41" s="20" t="str">
        <f t="shared" si="0"/>
        <v>Significantly Different</v>
      </c>
      <c r="G41">
        <f t="shared" si="1"/>
        <v>51212</v>
      </c>
      <c r="H41">
        <f t="shared" si="2"/>
        <v>6</v>
      </c>
      <c r="I41" t="str">
        <f t="shared" si="3"/>
        <v>+/-</v>
      </c>
      <c r="J41" t="str">
        <f t="shared" si="4"/>
        <v>855</v>
      </c>
      <c r="K41" s="2">
        <f t="shared" si="5"/>
        <v>519.75683890577511</v>
      </c>
      <c r="L41" s="2">
        <f t="shared" si="6"/>
        <v>1777</v>
      </c>
      <c r="M41" s="2">
        <f t="shared" si="7"/>
        <v>534.62997899309005</v>
      </c>
      <c r="N41" s="2">
        <f t="shared" si="8"/>
        <v>3.3237941563747722</v>
      </c>
      <c r="O41" t="s">
        <v>76</v>
      </c>
    </row>
    <row r="42" spans="1:15" x14ac:dyDescent="0.25">
      <c r="A42" s="16">
        <v>32</v>
      </c>
      <c r="B42" s="17" t="s">
        <v>79</v>
      </c>
      <c r="C42" s="34">
        <v>51125</v>
      </c>
      <c r="D42" s="19" t="s">
        <v>466</v>
      </c>
      <c r="E42" s="20" t="str">
        <f t="shared" si="0"/>
        <v>Significantly Different</v>
      </c>
      <c r="G42">
        <f t="shared" si="1"/>
        <v>51125</v>
      </c>
      <c r="H42">
        <f t="shared" si="2"/>
        <v>6</v>
      </c>
      <c r="I42" t="str">
        <f t="shared" si="3"/>
        <v>+/-</v>
      </c>
      <c r="J42" t="str">
        <f t="shared" si="4"/>
        <v>229</v>
      </c>
      <c r="K42" s="2">
        <f t="shared" si="5"/>
        <v>139.209726443769</v>
      </c>
      <c r="L42" s="2">
        <f t="shared" si="6"/>
        <v>1864</v>
      </c>
      <c r="M42" s="2">
        <f t="shared" si="7"/>
        <v>187.24687122987416</v>
      </c>
      <c r="N42" s="2">
        <f t="shared" si="8"/>
        <v>9.9547724763403664</v>
      </c>
      <c r="O42" t="s">
        <v>77</v>
      </c>
    </row>
    <row r="43" spans="1:15" x14ac:dyDescent="0.25">
      <c r="A43" s="16">
        <v>33</v>
      </c>
      <c r="B43" s="17" t="s">
        <v>28</v>
      </c>
      <c r="C43" s="34">
        <v>51029</v>
      </c>
      <c r="D43" s="19" t="s">
        <v>467</v>
      </c>
      <c r="E43" s="20" t="str">
        <f t="shared" si="0"/>
        <v>Significantly Different</v>
      </c>
      <c r="G43">
        <f t="shared" si="1"/>
        <v>51029</v>
      </c>
      <c r="H43">
        <f t="shared" si="2"/>
        <v>6</v>
      </c>
      <c r="I43" t="str">
        <f t="shared" si="3"/>
        <v>+/-</v>
      </c>
      <c r="J43" t="str">
        <f t="shared" si="4"/>
        <v>641</v>
      </c>
      <c r="K43" s="2">
        <f t="shared" si="5"/>
        <v>389.66565349544072</v>
      </c>
      <c r="L43" s="2">
        <f t="shared" si="6"/>
        <v>1960</v>
      </c>
      <c r="M43" s="2">
        <f t="shared" si="7"/>
        <v>409.29373848479156</v>
      </c>
      <c r="N43" s="2">
        <f t="shared" si="8"/>
        <v>4.7887368305606985</v>
      </c>
      <c r="O43" t="s">
        <v>80</v>
      </c>
    </row>
    <row r="44" spans="1:15" x14ac:dyDescent="0.25">
      <c r="A44" s="16">
        <v>34</v>
      </c>
      <c r="B44" s="17" t="s">
        <v>64</v>
      </c>
      <c r="C44" s="34">
        <v>50558</v>
      </c>
      <c r="D44" s="19" t="s">
        <v>468</v>
      </c>
      <c r="E44" s="20" t="str">
        <f t="shared" si="0"/>
        <v>Significantly Different</v>
      </c>
      <c r="G44">
        <f t="shared" si="1"/>
        <v>50558</v>
      </c>
      <c r="H44">
        <f t="shared" si="2"/>
        <v>6</v>
      </c>
      <c r="I44" t="str">
        <f t="shared" si="3"/>
        <v>+/-</v>
      </c>
      <c r="J44" t="str">
        <f t="shared" si="4"/>
        <v>308</v>
      </c>
      <c r="K44" s="2">
        <f t="shared" si="5"/>
        <v>187.2340425531915</v>
      </c>
      <c r="L44" s="2">
        <f t="shared" si="6"/>
        <v>2431</v>
      </c>
      <c r="M44" s="2">
        <f t="shared" si="7"/>
        <v>225.25236855500188</v>
      </c>
      <c r="N44" s="2">
        <f t="shared" si="8"/>
        <v>10.792339346284836</v>
      </c>
      <c r="O44" t="s">
        <v>82</v>
      </c>
    </row>
    <row r="45" spans="1:15" x14ac:dyDescent="0.25">
      <c r="A45" s="16">
        <v>35</v>
      </c>
      <c r="B45" s="17" t="s">
        <v>52</v>
      </c>
      <c r="C45" s="34">
        <v>50346</v>
      </c>
      <c r="D45" s="19" t="s">
        <v>469</v>
      </c>
      <c r="E45" s="20" t="str">
        <f t="shared" si="0"/>
        <v>Significantly Different</v>
      </c>
      <c r="G45">
        <f t="shared" si="1"/>
        <v>50346</v>
      </c>
      <c r="H45">
        <f t="shared" si="2"/>
        <v>6</v>
      </c>
      <c r="I45" t="str">
        <f t="shared" si="3"/>
        <v>+/-</v>
      </c>
      <c r="J45" t="str">
        <f t="shared" si="4"/>
        <v>310</v>
      </c>
      <c r="K45" s="2">
        <f t="shared" si="5"/>
        <v>188.44984802431611</v>
      </c>
      <c r="L45" s="2">
        <f t="shared" si="6"/>
        <v>2643</v>
      </c>
      <c r="M45" s="2">
        <f t="shared" si="7"/>
        <v>226.26397872665439</v>
      </c>
      <c r="N45" s="2">
        <f t="shared" si="8"/>
        <v>11.681046249049491</v>
      </c>
      <c r="O45" t="s">
        <v>53</v>
      </c>
    </row>
    <row r="46" spans="1:15" x14ac:dyDescent="0.25">
      <c r="A46" s="16">
        <v>36</v>
      </c>
      <c r="B46" s="17" t="s">
        <v>56</v>
      </c>
      <c r="C46" s="34">
        <v>50196</v>
      </c>
      <c r="D46" s="19" t="s">
        <v>332</v>
      </c>
      <c r="E46" s="20" t="str">
        <f t="shared" si="0"/>
        <v>Significantly Different</v>
      </c>
      <c r="G46">
        <f t="shared" si="1"/>
        <v>50196</v>
      </c>
      <c r="H46">
        <f t="shared" si="2"/>
        <v>6</v>
      </c>
      <c r="I46" t="str">
        <f t="shared" si="3"/>
        <v>+/-</v>
      </c>
      <c r="J46" t="str">
        <f t="shared" si="4"/>
        <v>760</v>
      </c>
      <c r="K46" s="2">
        <f t="shared" si="5"/>
        <v>462.00607902735561</v>
      </c>
      <c r="L46" s="2">
        <f t="shared" si="6"/>
        <v>2793</v>
      </c>
      <c r="M46" s="2">
        <f t="shared" si="7"/>
        <v>478.67698911380648</v>
      </c>
      <c r="N46" s="2">
        <f t="shared" si="8"/>
        <v>5.8348323891039566</v>
      </c>
      <c r="O46" t="s">
        <v>65</v>
      </c>
    </row>
    <row r="47" spans="1:15" x14ac:dyDescent="0.25">
      <c r="A47" s="16">
        <v>37</v>
      </c>
      <c r="B47" s="17" t="s">
        <v>30</v>
      </c>
      <c r="C47" s="34">
        <v>50018</v>
      </c>
      <c r="D47" s="19" t="s">
        <v>470</v>
      </c>
      <c r="E47" s="20" t="str">
        <f t="shared" si="0"/>
        <v>Significantly Different</v>
      </c>
      <c r="G47">
        <f t="shared" si="1"/>
        <v>50018</v>
      </c>
      <c r="H47">
        <f t="shared" si="2"/>
        <v>6</v>
      </c>
      <c r="I47" t="str">
        <f t="shared" si="3"/>
        <v>+/-</v>
      </c>
      <c r="J47" t="str">
        <f t="shared" si="4"/>
        <v>891</v>
      </c>
      <c r="K47" s="2">
        <f t="shared" si="5"/>
        <v>541.64133738601822</v>
      </c>
      <c r="L47" s="2">
        <f t="shared" si="6"/>
        <v>2971</v>
      </c>
      <c r="M47" s="2">
        <f t="shared" si="7"/>
        <v>555.92929515734511</v>
      </c>
      <c r="N47" s="2">
        <f t="shared" si="8"/>
        <v>5.3442047862563449</v>
      </c>
      <c r="O47" t="s">
        <v>81</v>
      </c>
    </row>
    <row r="48" spans="1:15" x14ac:dyDescent="0.25">
      <c r="A48" s="16">
        <v>38</v>
      </c>
      <c r="B48" s="17" t="s">
        <v>45</v>
      </c>
      <c r="C48" s="34">
        <v>49778</v>
      </c>
      <c r="D48" s="19" t="s">
        <v>471</v>
      </c>
      <c r="E48" s="20" t="str">
        <f t="shared" si="0"/>
        <v>Significantly Different</v>
      </c>
      <c r="G48">
        <f t="shared" si="1"/>
        <v>49778</v>
      </c>
      <c r="H48">
        <f t="shared" si="2"/>
        <v>8</v>
      </c>
      <c r="I48" t="str">
        <f t="shared" si="3"/>
        <v>+/-</v>
      </c>
      <c r="J48" t="str">
        <f t="shared" si="4"/>
        <v>1,477</v>
      </c>
      <c r="K48" s="2">
        <f t="shared" si="5"/>
        <v>897.87234042553189</v>
      </c>
      <c r="L48" s="2">
        <f t="shared" si="6"/>
        <v>3211</v>
      </c>
      <c r="M48" s="2">
        <f t="shared" si="7"/>
        <v>906.56317074435049</v>
      </c>
      <c r="N48" s="2">
        <f t="shared" si="8"/>
        <v>3.5419484307569533</v>
      </c>
      <c r="O48" t="s">
        <v>60</v>
      </c>
    </row>
    <row r="49" spans="1:15" x14ac:dyDescent="0.25">
      <c r="A49" s="16">
        <v>39</v>
      </c>
      <c r="B49" s="17" t="s">
        <v>34</v>
      </c>
      <c r="C49" s="34">
        <v>49773</v>
      </c>
      <c r="D49" s="19" t="s">
        <v>472</v>
      </c>
      <c r="E49" s="20" t="str">
        <f t="shared" si="0"/>
        <v>Significantly Different</v>
      </c>
      <c r="G49">
        <f t="shared" si="1"/>
        <v>49773</v>
      </c>
      <c r="H49">
        <f t="shared" si="2"/>
        <v>6</v>
      </c>
      <c r="I49" t="str">
        <f t="shared" si="3"/>
        <v>+/-</v>
      </c>
      <c r="J49" t="str">
        <f t="shared" si="4"/>
        <v>831</v>
      </c>
      <c r="K49" s="2">
        <f t="shared" si="5"/>
        <v>505.16717325227961</v>
      </c>
      <c r="L49" s="2">
        <f t="shared" si="6"/>
        <v>3216</v>
      </c>
      <c r="M49" s="2">
        <f t="shared" si="7"/>
        <v>520.45741015046247</v>
      </c>
      <c r="N49" s="2">
        <f t="shared" si="8"/>
        <v>6.1791799622379582</v>
      </c>
      <c r="O49" t="s">
        <v>67</v>
      </c>
    </row>
    <row r="50" spans="1:15" x14ac:dyDescent="0.25">
      <c r="A50" s="16">
        <v>40</v>
      </c>
      <c r="B50" s="17" t="s">
        <v>81</v>
      </c>
      <c r="C50" s="34">
        <v>49721</v>
      </c>
      <c r="D50" s="19" t="s">
        <v>338</v>
      </c>
      <c r="E50" s="20" t="str">
        <f t="shared" si="0"/>
        <v>Significantly Different</v>
      </c>
      <c r="G50">
        <f t="shared" si="1"/>
        <v>49721</v>
      </c>
      <c r="H50">
        <f t="shared" si="2"/>
        <v>6</v>
      </c>
      <c r="I50" t="str">
        <f t="shared" si="3"/>
        <v>+/-</v>
      </c>
      <c r="J50" t="str">
        <f t="shared" si="4"/>
        <v>791</v>
      </c>
      <c r="K50" s="2">
        <f t="shared" si="5"/>
        <v>480.85106382978722</v>
      </c>
      <c r="L50" s="2">
        <f t="shared" si="6"/>
        <v>3268</v>
      </c>
      <c r="M50" s="2">
        <f t="shared" si="7"/>
        <v>496.89011706318547</v>
      </c>
      <c r="N50" s="2">
        <f t="shared" si="8"/>
        <v>6.5769068205967862</v>
      </c>
      <c r="O50" t="s">
        <v>69</v>
      </c>
    </row>
    <row r="51" spans="1:15" x14ac:dyDescent="0.25">
      <c r="A51" s="16">
        <v>41</v>
      </c>
      <c r="B51" s="17" t="s">
        <v>43</v>
      </c>
      <c r="C51" s="34">
        <v>48861</v>
      </c>
      <c r="D51" s="19" t="s">
        <v>473</v>
      </c>
      <c r="E51" s="20" t="str">
        <f t="shared" si="0"/>
        <v>Significantly Different</v>
      </c>
      <c r="G51">
        <f t="shared" si="1"/>
        <v>48861</v>
      </c>
      <c r="H51">
        <f t="shared" si="2"/>
        <v>8</v>
      </c>
      <c r="I51" t="str">
        <f t="shared" si="3"/>
        <v>+/-</v>
      </c>
      <c r="J51" t="str">
        <f t="shared" si="4"/>
        <v>1,301</v>
      </c>
      <c r="K51" s="2">
        <f t="shared" si="5"/>
        <v>790.88145896656533</v>
      </c>
      <c r="L51" s="2">
        <f t="shared" si="6"/>
        <v>4128</v>
      </c>
      <c r="M51" s="2">
        <f t="shared" si="7"/>
        <v>800.73436605775271</v>
      </c>
      <c r="N51" s="2">
        <f t="shared" si="8"/>
        <v>5.155267682993725</v>
      </c>
      <c r="O51" t="s">
        <v>85</v>
      </c>
    </row>
    <row r="52" spans="1:15" x14ac:dyDescent="0.25">
      <c r="A52" s="16">
        <v>42</v>
      </c>
      <c r="B52" s="17" t="s">
        <v>49</v>
      </c>
      <c r="C52" s="34">
        <v>48545</v>
      </c>
      <c r="D52" s="19" t="s">
        <v>474</v>
      </c>
      <c r="E52" s="20" t="str">
        <f t="shared" si="0"/>
        <v>Significantly Different</v>
      </c>
      <c r="G52">
        <f t="shared" si="1"/>
        <v>48545</v>
      </c>
      <c r="H52">
        <f t="shared" si="2"/>
        <v>6</v>
      </c>
      <c r="I52" t="str">
        <f t="shared" si="3"/>
        <v>+/-</v>
      </c>
      <c r="J52" t="str">
        <f t="shared" si="4"/>
        <v>979</v>
      </c>
      <c r="K52" s="2">
        <f t="shared" si="5"/>
        <v>595.13677811550156</v>
      </c>
      <c r="L52" s="2">
        <f t="shared" si="6"/>
        <v>4444</v>
      </c>
      <c r="M52" s="2">
        <f t="shared" si="7"/>
        <v>608.16924249301508</v>
      </c>
      <c r="N52" s="2">
        <f t="shared" si="8"/>
        <v>7.3071765053147031</v>
      </c>
      <c r="O52" t="s">
        <v>56</v>
      </c>
    </row>
    <row r="53" spans="1:15" x14ac:dyDescent="0.25">
      <c r="A53" s="16">
        <v>43</v>
      </c>
      <c r="B53" s="17" t="s">
        <v>85</v>
      </c>
      <c r="C53" s="34">
        <v>48541</v>
      </c>
      <c r="D53" s="19" t="s">
        <v>475</v>
      </c>
      <c r="E53" s="20" t="str">
        <f t="shared" si="0"/>
        <v>Significantly Different</v>
      </c>
      <c r="G53">
        <f t="shared" si="1"/>
        <v>48541</v>
      </c>
      <c r="H53">
        <f t="shared" si="2"/>
        <v>8</v>
      </c>
      <c r="I53" t="str">
        <f t="shared" si="3"/>
        <v>+/-</v>
      </c>
      <c r="J53" t="str">
        <f t="shared" si="4"/>
        <v>1,089</v>
      </c>
      <c r="K53" s="2">
        <f t="shared" si="5"/>
        <v>662.00607902735567</v>
      </c>
      <c r="L53" s="2">
        <f t="shared" si="6"/>
        <v>4448</v>
      </c>
      <c r="M53" s="2">
        <f t="shared" si="7"/>
        <v>673.74631094945642</v>
      </c>
      <c r="N53" s="2">
        <f t="shared" si="8"/>
        <v>6.6018914355639167</v>
      </c>
      <c r="O53" t="s">
        <v>73</v>
      </c>
    </row>
    <row r="54" spans="1:15" x14ac:dyDescent="0.25">
      <c r="A54" s="16">
        <v>44</v>
      </c>
      <c r="B54" s="17" t="s">
        <v>73</v>
      </c>
      <c r="C54" s="34">
        <v>47626</v>
      </c>
      <c r="D54" s="19" t="s">
        <v>476</v>
      </c>
      <c r="E54" s="20" t="str">
        <f t="shared" si="0"/>
        <v>Significantly Different</v>
      </c>
      <c r="G54">
        <f t="shared" si="1"/>
        <v>47626</v>
      </c>
      <c r="H54">
        <f t="shared" si="2"/>
        <v>6</v>
      </c>
      <c r="I54" t="str">
        <f t="shared" si="3"/>
        <v>+/-</v>
      </c>
      <c r="J54" t="str">
        <f t="shared" si="4"/>
        <v>799</v>
      </c>
      <c r="K54" s="2">
        <f t="shared" si="5"/>
        <v>485.71428571428572</v>
      </c>
      <c r="L54" s="2">
        <f t="shared" si="6"/>
        <v>5363</v>
      </c>
      <c r="M54" s="2">
        <f t="shared" si="7"/>
        <v>501.59785704861906</v>
      </c>
      <c r="N54" s="2">
        <f t="shared" si="8"/>
        <v>10.691831961874138</v>
      </c>
      <c r="O54" t="s">
        <v>79</v>
      </c>
    </row>
    <row r="55" spans="1:15" x14ac:dyDescent="0.25">
      <c r="A55" s="16">
        <v>45</v>
      </c>
      <c r="B55" s="17" t="s">
        <v>82</v>
      </c>
      <c r="C55" s="34">
        <v>47524</v>
      </c>
      <c r="D55" s="19" t="s">
        <v>477</v>
      </c>
      <c r="E55" s="20" t="str">
        <f t="shared" si="0"/>
        <v>Significantly Different</v>
      </c>
      <c r="G55">
        <f t="shared" si="1"/>
        <v>47524</v>
      </c>
      <c r="H55">
        <f t="shared" si="2"/>
        <v>6</v>
      </c>
      <c r="I55" t="str">
        <f t="shared" si="3"/>
        <v>+/-</v>
      </c>
      <c r="J55" t="str">
        <f t="shared" si="4"/>
        <v>735</v>
      </c>
      <c r="K55" s="2">
        <f t="shared" si="5"/>
        <v>446.80851063829789</v>
      </c>
      <c r="L55" s="2">
        <f t="shared" si="6"/>
        <v>5465</v>
      </c>
      <c r="M55" s="2">
        <f t="shared" si="7"/>
        <v>464.02574069510632</v>
      </c>
      <c r="N55" s="2">
        <f t="shared" si="8"/>
        <v>11.777363884627349</v>
      </c>
      <c r="O55" t="s">
        <v>47</v>
      </c>
    </row>
    <row r="56" spans="1:15" x14ac:dyDescent="0.25">
      <c r="A56" s="16">
        <v>46</v>
      </c>
      <c r="B56" s="17" t="s">
        <v>77</v>
      </c>
      <c r="C56" s="34">
        <v>46982</v>
      </c>
      <c r="D56" s="19" t="s">
        <v>478</v>
      </c>
      <c r="E56" s="20" t="str">
        <f t="shared" si="0"/>
        <v>Significantly Different</v>
      </c>
      <c r="G56">
        <f t="shared" si="1"/>
        <v>46982</v>
      </c>
      <c r="H56">
        <f t="shared" si="2"/>
        <v>8</v>
      </c>
      <c r="I56" t="str">
        <f t="shared" si="3"/>
        <v>+/-</v>
      </c>
      <c r="J56" t="str">
        <f t="shared" si="4"/>
        <v>1,704</v>
      </c>
      <c r="K56" s="2">
        <f t="shared" si="5"/>
        <v>1035.8662613981762</v>
      </c>
      <c r="L56" s="2">
        <f t="shared" si="6"/>
        <v>6007</v>
      </c>
      <c r="M56" s="2">
        <f t="shared" si="7"/>
        <v>1043.4083353854628</v>
      </c>
      <c r="N56" s="2">
        <f t="shared" si="8"/>
        <v>5.7570941272774618</v>
      </c>
      <c r="O56" t="s">
        <v>31</v>
      </c>
    </row>
    <row r="57" spans="1:15" x14ac:dyDescent="0.25">
      <c r="A57" s="16">
        <v>47</v>
      </c>
      <c r="B57" s="17" t="s">
        <v>33</v>
      </c>
      <c r="C57" s="34">
        <v>46946</v>
      </c>
      <c r="D57" s="19" t="s">
        <v>479</v>
      </c>
      <c r="E57" s="20" t="str">
        <f t="shared" si="0"/>
        <v>Significantly Different</v>
      </c>
      <c r="G57">
        <f t="shared" si="1"/>
        <v>46946</v>
      </c>
      <c r="H57">
        <f t="shared" si="2"/>
        <v>8</v>
      </c>
      <c r="I57" t="str">
        <f t="shared" si="3"/>
        <v>+/-</v>
      </c>
      <c r="J57" t="str">
        <f t="shared" si="4"/>
        <v>1,213</v>
      </c>
      <c r="K57" s="2">
        <f t="shared" si="5"/>
        <v>737.38601823708211</v>
      </c>
      <c r="L57" s="2">
        <f t="shared" si="6"/>
        <v>6043</v>
      </c>
      <c r="M57" s="2">
        <f t="shared" si="7"/>
        <v>747.94397032155189</v>
      </c>
      <c r="N57" s="2">
        <f t="shared" si="8"/>
        <v>8.0794822069386125</v>
      </c>
      <c r="O57" t="s">
        <v>84</v>
      </c>
    </row>
    <row r="58" spans="1:15" x14ac:dyDescent="0.25">
      <c r="A58" s="16">
        <v>48</v>
      </c>
      <c r="B58" s="17" t="s">
        <v>74</v>
      </c>
      <c r="C58" s="34">
        <v>46706</v>
      </c>
      <c r="D58" s="19" t="s">
        <v>480</v>
      </c>
      <c r="E58" s="20" t="str">
        <f t="shared" si="0"/>
        <v>Significantly Different</v>
      </c>
      <c r="G58">
        <f t="shared" si="1"/>
        <v>46706</v>
      </c>
      <c r="H58">
        <f t="shared" si="2"/>
        <v>6</v>
      </c>
      <c r="I58" t="str">
        <f t="shared" si="3"/>
        <v>+/-</v>
      </c>
      <c r="J58" t="str">
        <f t="shared" si="4"/>
        <v>850</v>
      </c>
      <c r="K58" s="2">
        <f t="shared" si="5"/>
        <v>516.71732522796356</v>
      </c>
      <c r="L58" s="2">
        <f t="shared" si="6"/>
        <v>6283</v>
      </c>
      <c r="M58" s="2">
        <f t="shared" si="7"/>
        <v>531.67549975484962</v>
      </c>
      <c r="N58" s="2">
        <f t="shared" si="8"/>
        <v>11.817358525824549</v>
      </c>
      <c r="O58" t="s">
        <v>75</v>
      </c>
    </row>
    <row r="59" spans="1:15" x14ac:dyDescent="0.25">
      <c r="A59" s="16">
        <v>49</v>
      </c>
      <c r="B59" s="17" t="s">
        <v>50</v>
      </c>
      <c r="C59" s="34">
        <v>45136</v>
      </c>
      <c r="D59" s="19" t="s">
        <v>481</v>
      </c>
      <c r="E59" s="20" t="str">
        <f t="shared" si="0"/>
        <v>Significantly Different</v>
      </c>
      <c r="G59">
        <f t="shared" si="1"/>
        <v>45136</v>
      </c>
      <c r="H59">
        <f t="shared" si="2"/>
        <v>6</v>
      </c>
      <c r="I59" t="str">
        <f t="shared" si="3"/>
        <v>+/-</v>
      </c>
      <c r="J59" t="str">
        <f t="shared" si="4"/>
        <v>377</v>
      </c>
      <c r="K59" s="2">
        <f t="shared" si="5"/>
        <v>229.17933130699089</v>
      </c>
      <c r="L59" s="2">
        <f t="shared" si="6"/>
        <v>7853</v>
      </c>
      <c r="M59" s="2">
        <f t="shared" si="7"/>
        <v>261.16126961543813</v>
      </c>
      <c r="N59" s="2">
        <f t="shared" si="8"/>
        <v>30.069542898009338</v>
      </c>
      <c r="O59" t="s">
        <v>33</v>
      </c>
    </row>
    <row r="60" spans="1:15" x14ac:dyDescent="0.25">
      <c r="A60" s="16">
        <v>50</v>
      </c>
      <c r="B60" s="17" t="s">
        <v>37</v>
      </c>
      <c r="C60" s="34">
        <v>44631</v>
      </c>
      <c r="D60" s="19" t="s">
        <v>482</v>
      </c>
      <c r="E60" s="20" t="str">
        <f t="shared" si="0"/>
        <v>Significantly Different</v>
      </c>
      <c r="G60">
        <f t="shared" si="1"/>
        <v>44631</v>
      </c>
      <c r="H60">
        <f t="shared" si="2"/>
        <v>8</v>
      </c>
      <c r="I60" t="str">
        <f t="shared" si="3"/>
        <v>+/-</v>
      </c>
      <c r="J60" t="str">
        <f t="shared" si="4"/>
        <v>1,269</v>
      </c>
      <c r="K60" s="2">
        <f t="shared" si="5"/>
        <v>771.42857142857144</v>
      </c>
      <c r="L60" s="2">
        <f t="shared" si="6"/>
        <v>8358</v>
      </c>
      <c r="M60" s="2">
        <f t="shared" si="7"/>
        <v>781.52676452259436</v>
      </c>
      <c r="N60" s="2">
        <f t="shared" si="8"/>
        <v>10.694451398738201</v>
      </c>
      <c r="O60" t="s">
        <v>55</v>
      </c>
    </row>
    <row r="61" spans="1:15" x14ac:dyDescent="0.25">
      <c r="A61" s="16">
        <v>51</v>
      </c>
      <c r="B61" s="17" t="s">
        <v>72</v>
      </c>
      <c r="C61" s="34">
        <v>43024</v>
      </c>
      <c r="D61" s="19" t="s">
        <v>483</v>
      </c>
      <c r="E61" s="20" t="str">
        <f t="shared" si="0"/>
        <v>Significantly Different</v>
      </c>
      <c r="G61">
        <f t="shared" si="1"/>
        <v>43024</v>
      </c>
      <c r="H61">
        <f t="shared" si="2"/>
        <v>8</v>
      </c>
      <c r="I61" t="str">
        <f t="shared" si="3"/>
        <v>+/-</v>
      </c>
      <c r="J61" t="str">
        <f t="shared" si="4"/>
        <v>2,259</v>
      </c>
      <c r="K61" s="2">
        <f t="shared" si="5"/>
        <v>1373.2522796352584</v>
      </c>
      <c r="L61" s="2">
        <f t="shared" si="6"/>
        <v>9965</v>
      </c>
      <c r="M61" s="2">
        <f t="shared" si="7"/>
        <v>1378.9502769760272</v>
      </c>
      <c r="N61" s="2">
        <f t="shared" si="8"/>
        <v>7.2265114749842709</v>
      </c>
      <c r="O61" t="s">
        <v>38</v>
      </c>
    </row>
    <row r="62" spans="1:15" ht="15.75" thickBot="1" x14ac:dyDescent="0.3">
      <c r="A62" s="22"/>
      <c r="B62" s="23" t="s">
        <v>86</v>
      </c>
      <c r="C62" s="35">
        <v>22793</v>
      </c>
      <c r="D62" s="25" t="s">
        <v>484</v>
      </c>
      <c r="E62" s="26" t="str">
        <f t="shared" si="0"/>
        <v>Significantly Different</v>
      </c>
      <c r="G62">
        <f t="shared" si="1"/>
        <v>22793</v>
      </c>
      <c r="H62">
        <f t="shared" si="2"/>
        <v>6</v>
      </c>
      <c r="I62" t="str">
        <f t="shared" si="3"/>
        <v>+/-</v>
      </c>
      <c r="J62" t="str">
        <f t="shared" si="4"/>
        <v>555</v>
      </c>
      <c r="K62" s="2">
        <f t="shared" si="5"/>
        <v>337.38601823708206</v>
      </c>
      <c r="L62" s="2">
        <f t="shared" si="6"/>
        <v>30196</v>
      </c>
      <c r="M62" s="2">
        <f t="shared" si="7"/>
        <v>359.87687915549776</v>
      </c>
      <c r="N62" s="2">
        <f t="shared" si="8"/>
        <v>83.906473988713046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91" priority="5" operator="equal">
      <formula>"State Selected"</formula>
    </cfRule>
    <cfRule type="cellIs" dxfId="190" priority="6" operator="equal">
      <formula>"Not Significantly Different"</formula>
    </cfRule>
  </conditionalFormatting>
  <conditionalFormatting sqref="E10:E62">
    <cfRule type="cellIs" dxfId="189" priority="1" operator="equal">
      <formula>"OTHER ERROR"</formula>
    </cfRule>
    <cfRule type="cellIs" dxfId="188" priority="2" operator="equal">
      <formula>"Statistical Test not applicable"</formula>
    </cfRule>
    <cfRule type="cellIs" dxfId="187" priority="3" operator="equal">
      <formula>"Geography Selected"</formula>
    </cfRule>
    <cfRule type="cellIs" dxfId="18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0707073-DF8C-4F6B-AD1C-60FFDC3B6E8E}">
      <formula1>$O$10:$O$62</formula1>
    </dataValidation>
  </dataValidation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27897-0883-4D4F-AC5A-8B8616FBF1EF}">
  <sheetPr codeName="Sheet6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485</v>
      </c>
    </row>
    <row r="2" spans="1:16" x14ac:dyDescent="0.25">
      <c r="A2" s="3" t="s">
        <v>2</v>
      </c>
      <c r="B2" t="s">
        <v>486</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43215</v>
      </c>
      <c r="C6" t="s">
        <v>9</v>
      </c>
      <c r="H6" s="8" t="s">
        <v>10</v>
      </c>
      <c r="I6">
        <f>VLOOKUP($B$4,$B$9:$K$62,6,FALSE)</f>
        <v>43215</v>
      </c>
      <c r="K6" s="10"/>
    </row>
    <row r="7" spans="1:16" ht="15.75" thickBot="1" x14ac:dyDescent="0.3">
      <c r="A7" s="4" t="s">
        <v>11</v>
      </c>
      <c r="B7" s="11" t="str">
        <f>VLOOKUP($B$4,$B$10:$D$62,3,FALSE)</f>
        <v>+/-182</v>
      </c>
      <c r="C7" t="s">
        <v>12</v>
      </c>
      <c r="H7" s="8" t="s">
        <v>13</v>
      </c>
      <c r="I7" s="12">
        <f>VLOOKUP($B$4,$B$9:$K$62,10,FALSE)</f>
        <v>110.63829787234043</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43215</v>
      </c>
      <c r="D10" s="19" t="s">
        <v>487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43215</v>
      </c>
      <c r="H10">
        <f>LEN(TRIM(D10))</f>
        <v>6</v>
      </c>
      <c r="I10" t="str">
        <f>IF(H10&gt;=3,MID(TRIM(D10),1,3),"NO")</f>
        <v>+/-</v>
      </c>
      <c r="J10" t="str">
        <f>IF(TRIM(I10)="+/-",MID(TRIM(D10),4,H10-3),D10)</f>
        <v>182</v>
      </c>
      <c r="K10" s="2">
        <f>IF(TRIM(J10)="*****",0,IF(ISERROR(VALUE(J10)),"NA",VALUE(J10/$I$4)))</f>
        <v>110.63829787234043</v>
      </c>
      <c r="L10" s="2">
        <f>IF(AND(ISNUMBER(G10),ISNUMBER($I$6)),$I$6-G10,"N/A")</f>
        <v>0</v>
      </c>
      <c r="M10" s="2">
        <f>IF(AND(ISNUMBER(K10),ISNUMBER($I$7)),SQRT(K10^2+($I$7)^2),"N/A")</f>
        <v>156.46618136893818</v>
      </c>
      <c r="N10" s="2">
        <f>IF(AND(ISNUMBER(L10),ISNUMBER(M10),M10&lt;&gt;0),L10/M10,"NA")</f>
        <v>0</v>
      </c>
      <c r="O10" t="s">
        <v>5</v>
      </c>
    </row>
    <row r="11" spans="1:16" x14ac:dyDescent="0.25">
      <c r="A11" s="16">
        <v>1</v>
      </c>
      <c r="B11" s="17" t="s">
        <v>48</v>
      </c>
      <c r="C11" s="34">
        <v>72750</v>
      </c>
      <c r="D11" s="21" t="s">
        <v>488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72750</v>
      </c>
      <c r="H11">
        <f t="shared" ref="H11:H62" si="2">LEN(TRIM(D11))</f>
        <v>8</v>
      </c>
      <c r="I11" t="str">
        <f t="shared" ref="I11:I62" si="3">IF(H11&gt;=3,MID(TRIM(D11),1,3),"NO")</f>
        <v>+/-</v>
      </c>
      <c r="J11" t="str">
        <f t="shared" ref="J11:J62" si="4">IF(TRIM(I11)="+/-",MID(TRIM(D11),4,H11-3),D11)</f>
        <v>2,962</v>
      </c>
      <c r="K11" s="2">
        <f t="shared" ref="K11:K62" si="5">IF(TRIM(J11)="*****",0,IF(ISERROR(VALUE(J11)),"NA",VALUE(J11/$I$4)))</f>
        <v>1800.6079027355622</v>
      </c>
      <c r="L11" s="2">
        <f t="shared" ref="L11:L62" si="6">IF(AND(ISNUMBER(G11),ISNUMBER($I$6)),$I$6-G11,"N/A")</f>
        <v>-29535</v>
      </c>
      <c r="M11" s="2">
        <f t="shared" ref="M11:M62" si="7">IF(AND(ISNUMBER(K11),ISNUMBER($I$7)),SQRT(K11^2+($I$7)^2),"N/A")</f>
        <v>1804.0037839067436</v>
      </c>
      <c r="N11" s="2">
        <f>IF(AND(ISNUMBER(L11),ISNUMBER(M11),M11&lt;&gt;0),L11/M11,"NA")</f>
        <v>-16.371916879264585</v>
      </c>
      <c r="O11" t="s">
        <v>30</v>
      </c>
    </row>
    <row r="12" spans="1:16" x14ac:dyDescent="0.25">
      <c r="A12" s="16">
        <v>2</v>
      </c>
      <c r="B12" s="17" t="s">
        <v>68</v>
      </c>
      <c r="C12" s="34">
        <v>57289</v>
      </c>
      <c r="D12" s="19" t="s">
        <v>489</v>
      </c>
      <c r="E12" s="20" t="str">
        <f t="shared" si="0"/>
        <v>Significantly Different</v>
      </c>
      <c r="G12">
        <f t="shared" si="1"/>
        <v>57289</v>
      </c>
      <c r="H12">
        <f t="shared" si="2"/>
        <v>6</v>
      </c>
      <c r="I12" t="str">
        <f t="shared" si="3"/>
        <v>+/-</v>
      </c>
      <c r="J12" t="str">
        <f t="shared" si="4"/>
        <v>953</v>
      </c>
      <c r="K12" s="2">
        <f t="shared" si="5"/>
        <v>579.33130699088144</v>
      </c>
      <c r="L12" s="2">
        <f t="shared" si="6"/>
        <v>-14074</v>
      </c>
      <c r="M12" s="2">
        <f t="shared" si="7"/>
        <v>589.80131927272896</v>
      </c>
      <c r="N12" s="2">
        <f t="shared" ref="N12:N62" si="8">IF(AND(ISNUMBER(L12),ISNUMBER(M12),M12&lt;&gt;0),L12/M12,"NA")</f>
        <v>-23.862272836816199</v>
      </c>
      <c r="O12" t="s">
        <v>32</v>
      </c>
    </row>
    <row r="13" spans="1:16" x14ac:dyDescent="0.25">
      <c r="A13" s="16">
        <v>3</v>
      </c>
      <c r="B13" s="17" t="s">
        <v>66</v>
      </c>
      <c r="C13" s="34">
        <v>56545</v>
      </c>
      <c r="D13" s="19" t="s">
        <v>490</v>
      </c>
      <c r="E13" s="20" t="str">
        <f t="shared" si="0"/>
        <v>Significantly Different</v>
      </c>
      <c r="G13">
        <f t="shared" si="1"/>
        <v>56545</v>
      </c>
      <c r="H13">
        <f t="shared" si="2"/>
        <v>6</v>
      </c>
      <c r="I13" t="str">
        <f t="shared" si="3"/>
        <v>+/-</v>
      </c>
      <c r="J13" t="str">
        <f t="shared" si="4"/>
        <v>726</v>
      </c>
      <c r="K13" s="2">
        <f t="shared" si="5"/>
        <v>441.33738601823705</v>
      </c>
      <c r="L13" s="2">
        <f t="shared" si="6"/>
        <v>-13330</v>
      </c>
      <c r="M13" s="2">
        <f t="shared" si="7"/>
        <v>454.9939793596165</v>
      </c>
      <c r="N13" s="2">
        <f t="shared" si="8"/>
        <v>-29.297090960986722</v>
      </c>
      <c r="O13" t="s">
        <v>34</v>
      </c>
    </row>
    <row r="14" spans="1:16" x14ac:dyDescent="0.25">
      <c r="A14" s="16">
        <v>4</v>
      </c>
      <c r="B14" s="17" t="s">
        <v>44</v>
      </c>
      <c r="C14" s="34">
        <v>55636</v>
      </c>
      <c r="D14" s="19" t="s">
        <v>491</v>
      </c>
      <c r="E14" s="20" t="str">
        <f t="shared" si="0"/>
        <v>Significantly Different</v>
      </c>
      <c r="G14">
        <f t="shared" si="1"/>
        <v>55636</v>
      </c>
      <c r="H14">
        <f t="shared" si="2"/>
        <v>8</v>
      </c>
      <c r="I14" t="str">
        <f t="shared" si="3"/>
        <v>+/-</v>
      </c>
      <c r="J14" t="str">
        <f t="shared" si="4"/>
        <v>1,100</v>
      </c>
      <c r="K14" s="2">
        <f t="shared" si="5"/>
        <v>668.693009118541</v>
      </c>
      <c r="L14" s="2">
        <f t="shared" si="6"/>
        <v>-12421</v>
      </c>
      <c r="M14" s="2">
        <f t="shared" si="7"/>
        <v>677.78401677827867</v>
      </c>
      <c r="N14" s="2">
        <f t="shared" si="8"/>
        <v>-18.325896882374025</v>
      </c>
      <c r="O14" t="s">
        <v>37</v>
      </c>
    </row>
    <row r="15" spans="1:16" x14ac:dyDescent="0.25">
      <c r="A15" s="16">
        <v>5</v>
      </c>
      <c r="B15" s="17" t="s">
        <v>76</v>
      </c>
      <c r="C15" s="34">
        <v>53810</v>
      </c>
      <c r="D15" s="19" t="s">
        <v>492</v>
      </c>
      <c r="E15" s="20" t="str">
        <f t="shared" si="0"/>
        <v>Significantly Different</v>
      </c>
      <c r="G15">
        <f t="shared" si="1"/>
        <v>53810</v>
      </c>
      <c r="H15">
        <f t="shared" si="2"/>
        <v>6</v>
      </c>
      <c r="I15" t="str">
        <f t="shared" si="3"/>
        <v>+/-</v>
      </c>
      <c r="J15" t="str">
        <f t="shared" si="4"/>
        <v>935</v>
      </c>
      <c r="K15" s="2">
        <f t="shared" si="5"/>
        <v>568.38905775075989</v>
      </c>
      <c r="L15" s="2">
        <f t="shared" si="6"/>
        <v>-10595</v>
      </c>
      <c r="M15" s="2">
        <f t="shared" si="7"/>
        <v>579.05695223085388</v>
      </c>
      <c r="N15" s="2">
        <f t="shared" si="8"/>
        <v>-18.296991270344112</v>
      </c>
      <c r="O15" t="s">
        <v>40</v>
      </c>
    </row>
    <row r="16" spans="1:16" x14ac:dyDescent="0.25">
      <c r="A16" s="16">
        <v>6</v>
      </c>
      <c r="B16" s="17" t="s">
        <v>80</v>
      </c>
      <c r="C16" s="34">
        <v>51927</v>
      </c>
      <c r="D16" s="19" t="s">
        <v>463</v>
      </c>
      <c r="E16" s="20" t="str">
        <f t="shared" si="0"/>
        <v>Significantly Different</v>
      </c>
      <c r="G16">
        <f t="shared" si="1"/>
        <v>51927</v>
      </c>
      <c r="H16">
        <f t="shared" si="2"/>
        <v>6</v>
      </c>
      <c r="I16" t="str">
        <f t="shared" si="3"/>
        <v>+/-</v>
      </c>
      <c r="J16" t="str">
        <f t="shared" si="4"/>
        <v>278</v>
      </c>
      <c r="K16" s="2">
        <f t="shared" si="5"/>
        <v>168.99696048632219</v>
      </c>
      <c r="L16" s="2">
        <f t="shared" si="6"/>
        <v>-8712</v>
      </c>
      <c r="M16" s="2">
        <f t="shared" si="7"/>
        <v>201.99209293857092</v>
      </c>
      <c r="N16" s="2">
        <f t="shared" si="8"/>
        <v>-43.130401162036875</v>
      </c>
      <c r="O16" t="s">
        <v>42</v>
      </c>
    </row>
    <row r="17" spans="1:15" x14ac:dyDescent="0.25">
      <c r="A17" s="16">
        <v>7</v>
      </c>
      <c r="B17" s="17" t="s">
        <v>32</v>
      </c>
      <c r="C17" s="34">
        <v>50832</v>
      </c>
      <c r="D17" s="19" t="s">
        <v>493</v>
      </c>
      <c r="E17" s="20" t="str">
        <f t="shared" si="0"/>
        <v>Significantly Different</v>
      </c>
      <c r="G17">
        <f t="shared" si="1"/>
        <v>50832</v>
      </c>
      <c r="H17">
        <f t="shared" si="2"/>
        <v>8</v>
      </c>
      <c r="I17" t="str">
        <f t="shared" si="3"/>
        <v>+/-</v>
      </c>
      <c r="J17" t="str">
        <f t="shared" si="4"/>
        <v>1,270</v>
      </c>
      <c r="K17" s="2">
        <f t="shared" si="5"/>
        <v>772.03647416413378</v>
      </c>
      <c r="L17" s="2">
        <f t="shared" si="6"/>
        <v>-7617</v>
      </c>
      <c r="M17" s="2">
        <f t="shared" si="7"/>
        <v>779.92381063529274</v>
      </c>
      <c r="N17" s="2">
        <f t="shared" si="8"/>
        <v>-9.7663385783741052</v>
      </c>
      <c r="O17" t="s">
        <v>44</v>
      </c>
    </row>
    <row r="18" spans="1:15" x14ac:dyDescent="0.25">
      <c r="A18" s="16">
        <v>8</v>
      </c>
      <c r="B18" s="17" t="s">
        <v>75</v>
      </c>
      <c r="C18" s="34">
        <v>50612</v>
      </c>
      <c r="D18" s="19" t="s">
        <v>494</v>
      </c>
      <c r="E18" s="20" t="str">
        <f t="shared" si="0"/>
        <v>Significantly Different</v>
      </c>
      <c r="G18">
        <f t="shared" si="1"/>
        <v>50612</v>
      </c>
      <c r="H18">
        <f t="shared" si="2"/>
        <v>6</v>
      </c>
      <c r="I18" t="str">
        <f t="shared" si="3"/>
        <v>+/-</v>
      </c>
      <c r="J18" t="str">
        <f t="shared" si="4"/>
        <v>451</v>
      </c>
      <c r="K18" s="2">
        <f t="shared" si="5"/>
        <v>274.16413373860183</v>
      </c>
      <c r="L18" s="2">
        <f t="shared" si="6"/>
        <v>-7397</v>
      </c>
      <c r="M18" s="2">
        <f t="shared" si="7"/>
        <v>295.64641919821503</v>
      </c>
      <c r="N18" s="2">
        <f t="shared" si="8"/>
        <v>-25.019751702254542</v>
      </c>
      <c r="O18" t="s">
        <v>46</v>
      </c>
    </row>
    <row r="19" spans="1:15" x14ac:dyDescent="0.25">
      <c r="A19" s="16">
        <v>9</v>
      </c>
      <c r="B19" s="17" t="s">
        <v>40</v>
      </c>
      <c r="C19" s="34">
        <v>50220</v>
      </c>
      <c r="D19" s="19" t="s">
        <v>495</v>
      </c>
      <c r="E19" s="20" t="str">
        <f t="shared" si="0"/>
        <v>Significantly Different</v>
      </c>
      <c r="G19">
        <f t="shared" si="1"/>
        <v>50220</v>
      </c>
      <c r="H19">
        <f t="shared" si="2"/>
        <v>6</v>
      </c>
      <c r="I19" t="str">
        <f t="shared" si="3"/>
        <v>+/-</v>
      </c>
      <c r="J19" t="str">
        <f t="shared" si="4"/>
        <v>188</v>
      </c>
      <c r="K19" s="2">
        <f t="shared" si="5"/>
        <v>114.28571428571428</v>
      </c>
      <c r="L19" s="2">
        <f t="shared" si="6"/>
        <v>-7005</v>
      </c>
      <c r="M19" s="2">
        <f t="shared" si="7"/>
        <v>159.06620460011186</v>
      </c>
      <c r="N19" s="2">
        <f t="shared" si="8"/>
        <v>-44.038267070056655</v>
      </c>
      <c r="O19" t="s">
        <v>48</v>
      </c>
    </row>
    <row r="20" spans="1:15" x14ac:dyDescent="0.25">
      <c r="A20" s="16">
        <v>10</v>
      </c>
      <c r="B20" s="17" t="s">
        <v>35</v>
      </c>
      <c r="C20" s="34">
        <v>49291</v>
      </c>
      <c r="D20" s="21" t="s">
        <v>496</v>
      </c>
      <c r="E20" s="20" t="str">
        <f t="shared" si="0"/>
        <v>Significantly Different</v>
      </c>
      <c r="G20">
        <f t="shared" si="1"/>
        <v>49291</v>
      </c>
      <c r="H20">
        <f t="shared" si="2"/>
        <v>8</v>
      </c>
      <c r="I20" t="str">
        <f t="shared" si="3"/>
        <v>+/-</v>
      </c>
      <c r="J20" t="str">
        <f t="shared" si="4"/>
        <v>1,927</v>
      </c>
      <c r="K20" s="2">
        <f t="shared" si="5"/>
        <v>1171.4285714285713</v>
      </c>
      <c r="L20" s="2">
        <f t="shared" si="6"/>
        <v>-6076</v>
      </c>
      <c r="M20" s="2">
        <f t="shared" si="7"/>
        <v>1176.6417173104446</v>
      </c>
      <c r="N20" s="2">
        <f t="shared" si="8"/>
        <v>-5.163848868021149</v>
      </c>
      <c r="O20" t="s">
        <v>50</v>
      </c>
    </row>
    <row r="21" spans="1:15" x14ac:dyDescent="0.25">
      <c r="A21" s="16">
        <v>11</v>
      </c>
      <c r="B21" s="17" t="s">
        <v>62</v>
      </c>
      <c r="C21" s="34">
        <v>49242</v>
      </c>
      <c r="D21" s="19" t="s">
        <v>497</v>
      </c>
      <c r="E21" s="20" t="str">
        <f t="shared" si="0"/>
        <v>Significantly Different</v>
      </c>
      <c r="G21">
        <f t="shared" si="1"/>
        <v>49242</v>
      </c>
      <c r="H21">
        <f t="shared" si="2"/>
        <v>6</v>
      </c>
      <c r="I21" t="str">
        <f t="shared" si="3"/>
        <v>+/-</v>
      </c>
      <c r="J21" t="str">
        <f t="shared" si="4"/>
        <v>789</v>
      </c>
      <c r="K21" s="2">
        <f t="shared" si="5"/>
        <v>479.63525835866261</v>
      </c>
      <c r="L21" s="2">
        <f t="shared" si="6"/>
        <v>-6027</v>
      </c>
      <c r="M21" s="2">
        <f t="shared" si="7"/>
        <v>492.23044807982956</v>
      </c>
      <c r="N21" s="2">
        <f t="shared" si="8"/>
        <v>-12.244264903788613</v>
      </c>
      <c r="O21" t="s">
        <v>52</v>
      </c>
    </row>
    <row r="22" spans="1:15" x14ac:dyDescent="0.25">
      <c r="A22" s="16">
        <v>12</v>
      </c>
      <c r="B22" s="17" t="s">
        <v>69</v>
      </c>
      <c r="C22" s="34">
        <v>48556</v>
      </c>
      <c r="D22" s="19" t="s">
        <v>498</v>
      </c>
      <c r="E22" s="20" t="str">
        <f t="shared" si="0"/>
        <v>Significantly Different</v>
      </c>
      <c r="G22">
        <f t="shared" si="1"/>
        <v>48556</v>
      </c>
      <c r="H22">
        <f t="shared" si="2"/>
        <v>8</v>
      </c>
      <c r="I22" t="str">
        <f t="shared" si="3"/>
        <v>+/-</v>
      </c>
      <c r="J22" t="str">
        <f t="shared" si="4"/>
        <v>2,365</v>
      </c>
      <c r="K22" s="2">
        <f t="shared" si="5"/>
        <v>1437.6899696048631</v>
      </c>
      <c r="L22" s="2">
        <f t="shared" si="6"/>
        <v>-5341</v>
      </c>
      <c r="M22" s="2">
        <f t="shared" si="7"/>
        <v>1441.9408037983117</v>
      </c>
      <c r="N22" s="2">
        <f t="shared" si="8"/>
        <v>-3.7040355512035714</v>
      </c>
      <c r="O22" t="s">
        <v>54</v>
      </c>
    </row>
    <row r="23" spans="1:15" x14ac:dyDescent="0.25">
      <c r="A23" s="16">
        <v>13</v>
      </c>
      <c r="B23" s="17" t="s">
        <v>42</v>
      </c>
      <c r="C23" s="34">
        <v>48258</v>
      </c>
      <c r="D23" s="19" t="s">
        <v>499</v>
      </c>
      <c r="E23" s="20" t="str">
        <f t="shared" si="0"/>
        <v>Significantly Different</v>
      </c>
      <c r="G23">
        <f t="shared" si="1"/>
        <v>48258</v>
      </c>
      <c r="H23">
        <f t="shared" si="2"/>
        <v>6</v>
      </c>
      <c r="I23" t="str">
        <f t="shared" si="3"/>
        <v>+/-</v>
      </c>
      <c r="J23" t="str">
        <f t="shared" si="4"/>
        <v>974</v>
      </c>
      <c r="K23" s="2">
        <f t="shared" si="5"/>
        <v>592.09726443769</v>
      </c>
      <c r="L23" s="2">
        <f t="shared" si="6"/>
        <v>-5043</v>
      </c>
      <c r="M23" s="2">
        <f t="shared" si="7"/>
        <v>602.34541876790638</v>
      </c>
      <c r="N23" s="2">
        <f t="shared" si="8"/>
        <v>-8.3722725248171113</v>
      </c>
      <c r="O23" t="s">
        <v>43</v>
      </c>
    </row>
    <row r="24" spans="1:15" x14ac:dyDescent="0.25">
      <c r="A24" s="16">
        <v>14</v>
      </c>
      <c r="B24" s="17" t="s">
        <v>84</v>
      </c>
      <c r="C24" s="34">
        <v>48209</v>
      </c>
      <c r="D24" s="19" t="s">
        <v>500</v>
      </c>
      <c r="E24" s="20" t="str">
        <f t="shared" si="0"/>
        <v>Significantly Different</v>
      </c>
      <c r="G24">
        <f t="shared" si="1"/>
        <v>48209</v>
      </c>
      <c r="H24">
        <f t="shared" si="2"/>
        <v>6</v>
      </c>
      <c r="I24" t="str">
        <f t="shared" si="3"/>
        <v>+/-</v>
      </c>
      <c r="J24" t="str">
        <f t="shared" si="4"/>
        <v>716</v>
      </c>
      <c r="K24" s="2">
        <f t="shared" si="5"/>
        <v>435.258358662614</v>
      </c>
      <c r="L24" s="2">
        <f t="shared" si="6"/>
        <v>-4994</v>
      </c>
      <c r="M24" s="2">
        <f t="shared" si="7"/>
        <v>449.09984607185237</v>
      </c>
      <c r="N24" s="2">
        <f t="shared" si="8"/>
        <v>-11.120021624770274</v>
      </c>
      <c r="O24" t="s">
        <v>57</v>
      </c>
    </row>
    <row r="25" spans="1:15" x14ac:dyDescent="0.25">
      <c r="A25" s="16">
        <v>15</v>
      </c>
      <c r="B25" s="17" t="s">
        <v>46</v>
      </c>
      <c r="C25" s="34">
        <v>46907</v>
      </c>
      <c r="D25" s="19" t="s">
        <v>501</v>
      </c>
      <c r="E25" s="20" t="str">
        <f t="shared" si="0"/>
        <v>Significantly Different</v>
      </c>
      <c r="G25">
        <f t="shared" si="1"/>
        <v>46907</v>
      </c>
      <c r="H25">
        <f t="shared" si="2"/>
        <v>8</v>
      </c>
      <c r="I25" t="str">
        <f t="shared" si="3"/>
        <v>+/-</v>
      </c>
      <c r="J25" t="str">
        <f t="shared" si="4"/>
        <v>1,852</v>
      </c>
      <c r="K25" s="2">
        <f t="shared" si="5"/>
        <v>1125.8358662613982</v>
      </c>
      <c r="L25" s="2">
        <f t="shared" si="6"/>
        <v>-3692</v>
      </c>
      <c r="M25" s="2">
        <f t="shared" si="7"/>
        <v>1131.2591350864936</v>
      </c>
      <c r="N25" s="2">
        <f t="shared" si="8"/>
        <v>-3.2636200544075322</v>
      </c>
      <c r="O25" t="s">
        <v>58</v>
      </c>
    </row>
    <row r="26" spans="1:15" x14ac:dyDescent="0.25">
      <c r="A26" s="16">
        <v>16</v>
      </c>
      <c r="B26" s="17" t="s">
        <v>31</v>
      </c>
      <c r="C26" s="34">
        <v>46616</v>
      </c>
      <c r="D26" s="19" t="s">
        <v>502</v>
      </c>
      <c r="E26" s="20" t="str">
        <f t="shared" si="0"/>
        <v>Significantly Different</v>
      </c>
      <c r="G26">
        <f t="shared" si="1"/>
        <v>46616</v>
      </c>
      <c r="H26">
        <f t="shared" si="2"/>
        <v>6</v>
      </c>
      <c r="I26" t="str">
        <f t="shared" si="3"/>
        <v>+/-</v>
      </c>
      <c r="J26" t="str">
        <f t="shared" si="4"/>
        <v>966</v>
      </c>
      <c r="K26" s="2">
        <f t="shared" si="5"/>
        <v>587.23404255319144</v>
      </c>
      <c r="L26" s="2">
        <f t="shared" si="6"/>
        <v>-3401</v>
      </c>
      <c r="M26" s="2">
        <f t="shared" si="7"/>
        <v>597.56560618015169</v>
      </c>
      <c r="N26" s="2">
        <f t="shared" si="8"/>
        <v>-5.691425284230097</v>
      </c>
      <c r="O26" t="s">
        <v>41</v>
      </c>
    </row>
    <row r="27" spans="1:15" x14ac:dyDescent="0.25">
      <c r="A27" s="16">
        <v>17</v>
      </c>
      <c r="B27" s="17" t="s">
        <v>54</v>
      </c>
      <c r="C27" s="34">
        <v>46524</v>
      </c>
      <c r="D27" s="19" t="s">
        <v>503</v>
      </c>
      <c r="E27" s="20" t="str">
        <f t="shared" si="0"/>
        <v>Significantly Different</v>
      </c>
      <c r="G27">
        <f t="shared" si="1"/>
        <v>46524</v>
      </c>
      <c r="H27">
        <f t="shared" si="2"/>
        <v>8</v>
      </c>
      <c r="I27" t="str">
        <f t="shared" si="3"/>
        <v>+/-</v>
      </c>
      <c r="J27" t="str">
        <f t="shared" si="4"/>
        <v>1,108</v>
      </c>
      <c r="K27" s="2">
        <f t="shared" si="5"/>
        <v>673.55623100303956</v>
      </c>
      <c r="L27" s="2">
        <f t="shared" si="6"/>
        <v>-3309</v>
      </c>
      <c r="M27" s="2">
        <f t="shared" si="7"/>
        <v>682.58247067963055</v>
      </c>
      <c r="N27" s="2">
        <f t="shared" si="8"/>
        <v>-4.8477658629371341</v>
      </c>
      <c r="O27" t="s">
        <v>59</v>
      </c>
    </row>
    <row r="28" spans="1:15" x14ac:dyDescent="0.25">
      <c r="A28" s="16">
        <v>18</v>
      </c>
      <c r="B28" s="17" t="s">
        <v>57</v>
      </c>
      <c r="C28" s="34">
        <v>45967</v>
      </c>
      <c r="D28" s="19" t="s">
        <v>420</v>
      </c>
      <c r="E28" s="20" t="str">
        <f t="shared" si="0"/>
        <v>Significantly Different</v>
      </c>
      <c r="G28">
        <f t="shared" si="1"/>
        <v>45967</v>
      </c>
      <c r="H28">
        <f t="shared" si="2"/>
        <v>6</v>
      </c>
      <c r="I28" t="str">
        <f t="shared" si="3"/>
        <v>+/-</v>
      </c>
      <c r="J28" t="str">
        <f t="shared" si="4"/>
        <v>433</v>
      </c>
      <c r="K28" s="2">
        <f t="shared" si="5"/>
        <v>263.22188449848022</v>
      </c>
      <c r="L28" s="2">
        <f t="shared" si="6"/>
        <v>-2752</v>
      </c>
      <c r="M28" s="2">
        <f t="shared" si="7"/>
        <v>285.52862104353039</v>
      </c>
      <c r="N28" s="2">
        <f t="shared" si="8"/>
        <v>-9.6382631973711757</v>
      </c>
      <c r="O28" t="s">
        <v>49</v>
      </c>
    </row>
    <row r="29" spans="1:15" x14ac:dyDescent="0.25">
      <c r="A29" s="16">
        <v>19</v>
      </c>
      <c r="B29" s="17" t="s">
        <v>60</v>
      </c>
      <c r="C29" s="34">
        <v>44634</v>
      </c>
      <c r="D29" s="19" t="s">
        <v>504</v>
      </c>
      <c r="E29" s="20" t="str">
        <f t="shared" si="0"/>
        <v>Significantly Different</v>
      </c>
      <c r="G29">
        <f t="shared" si="1"/>
        <v>44634</v>
      </c>
      <c r="H29">
        <f t="shared" si="2"/>
        <v>8</v>
      </c>
      <c r="I29" t="str">
        <f t="shared" si="3"/>
        <v>+/-</v>
      </c>
      <c r="J29" t="str">
        <f t="shared" si="4"/>
        <v>1,006</v>
      </c>
      <c r="K29" s="2">
        <f t="shared" si="5"/>
        <v>611.55015197568389</v>
      </c>
      <c r="L29" s="2">
        <f t="shared" si="6"/>
        <v>-1419</v>
      </c>
      <c r="M29" s="2">
        <f t="shared" si="7"/>
        <v>621.47761129229002</v>
      </c>
      <c r="N29" s="2">
        <f t="shared" si="8"/>
        <v>-2.2832680923925084</v>
      </c>
      <c r="O29" t="s">
        <v>63</v>
      </c>
    </row>
    <row r="30" spans="1:15" x14ac:dyDescent="0.25">
      <c r="A30" s="16">
        <v>20</v>
      </c>
      <c r="B30" s="17" t="s">
        <v>67</v>
      </c>
      <c r="C30" s="34">
        <v>43791</v>
      </c>
      <c r="D30" s="19" t="s">
        <v>505</v>
      </c>
      <c r="E30" s="20" t="str">
        <f t="shared" si="0"/>
        <v>Not Significantly Different</v>
      </c>
      <c r="G30">
        <f t="shared" si="1"/>
        <v>43791</v>
      </c>
      <c r="H30">
        <f t="shared" si="2"/>
        <v>6</v>
      </c>
      <c r="I30" t="str">
        <f t="shared" si="3"/>
        <v>+/-</v>
      </c>
      <c r="J30" t="str">
        <f t="shared" si="4"/>
        <v>616</v>
      </c>
      <c r="K30" s="2">
        <f t="shared" si="5"/>
        <v>374.468085106383</v>
      </c>
      <c r="L30" s="2">
        <f t="shared" si="6"/>
        <v>-576</v>
      </c>
      <c r="M30" s="2">
        <f t="shared" si="7"/>
        <v>390.47045947079022</v>
      </c>
      <c r="N30" s="2">
        <f t="shared" si="8"/>
        <v>-1.4751436018505995</v>
      </c>
      <c r="O30" t="s">
        <v>28</v>
      </c>
    </row>
    <row r="31" spans="1:15" x14ac:dyDescent="0.25">
      <c r="A31" s="16">
        <v>21</v>
      </c>
      <c r="B31" s="17" t="s">
        <v>55</v>
      </c>
      <c r="C31" s="34">
        <v>42360</v>
      </c>
      <c r="D31" s="19" t="s">
        <v>506</v>
      </c>
      <c r="E31" s="20" t="str">
        <f t="shared" si="0"/>
        <v>Significantly Different</v>
      </c>
      <c r="G31">
        <f t="shared" si="1"/>
        <v>42360</v>
      </c>
      <c r="H31">
        <f t="shared" si="2"/>
        <v>6</v>
      </c>
      <c r="I31" t="str">
        <f t="shared" si="3"/>
        <v>+/-</v>
      </c>
      <c r="J31" t="str">
        <f t="shared" si="4"/>
        <v>302</v>
      </c>
      <c r="K31" s="2">
        <f t="shared" si="5"/>
        <v>183.58662613981764</v>
      </c>
      <c r="L31" s="2">
        <f t="shared" si="6"/>
        <v>855</v>
      </c>
      <c r="M31" s="2">
        <f t="shared" si="7"/>
        <v>214.34757347236265</v>
      </c>
      <c r="N31" s="2">
        <f t="shared" si="8"/>
        <v>3.9888485143511136</v>
      </c>
      <c r="O31" t="s">
        <v>66</v>
      </c>
    </row>
    <row r="32" spans="1:15" x14ac:dyDescent="0.25">
      <c r="A32" s="16">
        <v>22</v>
      </c>
      <c r="B32" s="17" t="s">
        <v>53</v>
      </c>
      <c r="C32" s="34">
        <v>41718</v>
      </c>
      <c r="D32" s="19" t="s">
        <v>492</v>
      </c>
      <c r="E32" s="20" t="str">
        <f t="shared" si="0"/>
        <v>Significantly Different</v>
      </c>
      <c r="G32">
        <f t="shared" si="1"/>
        <v>41718</v>
      </c>
      <c r="H32">
        <f t="shared" si="2"/>
        <v>6</v>
      </c>
      <c r="I32" t="str">
        <f t="shared" si="3"/>
        <v>+/-</v>
      </c>
      <c r="J32" t="str">
        <f t="shared" si="4"/>
        <v>935</v>
      </c>
      <c r="K32" s="2">
        <f t="shared" si="5"/>
        <v>568.38905775075989</v>
      </c>
      <c r="L32" s="2">
        <f t="shared" si="6"/>
        <v>1497</v>
      </c>
      <c r="M32" s="2">
        <f t="shared" si="7"/>
        <v>579.05695223085388</v>
      </c>
      <c r="N32" s="2">
        <f t="shared" si="8"/>
        <v>2.5852379359797202</v>
      </c>
      <c r="O32" t="s">
        <v>68</v>
      </c>
    </row>
    <row r="33" spans="1:15" x14ac:dyDescent="0.25">
      <c r="A33" s="16">
        <v>23</v>
      </c>
      <c r="B33" s="17" t="s">
        <v>34</v>
      </c>
      <c r="C33" s="34">
        <v>41496</v>
      </c>
      <c r="D33" s="19" t="s">
        <v>507</v>
      </c>
      <c r="E33" s="20" t="str">
        <f t="shared" si="0"/>
        <v>Significantly Different</v>
      </c>
      <c r="G33">
        <f t="shared" si="1"/>
        <v>41496</v>
      </c>
      <c r="H33">
        <f t="shared" si="2"/>
        <v>6</v>
      </c>
      <c r="I33" t="str">
        <f t="shared" si="3"/>
        <v>+/-</v>
      </c>
      <c r="J33" t="str">
        <f t="shared" si="4"/>
        <v>335</v>
      </c>
      <c r="K33" s="2">
        <f t="shared" si="5"/>
        <v>203.64741641337386</v>
      </c>
      <c r="L33" s="2">
        <f t="shared" si="6"/>
        <v>1719</v>
      </c>
      <c r="M33" s="2">
        <f t="shared" si="7"/>
        <v>231.76087497231023</v>
      </c>
      <c r="N33" s="2">
        <f t="shared" si="8"/>
        <v>7.4171276761247062</v>
      </c>
      <c r="O33" t="s">
        <v>71</v>
      </c>
    </row>
    <row r="34" spans="1:15" x14ac:dyDescent="0.25">
      <c r="A34" s="16">
        <v>24</v>
      </c>
      <c r="B34" s="17" t="s">
        <v>71</v>
      </c>
      <c r="C34" s="34">
        <v>41475</v>
      </c>
      <c r="D34" s="19" t="s">
        <v>508</v>
      </c>
      <c r="E34" s="20" t="str">
        <f t="shared" si="0"/>
        <v>Significantly Different</v>
      </c>
      <c r="G34">
        <f t="shared" si="1"/>
        <v>41475</v>
      </c>
      <c r="H34">
        <f t="shared" si="2"/>
        <v>6</v>
      </c>
      <c r="I34" t="str">
        <f t="shared" si="3"/>
        <v>+/-</v>
      </c>
      <c r="J34" t="str">
        <f t="shared" si="4"/>
        <v>264</v>
      </c>
      <c r="K34" s="2">
        <f t="shared" si="5"/>
        <v>160.48632218844983</v>
      </c>
      <c r="L34" s="2">
        <f t="shared" si="6"/>
        <v>1740</v>
      </c>
      <c r="M34" s="2">
        <f t="shared" si="7"/>
        <v>194.92740332150237</v>
      </c>
      <c r="N34" s="2">
        <f t="shared" si="8"/>
        <v>8.9264001384666329</v>
      </c>
      <c r="O34" t="s">
        <v>62</v>
      </c>
    </row>
    <row r="35" spans="1:15" x14ac:dyDescent="0.25">
      <c r="A35" s="16">
        <v>25</v>
      </c>
      <c r="B35" s="17" t="s">
        <v>65</v>
      </c>
      <c r="C35" s="34">
        <v>41184</v>
      </c>
      <c r="D35" s="19" t="s">
        <v>509</v>
      </c>
      <c r="E35" s="20" t="str">
        <f t="shared" si="0"/>
        <v>Significantly Different</v>
      </c>
      <c r="G35">
        <f t="shared" si="1"/>
        <v>41184</v>
      </c>
      <c r="H35">
        <f t="shared" si="2"/>
        <v>6</v>
      </c>
      <c r="I35" t="str">
        <f t="shared" si="3"/>
        <v>+/-</v>
      </c>
      <c r="J35" t="str">
        <f t="shared" si="4"/>
        <v>289</v>
      </c>
      <c r="K35" s="2">
        <f t="shared" si="5"/>
        <v>175.68389057750758</v>
      </c>
      <c r="L35" s="2">
        <f t="shared" si="6"/>
        <v>2031</v>
      </c>
      <c r="M35" s="2">
        <f t="shared" si="7"/>
        <v>207.61903179751704</v>
      </c>
      <c r="N35" s="2">
        <f t="shared" si="8"/>
        <v>9.7823401950007991</v>
      </c>
      <c r="O35" t="s">
        <v>72</v>
      </c>
    </row>
    <row r="36" spans="1:15" x14ac:dyDescent="0.25">
      <c r="A36" s="16">
        <v>26</v>
      </c>
      <c r="B36" s="17" t="s">
        <v>51</v>
      </c>
      <c r="C36" s="34">
        <v>41148</v>
      </c>
      <c r="D36" s="19" t="s">
        <v>510</v>
      </c>
      <c r="E36" s="20" t="str">
        <f t="shared" si="0"/>
        <v>Significantly Different</v>
      </c>
      <c r="G36">
        <f t="shared" si="1"/>
        <v>41148</v>
      </c>
      <c r="H36">
        <f t="shared" si="2"/>
        <v>6</v>
      </c>
      <c r="I36" t="str">
        <f t="shared" si="3"/>
        <v>+/-</v>
      </c>
      <c r="J36" t="str">
        <f t="shared" si="4"/>
        <v>496</v>
      </c>
      <c r="K36" s="2">
        <f t="shared" si="5"/>
        <v>301.51975683890578</v>
      </c>
      <c r="L36" s="2">
        <f t="shared" si="6"/>
        <v>2067</v>
      </c>
      <c r="M36" s="2">
        <f t="shared" si="7"/>
        <v>321.17751590091359</v>
      </c>
      <c r="N36" s="2">
        <f t="shared" si="8"/>
        <v>6.4356933398715546</v>
      </c>
      <c r="O36" t="s">
        <v>64</v>
      </c>
    </row>
    <row r="37" spans="1:15" x14ac:dyDescent="0.25">
      <c r="A37" s="16">
        <v>27</v>
      </c>
      <c r="B37" s="17" t="s">
        <v>28</v>
      </c>
      <c r="C37" s="34">
        <v>40873</v>
      </c>
      <c r="D37" s="19" t="s">
        <v>511</v>
      </c>
      <c r="E37" s="20" t="str">
        <f t="shared" si="0"/>
        <v>Significantly Different</v>
      </c>
      <c r="G37">
        <f t="shared" si="1"/>
        <v>40873</v>
      </c>
      <c r="H37">
        <f t="shared" si="2"/>
        <v>6</v>
      </c>
      <c r="I37" t="str">
        <f t="shared" si="3"/>
        <v>+/-</v>
      </c>
      <c r="J37" t="str">
        <f t="shared" si="4"/>
        <v>632</v>
      </c>
      <c r="K37" s="2">
        <f t="shared" si="5"/>
        <v>384.19452887537994</v>
      </c>
      <c r="L37" s="2">
        <f t="shared" si="6"/>
        <v>2342</v>
      </c>
      <c r="M37" s="2">
        <f t="shared" si="7"/>
        <v>399.80779003649229</v>
      </c>
      <c r="N37" s="2">
        <f t="shared" si="8"/>
        <v>5.8578148259348195</v>
      </c>
      <c r="O37" t="s">
        <v>45</v>
      </c>
    </row>
    <row r="38" spans="1:15" x14ac:dyDescent="0.25">
      <c r="A38" s="16">
        <v>28</v>
      </c>
      <c r="B38" s="17" t="s">
        <v>59</v>
      </c>
      <c r="C38" s="34">
        <v>40848</v>
      </c>
      <c r="D38" s="19" t="s">
        <v>512</v>
      </c>
      <c r="E38" s="20" t="str">
        <f t="shared" si="0"/>
        <v>Significantly Different</v>
      </c>
      <c r="G38">
        <f t="shared" si="1"/>
        <v>40848</v>
      </c>
      <c r="H38">
        <f t="shared" si="2"/>
        <v>6</v>
      </c>
      <c r="I38" t="str">
        <f t="shared" si="3"/>
        <v>+/-</v>
      </c>
      <c r="J38" t="str">
        <f t="shared" si="4"/>
        <v>468</v>
      </c>
      <c r="K38" s="2">
        <f t="shared" si="5"/>
        <v>284.49848024316111</v>
      </c>
      <c r="L38" s="2">
        <f t="shared" si="6"/>
        <v>2367</v>
      </c>
      <c r="M38" s="2">
        <f t="shared" si="7"/>
        <v>305.2543500374025</v>
      </c>
      <c r="N38" s="2">
        <f t="shared" si="8"/>
        <v>7.7541892513897803</v>
      </c>
      <c r="O38" t="s">
        <v>51</v>
      </c>
    </row>
    <row r="39" spans="1:15" x14ac:dyDescent="0.25">
      <c r="A39" s="16">
        <v>29</v>
      </c>
      <c r="B39" s="17" t="s">
        <v>74</v>
      </c>
      <c r="C39" s="34">
        <v>40775</v>
      </c>
      <c r="D39" s="19" t="s">
        <v>513</v>
      </c>
      <c r="E39" s="20" t="str">
        <f t="shared" si="0"/>
        <v>Significantly Different</v>
      </c>
      <c r="G39">
        <f t="shared" si="1"/>
        <v>40775</v>
      </c>
      <c r="H39">
        <f t="shared" si="2"/>
        <v>6</v>
      </c>
      <c r="I39" t="str">
        <f t="shared" si="3"/>
        <v>+/-</v>
      </c>
      <c r="J39" t="str">
        <f t="shared" si="4"/>
        <v>358</v>
      </c>
      <c r="K39" s="2">
        <f t="shared" si="5"/>
        <v>217.629179331307</v>
      </c>
      <c r="L39" s="2">
        <f t="shared" si="6"/>
        <v>2440</v>
      </c>
      <c r="M39" s="2">
        <f t="shared" si="7"/>
        <v>244.13785583662954</v>
      </c>
      <c r="N39" s="2">
        <f t="shared" si="8"/>
        <v>9.9943533608846877</v>
      </c>
      <c r="O39" t="s">
        <v>74</v>
      </c>
    </row>
    <row r="40" spans="1:15" x14ac:dyDescent="0.25">
      <c r="A40" s="16">
        <v>30</v>
      </c>
      <c r="B40" s="17" t="s">
        <v>41</v>
      </c>
      <c r="C40" s="34">
        <v>40681</v>
      </c>
      <c r="D40" s="19" t="s">
        <v>514</v>
      </c>
      <c r="E40" s="20" t="str">
        <f t="shared" si="0"/>
        <v>Significantly Different</v>
      </c>
      <c r="G40">
        <f t="shared" si="1"/>
        <v>40681</v>
      </c>
      <c r="H40">
        <f t="shared" si="2"/>
        <v>6</v>
      </c>
      <c r="I40" t="str">
        <f t="shared" si="3"/>
        <v>+/-</v>
      </c>
      <c r="J40" t="str">
        <f t="shared" si="4"/>
        <v>409</v>
      </c>
      <c r="K40" s="2">
        <f t="shared" si="5"/>
        <v>248.63221884498481</v>
      </c>
      <c r="L40" s="2">
        <f t="shared" si="6"/>
        <v>2534</v>
      </c>
      <c r="M40" s="2">
        <f t="shared" si="7"/>
        <v>272.13748952297834</v>
      </c>
      <c r="N40" s="2">
        <f t="shared" si="8"/>
        <v>9.311469744362574</v>
      </c>
      <c r="O40" t="s">
        <v>35</v>
      </c>
    </row>
    <row r="41" spans="1:15" x14ac:dyDescent="0.25">
      <c r="A41" s="16">
        <v>31</v>
      </c>
      <c r="B41" s="17" t="s">
        <v>79</v>
      </c>
      <c r="C41" s="34">
        <v>40670</v>
      </c>
      <c r="D41" s="19" t="s">
        <v>515</v>
      </c>
      <c r="E41" s="20" t="str">
        <f t="shared" si="0"/>
        <v>Significantly Different</v>
      </c>
      <c r="G41">
        <f t="shared" si="1"/>
        <v>40670</v>
      </c>
      <c r="H41">
        <f t="shared" si="2"/>
        <v>6</v>
      </c>
      <c r="I41" t="str">
        <f t="shared" si="3"/>
        <v>+/-</v>
      </c>
      <c r="J41" t="str">
        <f t="shared" si="4"/>
        <v>276</v>
      </c>
      <c r="K41" s="2">
        <f t="shared" si="5"/>
        <v>167.78115501519756</v>
      </c>
      <c r="L41" s="2">
        <f t="shared" si="6"/>
        <v>2545</v>
      </c>
      <c r="M41" s="2">
        <f t="shared" si="7"/>
        <v>200.9759909400187</v>
      </c>
      <c r="N41" s="2">
        <f t="shared" si="8"/>
        <v>12.663204137451201</v>
      </c>
      <c r="O41" t="s">
        <v>76</v>
      </c>
    </row>
    <row r="42" spans="1:15" x14ac:dyDescent="0.25">
      <c r="A42" s="16">
        <v>32</v>
      </c>
      <c r="B42" s="17" t="s">
        <v>82</v>
      </c>
      <c r="C42" s="34">
        <v>40640</v>
      </c>
      <c r="D42" s="19" t="s">
        <v>516</v>
      </c>
      <c r="E42" s="20" t="str">
        <f t="shared" si="0"/>
        <v>Significantly Different</v>
      </c>
      <c r="G42">
        <f t="shared" si="1"/>
        <v>40640</v>
      </c>
      <c r="H42">
        <f t="shared" si="2"/>
        <v>6</v>
      </c>
      <c r="I42" t="str">
        <f t="shared" si="3"/>
        <v>+/-</v>
      </c>
      <c r="J42" t="str">
        <f t="shared" si="4"/>
        <v>300</v>
      </c>
      <c r="K42" s="2">
        <f t="shared" si="5"/>
        <v>182.370820668693</v>
      </c>
      <c r="L42" s="2">
        <f t="shared" si="6"/>
        <v>2575</v>
      </c>
      <c r="M42" s="2">
        <f t="shared" si="7"/>
        <v>213.30717097055435</v>
      </c>
      <c r="N42" s="2">
        <f t="shared" si="8"/>
        <v>12.0717929373104</v>
      </c>
      <c r="O42" t="s">
        <v>77</v>
      </c>
    </row>
    <row r="43" spans="1:15" x14ac:dyDescent="0.25">
      <c r="A43" s="16">
        <v>33</v>
      </c>
      <c r="B43" s="17" t="s">
        <v>64</v>
      </c>
      <c r="C43" s="34">
        <v>40496</v>
      </c>
      <c r="D43" s="19" t="s">
        <v>517</v>
      </c>
      <c r="E43" s="20" t="str">
        <f t="shared" si="0"/>
        <v>Significantly Different</v>
      </c>
      <c r="G43">
        <f t="shared" si="1"/>
        <v>40496</v>
      </c>
      <c r="H43">
        <f t="shared" si="2"/>
        <v>6</v>
      </c>
      <c r="I43" t="str">
        <f t="shared" si="3"/>
        <v>+/-</v>
      </c>
      <c r="J43" t="str">
        <f t="shared" si="4"/>
        <v>341</v>
      </c>
      <c r="K43" s="2">
        <f t="shared" si="5"/>
        <v>207.29483282674772</v>
      </c>
      <c r="L43" s="2">
        <f t="shared" si="6"/>
        <v>2719</v>
      </c>
      <c r="M43" s="2">
        <f t="shared" si="7"/>
        <v>234.97229767093398</v>
      </c>
      <c r="N43" s="2">
        <f t="shared" si="8"/>
        <v>11.571576849488073</v>
      </c>
      <c r="O43" t="s">
        <v>80</v>
      </c>
    </row>
    <row r="44" spans="1:15" x14ac:dyDescent="0.25">
      <c r="A44" s="16">
        <v>34</v>
      </c>
      <c r="B44" s="17" t="s">
        <v>52</v>
      </c>
      <c r="C44" s="34">
        <v>40481</v>
      </c>
      <c r="D44" s="19" t="s">
        <v>518</v>
      </c>
      <c r="E44" s="20" t="str">
        <f t="shared" si="0"/>
        <v>Significantly Different</v>
      </c>
      <c r="G44">
        <f t="shared" si="1"/>
        <v>40481</v>
      </c>
      <c r="H44">
        <f t="shared" si="2"/>
        <v>6</v>
      </c>
      <c r="I44" t="str">
        <f t="shared" si="3"/>
        <v>+/-</v>
      </c>
      <c r="J44" t="str">
        <f t="shared" si="4"/>
        <v>354</v>
      </c>
      <c r="K44" s="2">
        <f t="shared" si="5"/>
        <v>215.19756838905775</v>
      </c>
      <c r="L44" s="2">
        <f t="shared" si="6"/>
        <v>2734</v>
      </c>
      <c r="M44" s="2">
        <f t="shared" si="7"/>
        <v>241.97278028045204</v>
      </c>
      <c r="N44" s="2">
        <f t="shared" si="8"/>
        <v>11.298791528663806</v>
      </c>
      <c r="O44" t="s">
        <v>82</v>
      </c>
    </row>
    <row r="45" spans="1:15" x14ac:dyDescent="0.25">
      <c r="A45" s="16">
        <v>35</v>
      </c>
      <c r="B45" s="17" t="s">
        <v>47</v>
      </c>
      <c r="C45" s="34">
        <v>39784</v>
      </c>
      <c r="D45" s="19" t="s">
        <v>519</v>
      </c>
      <c r="E45" s="20" t="str">
        <f t="shared" si="0"/>
        <v>Significantly Different</v>
      </c>
      <c r="G45">
        <f t="shared" si="1"/>
        <v>39784</v>
      </c>
      <c r="H45">
        <f t="shared" si="2"/>
        <v>6</v>
      </c>
      <c r="I45" t="str">
        <f t="shared" si="3"/>
        <v>+/-</v>
      </c>
      <c r="J45" t="str">
        <f t="shared" si="4"/>
        <v>845</v>
      </c>
      <c r="K45" s="2">
        <f t="shared" si="5"/>
        <v>513.677811550152</v>
      </c>
      <c r="L45" s="2">
        <f t="shared" si="6"/>
        <v>3431</v>
      </c>
      <c r="M45" s="2">
        <f t="shared" si="7"/>
        <v>525.45763581381345</v>
      </c>
      <c r="N45" s="2">
        <f t="shared" si="8"/>
        <v>6.529546372822554</v>
      </c>
      <c r="O45" t="s">
        <v>53</v>
      </c>
    </row>
    <row r="46" spans="1:15" x14ac:dyDescent="0.25">
      <c r="A46" s="16">
        <v>36</v>
      </c>
      <c r="B46" s="17" t="s">
        <v>58</v>
      </c>
      <c r="C46" s="34">
        <v>38913</v>
      </c>
      <c r="D46" s="19" t="s">
        <v>520</v>
      </c>
      <c r="E46" s="20" t="str">
        <f t="shared" si="0"/>
        <v>Significantly Different</v>
      </c>
      <c r="G46">
        <f t="shared" si="1"/>
        <v>38913</v>
      </c>
      <c r="H46">
        <f t="shared" si="2"/>
        <v>6</v>
      </c>
      <c r="I46" t="str">
        <f t="shared" si="3"/>
        <v>+/-</v>
      </c>
      <c r="J46" t="str">
        <f t="shared" si="4"/>
        <v>579</v>
      </c>
      <c r="K46" s="2">
        <f t="shared" si="5"/>
        <v>351.9756838905775</v>
      </c>
      <c r="L46" s="2">
        <f t="shared" si="6"/>
        <v>4302</v>
      </c>
      <c r="M46" s="2">
        <f t="shared" si="7"/>
        <v>368.95489562591314</v>
      </c>
      <c r="N46" s="2">
        <f t="shared" si="8"/>
        <v>11.659961830027697</v>
      </c>
      <c r="O46" t="s">
        <v>65</v>
      </c>
    </row>
    <row r="47" spans="1:15" x14ac:dyDescent="0.25">
      <c r="A47" s="16">
        <v>37</v>
      </c>
      <c r="B47" s="17" t="s">
        <v>49</v>
      </c>
      <c r="C47" s="34">
        <v>38763</v>
      </c>
      <c r="D47" s="19" t="s">
        <v>521</v>
      </c>
      <c r="E47" s="20" t="str">
        <f t="shared" si="0"/>
        <v>Significantly Different</v>
      </c>
      <c r="G47">
        <f t="shared" si="1"/>
        <v>38763</v>
      </c>
      <c r="H47">
        <f t="shared" si="2"/>
        <v>6</v>
      </c>
      <c r="I47" t="str">
        <f t="shared" si="3"/>
        <v>+/-</v>
      </c>
      <c r="J47" t="str">
        <f t="shared" si="4"/>
        <v>904</v>
      </c>
      <c r="K47" s="2">
        <f t="shared" si="5"/>
        <v>549.54407294832822</v>
      </c>
      <c r="L47" s="2">
        <f t="shared" si="6"/>
        <v>4452</v>
      </c>
      <c r="M47" s="2">
        <f t="shared" si="7"/>
        <v>560.57071014166104</v>
      </c>
      <c r="N47" s="2">
        <f t="shared" si="8"/>
        <v>7.9419062028320058</v>
      </c>
      <c r="O47" t="s">
        <v>81</v>
      </c>
    </row>
    <row r="48" spans="1:15" x14ac:dyDescent="0.25">
      <c r="A48" s="16">
        <v>38</v>
      </c>
      <c r="B48" s="17" t="s">
        <v>45</v>
      </c>
      <c r="C48" s="34">
        <v>38752</v>
      </c>
      <c r="D48" s="19" t="s">
        <v>522</v>
      </c>
      <c r="E48" s="20" t="str">
        <f t="shared" si="0"/>
        <v>Significantly Different</v>
      </c>
      <c r="G48">
        <f t="shared" si="1"/>
        <v>38752</v>
      </c>
      <c r="H48">
        <f t="shared" si="2"/>
        <v>8</v>
      </c>
      <c r="I48" t="str">
        <f t="shared" si="3"/>
        <v>+/-</v>
      </c>
      <c r="J48" t="str">
        <f t="shared" si="4"/>
        <v>1,383</v>
      </c>
      <c r="K48" s="2">
        <f t="shared" si="5"/>
        <v>840.72948328267478</v>
      </c>
      <c r="L48" s="2">
        <f t="shared" si="6"/>
        <v>4463</v>
      </c>
      <c r="M48" s="2">
        <f t="shared" si="7"/>
        <v>847.97812295886627</v>
      </c>
      <c r="N48" s="2">
        <f t="shared" si="8"/>
        <v>5.2631074778523397</v>
      </c>
      <c r="O48" t="s">
        <v>60</v>
      </c>
    </row>
    <row r="49" spans="1:15" x14ac:dyDescent="0.25">
      <c r="A49" s="16">
        <v>39</v>
      </c>
      <c r="B49" s="17" t="s">
        <v>73</v>
      </c>
      <c r="C49" s="34">
        <v>38284</v>
      </c>
      <c r="D49" s="19" t="s">
        <v>523</v>
      </c>
      <c r="E49" s="20" t="str">
        <f t="shared" si="0"/>
        <v>Significantly Different</v>
      </c>
      <c r="G49">
        <f t="shared" si="1"/>
        <v>38284</v>
      </c>
      <c r="H49">
        <f t="shared" si="2"/>
        <v>6</v>
      </c>
      <c r="I49" t="str">
        <f t="shared" si="3"/>
        <v>+/-</v>
      </c>
      <c r="J49" t="str">
        <f t="shared" si="4"/>
        <v>779</v>
      </c>
      <c r="K49" s="2">
        <f t="shared" si="5"/>
        <v>473.5562310030395</v>
      </c>
      <c r="L49" s="2">
        <f t="shared" si="6"/>
        <v>4931</v>
      </c>
      <c r="M49" s="2">
        <f t="shared" si="7"/>
        <v>486.30889039569576</v>
      </c>
      <c r="N49" s="2">
        <f t="shared" si="8"/>
        <v>10.139646009736291</v>
      </c>
      <c r="O49" t="s">
        <v>67</v>
      </c>
    </row>
    <row r="50" spans="1:15" x14ac:dyDescent="0.25">
      <c r="A50" s="16">
        <v>40</v>
      </c>
      <c r="B50" s="17" t="s">
        <v>56</v>
      </c>
      <c r="C50" s="34">
        <v>37765</v>
      </c>
      <c r="D50" s="19" t="s">
        <v>524</v>
      </c>
      <c r="E50" s="20" t="str">
        <f t="shared" si="0"/>
        <v>Significantly Different</v>
      </c>
      <c r="G50">
        <f t="shared" si="1"/>
        <v>37765</v>
      </c>
      <c r="H50">
        <f t="shared" si="2"/>
        <v>8</v>
      </c>
      <c r="I50" t="str">
        <f t="shared" si="3"/>
        <v>+/-</v>
      </c>
      <c r="J50" t="str">
        <f t="shared" si="4"/>
        <v>1,475</v>
      </c>
      <c r="K50" s="2">
        <f t="shared" si="5"/>
        <v>896.65653495440733</v>
      </c>
      <c r="L50" s="2">
        <f t="shared" si="6"/>
        <v>5450</v>
      </c>
      <c r="M50" s="2">
        <f t="shared" si="7"/>
        <v>903.45657041859681</v>
      </c>
      <c r="N50" s="2">
        <f t="shared" si="8"/>
        <v>6.0323873647571808</v>
      </c>
      <c r="O50" t="s">
        <v>69</v>
      </c>
    </row>
    <row r="51" spans="1:15" x14ac:dyDescent="0.25">
      <c r="A51" s="16">
        <v>41</v>
      </c>
      <c r="B51" s="17" t="s">
        <v>85</v>
      </c>
      <c r="C51" s="34">
        <v>37584</v>
      </c>
      <c r="D51" s="19" t="s">
        <v>525</v>
      </c>
      <c r="E51" s="20" t="str">
        <f t="shared" si="0"/>
        <v>Significantly Different</v>
      </c>
      <c r="G51">
        <f t="shared" si="1"/>
        <v>37584</v>
      </c>
      <c r="H51">
        <f t="shared" si="2"/>
        <v>6</v>
      </c>
      <c r="I51" t="str">
        <f t="shared" si="3"/>
        <v>+/-</v>
      </c>
      <c r="J51" t="str">
        <f t="shared" si="4"/>
        <v>768</v>
      </c>
      <c r="K51" s="2">
        <f t="shared" si="5"/>
        <v>466.86930091185411</v>
      </c>
      <c r="L51" s="2">
        <f t="shared" si="6"/>
        <v>5631</v>
      </c>
      <c r="M51" s="2">
        <f t="shared" si="7"/>
        <v>479.79972602119329</v>
      </c>
      <c r="N51" s="2">
        <f t="shared" si="8"/>
        <v>11.736146760015599</v>
      </c>
      <c r="O51" t="s">
        <v>85</v>
      </c>
    </row>
    <row r="52" spans="1:15" x14ac:dyDescent="0.25">
      <c r="A52" s="16">
        <v>42</v>
      </c>
      <c r="B52" s="17" t="s">
        <v>50</v>
      </c>
      <c r="C52" s="34">
        <v>37458</v>
      </c>
      <c r="D52" s="19" t="s">
        <v>526</v>
      </c>
      <c r="E52" s="20" t="str">
        <f t="shared" si="0"/>
        <v>Significantly Different</v>
      </c>
      <c r="G52">
        <f t="shared" si="1"/>
        <v>37458</v>
      </c>
      <c r="H52">
        <f t="shared" si="2"/>
        <v>6</v>
      </c>
      <c r="I52" t="str">
        <f t="shared" si="3"/>
        <v>+/-</v>
      </c>
      <c r="J52" t="str">
        <f t="shared" si="4"/>
        <v>345</v>
      </c>
      <c r="K52" s="2">
        <f t="shared" si="5"/>
        <v>209.72644376899694</v>
      </c>
      <c r="L52" s="2">
        <f t="shared" si="6"/>
        <v>5757</v>
      </c>
      <c r="M52" s="2">
        <f t="shared" si="7"/>
        <v>237.12025255570003</v>
      </c>
      <c r="N52" s="2">
        <f t="shared" si="8"/>
        <v>24.278820294557796</v>
      </c>
      <c r="O52" t="s">
        <v>56</v>
      </c>
    </row>
    <row r="53" spans="1:15" x14ac:dyDescent="0.25">
      <c r="A53" s="16">
        <v>43</v>
      </c>
      <c r="B53" s="17" t="s">
        <v>38</v>
      </c>
      <c r="C53" s="34">
        <v>37302</v>
      </c>
      <c r="D53" s="19" t="s">
        <v>527</v>
      </c>
      <c r="E53" s="20" t="str">
        <f t="shared" si="0"/>
        <v>Significantly Different</v>
      </c>
      <c r="G53">
        <f t="shared" si="1"/>
        <v>37302</v>
      </c>
      <c r="H53">
        <f t="shared" si="2"/>
        <v>8</v>
      </c>
      <c r="I53" t="str">
        <f t="shared" si="3"/>
        <v>+/-</v>
      </c>
      <c r="J53" t="str">
        <f t="shared" si="4"/>
        <v>1,971</v>
      </c>
      <c r="K53" s="2">
        <f t="shared" si="5"/>
        <v>1198.1762917933131</v>
      </c>
      <c r="L53" s="2">
        <f t="shared" si="6"/>
        <v>5913</v>
      </c>
      <c r="M53" s="2">
        <f t="shared" si="7"/>
        <v>1203.2735595747392</v>
      </c>
      <c r="N53" s="2">
        <f t="shared" si="8"/>
        <v>4.9140945157057816</v>
      </c>
      <c r="O53" t="s">
        <v>73</v>
      </c>
    </row>
    <row r="54" spans="1:15" x14ac:dyDescent="0.25">
      <c r="A54" s="16">
        <v>44</v>
      </c>
      <c r="B54" s="17" t="s">
        <v>30</v>
      </c>
      <c r="C54" s="34">
        <v>37161</v>
      </c>
      <c r="D54" s="19" t="s">
        <v>528</v>
      </c>
      <c r="E54" s="20" t="str">
        <f t="shared" si="0"/>
        <v>Significantly Different</v>
      </c>
      <c r="G54">
        <f t="shared" si="1"/>
        <v>37161</v>
      </c>
      <c r="H54">
        <f t="shared" si="2"/>
        <v>6</v>
      </c>
      <c r="I54" t="str">
        <f t="shared" si="3"/>
        <v>+/-</v>
      </c>
      <c r="J54" t="str">
        <f t="shared" si="4"/>
        <v>581</v>
      </c>
      <c r="K54" s="2">
        <f t="shared" si="5"/>
        <v>353.19148936170211</v>
      </c>
      <c r="L54" s="2">
        <f t="shared" si="6"/>
        <v>6054</v>
      </c>
      <c r="M54" s="2">
        <f t="shared" si="7"/>
        <v>370.11492960109842</v>
      </c>
      <c r="N54" s="2">
        <f t="shared" si="8"/>
        <v>16.357081316673352</v>
      </c>
      <c r="O54" t="s">
        <v>79</v>
      </c>
    </row>
    <row r="55" spans="1:15" x14ac:dyDescent="0.25">
      <c r="A55" s="16">
        <v>45</v>
      </c>
      <c r="B55" s="17" t="s">
        <v>63</v>
      </c>
      <c r="C55" s="34">
        <v>37075</v>
      </c>
      <c r="D55" s="19" t="s">
        <v>413</v>
      </c>
      <c r="E55" s="20" t="str">
        <f t="shared" si="0"/>
        <v>Significantly Different</v>
      </c>
      <c r="G55">
        <f t="shared" si="1"/>
        <v>37075</v>
      </c>
      <c r="H55">
        <f t="shared" si="2"/>
        <v>6</v>
      </c>
      <c r="I55" t="str">
        <f t="shared" si="3"/>
        <v>+/-</v>
      </c>
      <c r="J55" t="str">
        <f t="shared" si="4"/>
        <v>557</v>
      </c>
      <c r="K55" s="2">
        <f t="shared" si="5"/>
        <v>338.60182370820667</v>
      </c>
      <c r="L55" s="2">
        <f t="shared" si="6"/>
        <v>6140</v>
      </c>
      <c r="M55" s="2">
        <f t="shared" si="7"/>
        <v>356.21907300790645</v>
      </c>
      <c r="N55" s="2">
        <f t="shared" si="8"/>
        <v>17.236584072138438</v>
      </c>
      <c r="O55" t="s">
        <v>47</v>
      </c>
    </row>
    <row r="56" spans="1:15" x14ac:dyDescent="0.25">
      <c r="A56" s="16">
        <v>46</v>
      </c>
      <c r="B56" s="17" t="s">
        <v>43</v>
      </c>
      <c r="C56" s="34">
        <v>36761</v>
      </c>
      <c r="D56" s="19" t="s">
        <v>529</v>
      </c>
      <c r="E56" s="20" t="str">
        <f t="shared" si="0"/>
        <v>Significantly Different</v>
      </c>
      <c r="G56">
        <f t="shared" si="1"/>
        <v>36761</v>
      </c>
      <c r="H56">
        <f t="shared" si="2"/>
        <v>6</v>
      </c>
      <c r="I56" t="str">
        <f t="shared" si="3"/>
        <v>+/-</v>
      </c>
      <c r="J56" t="str">
        <f t="shared" si="4"/>
        <v>807</v>
      </c>
      <c r="K56" s="2">
        <f t="shared" si="5"/>
        <v>490.57750759878417</v>
      </c>
      <c r="L56" s="2">
        <f t="shared" si="6"/>
        <v>6454</v>
      </c>
      <c r="M56" s="2">
        <f t="shared" si="7"/>
        <v>502.89872133256</v>
      </c>
      <c r="N56" s="2">
        <f t="shared" si="8"/>
        <v>12.833597951687889</v>
      </c>
      <c r="O56" t="s">
        <v>31</v>
      </c>
    </row>
    <row r="57" spans="1:15" x14ac:dyDescent="0.25">
      <c r="A57" s="16">
        <v>47</v>
      </c>
      <c r="B57" s="17" t="s">
        <v>77</v>
      </c>
      <c r="C57" s="34">
        <v>36659</v>
      </c>
      <c r="D57" s="19" t="s">
        <v>530</v>
      </c>
      <c r="E57" s="20" t="str">
        <f t="shared" si="0"/>
        <v>Significantly Different</v>
      </c>
      <c r="G57">
        <f t="shared" si="1"/>
        <v>36659</v>
      </c>
      <c r="H57">
        <f t="shared" si="2"/>
        <v>6</v>
      </c>
      <c r="I57" t="str">
        <f t="shared" si="3"/>
        <v>+/-</v>
      </c>
      <c r="J57" t="str">
        <f t="shared" si="4"/>
        <v>808</v>
      </c>
      <c r="K57" s="2">
        <f t="shared" si="5"/>
        <v>491.1854103343465</v>
      </c>
      <c r="L57" s="2">
        <f t="shared" si="6"/>
        <v>6556</v>
      </c>
      <c r="M57" s="2">
        <f t="shared" si="7"/>
        <v>503.49174797747088</v>
      </c>
      <c r="N57" s="2">
        <f t="shared" si="8"/>
        <v>13.021067428285544</v>
      </c>
      <c r="O57" t="s">
        <v>84</v>
      </c>
    </row>
    <row r="58" spans="1:15" x14ac:dyDescent="0.25">
      <c r="A58" s="16">
        <v>48</v>
      </c>
      <c r="B58" s="17" t="s">
        <v>81</v>
      </c>
      <c r="C58" s="34">
        <v>36494</v>
      </c>
      <c r="D58" s="19" t="s">
        <v>531</v>
      </c>
      <c r="E58" s="20" t="str">
        <f t="shared" si="0"/>
        <v>Significantly Different</v>
      </c>
      <c r="G58">
        <f t="shared" si="1"/>
        <v>36494</v>
      </c>
      <c r="H58">
        <f t="shared" si="2"/>
        <v>6</v>
      </c>
      <c r="I58" t="str">
        <f t="shared" si="3"/>
        <v>+/-</v>
      </c>
      <c r="J58" t="str">
        <f t="shared" si="4"/>
        <v>364</v>
      </c>
      <c r="K58" s="2">
        <f t="shared" si="5"/>
        <v>221.27659574468086</v>
      </c>
      <c r="L58" s="2">
        <f t="shared" si="6"/>
        <v>6721</v>
      </c>
      <c r="M58" s="2">
        <f t="shared" si="7"/>
        <v>247.39475495742354</v>
      </c>
      <c r="N58" s="2">
        <f t="shared" si="8"/>
        <v>27.167107892633695</v>
      </c>
      <c r="O58" t="s">
        <v>75</v>
      </c>
    </row>
    <row r="59" spans="1:15" x14ac:dyDescent="0.25">
      <c r="A59" s="16">
        <v>49</v>
      </c>
      <c r="B59" s="17" t="s">
        <v>33</v>
      </c>
      <c r="C59" s="34">
        <v>35748</v>
      </c>
      <c r="D59" s="19" t="s">
        <v>532</v>
      </c>
      <c r="E59" s="20" t="str">
        <f t="shared" si="0"/>
        <v>Significantly Different</v>
      </c>
      <c r="G59">
        <f t="shared" si="1"/>
        <v>35748</v>
      </c>
      <c r="H59">
        <f t="shared" si="2"/>
        <v>6</v>
      </c>
      <c r="I59" t="str">
        <f t="shared" si="3"/>
        <v>+/-</v>
      </c>
      <c r="J59" t="str">
        <f t="shared" si="4"/>
        <v>686</v>
      </c>
      <c r="K59" s="2">
        <f t="shared" si="5"/>
        <v>417.02127659574467</v>
      </c>
      <c r="L59" s="2">
        <f t="shared" si="6"/>
        <v>7467</v>
      </c>
      <c r="M59" s="2">
        <f t="shared" si="7"/>
        <v>431.44823338337278</v>
      </c>
      <c r="N59" s="2">
        <f t="shared" si="8"/>
        <v>17.3068271515323</v>
      </c>
      <c r="O59" t="s">
        <v>33</v>
      </c>
    </row>
    <row r="60" spans="1:15" x14ac:dyDescent="0.25">
      <c r="A60" s="16">
        <v>50</v>
      </c>
      <c r="B60" s="17" t="s">
        <v>37</v>
      </c>
      <c r="C60" s="34">
        <v>35467</v>
      </c>
      <c r="D60" s="19" t="s">
        <v>533</v>
      </c>
      <c r="E60" s="20" t="str">
        <f t="shared" si="0"/>
        <v>Significantly Different</v>
      </c>
      <c r="G60">
        <f t="shared" si="1"/>
        <v>35467</v>
      </c>
      <c r="H60">
        <f t="shared" si="2"/>
        <v>6</v>
      </c>
      <c r="I60" t="str">
        <f t="shared" si="3"/>
        <v>+/-</v>
      </c>
      <c r="J60" t="str">
        <f t="shared" si="4"/>
        <v>682</v>
      </c>
      <c r="K60" s="2">
        <f t="shared" si="5"/>
        <v>414.58966565349544</v>
      </c>
      <c r="L60" s="2">
        <f t="shared" si="6"/>
        <v>7748</v>
      </c>
      <c r="M60" s="2">
        <f t="shared" si="7"/>
        <v>429.09838478228494</v>
      </c>
      <c r="N60" s="2">
        <f t="shared" si="8"/>
        <v>18.056465078355316</v>
      </c>
      <c r="O60" t="s">
        <v>55</v>
      </c>
    </row>
    <row r="61" spans="1:15" x14ac:dyDescent="0.25">
      <c r="A61" s="16">
        <v>51</v>
      </c>
      <c r="B61" s="17" t="s">
        <v>72</v>
      </c>
      <c r="C61" s="34">
        <v>33140</v>
      </c>
      <c r="D61" s="19" t="s">
        <v>534</v>
      </c>
      <c r="E61" s="20" t="str">
        <f t="shared" si="0"/>
        <v>Significantly Different</v>
      </c>
      <c r="G61">
        <f t="shared" si="1"/>
        <v>33140</v>
      </c>
      <c r="H61">
        <f t="shared" si="2"/>
        <v>8</v>
      </c>
      <c r="I61" t="str">
        <f t="shared" si="3"/>
        <v>+/-</v>
      </c>
      <c r="J61" t="str">
        <f t="shared" si="4"/>
        <v>1,386</v>
      </c>
      <c r="K61" s="2">
        <f t="shared" si="5"/>
        <v>842.55319148936167</v>
      </c>
      <c r="L61" s="2">
        <f t="shared" si="6"/>
        <v>10075</v>
      </c>
      <c r="M61" s="2">
        <f t="shared" si="7"/>
        <v>849.78627515687594</v>
      </c>
      <c r="N61" s="2">
        <f t="shared" si="8"/>
        <v>11.855922241318961</v>
      </c>
      <c r="O61" t="s">
        <v>38</v>
      </c>
    </row>
    <row r="62" spans="1:15" ht="15.75" thickBot="1" x14ac:dyDescent="0.3">
      <c r="A62" s="22"/>
      <c r="B62" s="23" t="s">
        <v>86</v>
      </c>
      <c r="C62" s="35">
        <v>23455</v>
      </c>
      <c r="D62" s="25" t="s">
        <v>535</v>
      </c>
      <c r="E62" s="26" t="str">
        <f t="shared" si="0"/>
        <v>Significantly Different</v>
      </c>
      <c r="G62">
        <f t="shared" si="1"/>
        <v>23455</v>
      </c>
      <c r="H62">
        <f t="shared" si="2"/>
        <v>6</v>
      </c>
      <c r="I62" t="str">
        <f t="shared" si="3"/>
        <v>+/-</v>
      </c>
      <c r="J62" t="str">
        <f t="shared" si="4"/>
        <v>516</v>
      </c>
      <c r="K62" s="2">
        <f t="shared" si="5"/>
        <v>313.677811550152</v>
      </c>
      <c r="L62" s="2">
        <f t="shared" si="6"/>
        <v>19760</v>
      </c>
      <c r="M62" s="2">
        <f t="shared" si="7"/>
        <v>332.6178023121754</v>
      </c>
      <c r="N62" s="2">
        <f t="shared" si="8"/>
        <v>59.407523778460998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85" priority="5" operator="equal">
      <formula>"State Selected"</formula>
    </cfRule>
    <cfRule type="cellIs" dxfId="184" priority="6" operator="equal">
      <formula>"Not Significantly Different"</formula>
    </cfRule>
  </conditionalFormatting>
  <conditionalFormatting sqref="E10:E62">
    <cfRule type="cellIs" dxfId="183" priority="1" operator="equal">
      <formula>"OTHER ERROR"</formula>
    </cfRule>
    <cfRule type="cellIs" dxfId="182" priority="2" operator="equal">
      <formula>"Statistical Test not applicable"</formula>
    </cfRule>
    <cfRule type="cellIs" dxfId="181" priority="3" operator="equal">
      <formula>"Geography Selected"</formula>
    </cfRule>
    <cfRule type="cellIs" dxfId="18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53C779A-DE2A-4322-AEDA-42331A74916F}">
      <formula1>$O$10:$O$62</formula1>
    </dataValidation>
  </dataValidation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25E4-3D19-4A36-A3AD-C94DA72C52FD}">
  <sheetPr codeName="Sheet6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536</v>
      </c>
    </row>
    <row r="2" spans="1:16" x14ac:dyDescent="0.25">
      <c r="A2" s="3" t="s">
        <v>2</v>
      </c>
      <c r="B2" t="s">
        <v>537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6.9</v>
      </c>
      <c r="C6" t="s">
        <v>9</v>
      </c>
      <c r="H6" s="8" t="s">
        <v>10</v>
      </c>
      <c r="I6">
        <f>VLOOKUP($B$4,$B$9:$K$62,6,FALSE)</f>
        <v>6.9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32</v>
      </c>
      <c r="C11" s="18">
        <v>10.7</v>
      </c>
      <c r="D11" s="21" t="s">
        <v>78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10.7</v>
      </c>
      <c r="H11">
        <f t="shared" ref="H11:H62" si="2">LEN(TRIM(D11))</f>
        <v>6</v>
      </c>
      <c r="I11" t="str">
        <f t="shared" ref="I11:I62" si="3">IF(H11&gt;=3,MID(TRIM(D11),1,3),"NO")</f>
        <v>+/-</v>
      </c>
      <c r="J11" t="str">
        <f t="shared" ref="J11:J62" si="4">IF(TRIM(I11)="+/-",MID(TRIM(D11),4,H11-3),D11)</f>
        <v>0.7</v>
      </c>
      <c r="K11" s="2">
        <f t="shared" ref="K11:K62" si="5">IF(TRIM(J11)="*****",0,IF(ISERROR(VALUE(J11)),"NA",VALUE(J11/$I$4)))</f>
        <v>0.42553191489361697</v>
      </c>
      <c r="L11" s="2">
        <f t="shared" ref="L11:L62" si="6">IF(AND(ISNUMBER(G11),ISNUMBER($I$6)),$I$6-G11,"N/A")</f>
        <v>-3.7999999999999989</v>
      </c>
      <c r="M11" s="2">
        <f t="shared" ref="M11:M62" si="7">IF(AND(ISNUMBER(K11),ISNUMBER($I$7)),SQRT(K11^2+($I$7)^2),"N/A")</f>
        <v>0.42985214661796195</v>
      </c>
      <c r="N11" s="2">
        <f>IF(AND(ISNUMBER(L11),ISNUMBER(M11),M11&lt;&gt;0),L11/M11,"NA")</f>
        <v>-8.8402489783942162</v>
      </c>
      <c r="O11" t="s">
        <v>30</v>
      </c>
    </row>
    <row r="12" spans="1:16" x14ac:dyDescent="0.25">
      <c r="A12" s="16">
        <v>2</v>
      </c>
      <c r="B12" s="17" t="s">
        <v>45</v>
      </c>
      <c r="C12" s="18">
        <v>10.3</v>
      </c>
      <c r="D12" s="19" t="s">
        <v>83</v>
      </c>
      <c r="E12" s="20" t="str">
        <f t="shared" si="0"/>
        <v>Significantly Different</v>
      </c>
      <c r="G12">
        <f t="shared" si="1"/>
        <v>10.3</v>
      </c>
      <c r="H12">
        <f t="shared" si="2"/>
        <v>6</v>
      </c>
      <c r="I12" t="str">
        <f t="shared" si="3"/>
        <v>+/-</v>
      </c>
      <c r="J12" t="str">
        <f t="shared" si="4"/>
        <v>0.6</v>
      </c>
      <c r="K12" s="2">
        <f t="shared" si="5"/>
        <v>0.36474164133738601</v>
      </c>
      <c r="L12" s="2">
        <f t="shared" si="6"/>
        <v>-3.4000000000000004</v>
      </c>
      <c r="M12" s="2">
        <f t="shared" si="7"/>
        <v>0.36977279819442066</v>
      </c>
      <c r="N12" s="2">
        <f t="shared" ref="N12:N62" si="8">IF(AND(ISNUMBER(L12),ISNUMBER(M12),M12&lt;&gt;0),L12/M12,"NA")</f>
        <v>-9.1948353599886339</v>
      </c>
      <c r="O12" t="s">
        <v>32</v>
      </c>
    </row>
    <row r="13" spans="1:16" x14ac:dyDescent="0.25">
      <c r="A13" s="16">
        <v>3</v>
      </c>
      <c r="B13" s="17" t="s">
        <v>84</v>
      </c>
      <c r="C13" s="18">
        <v>10</v>
      </c>
      <c r="D13" s="19" t="s">
        <v>29</v>
      </c>
      <c r="E13" s="20" t="str">
        <f t="shared" si="0"/>
        <v>Significantly Different</v>
      </c>
      <c r="G13">
        <f t="shared" si="1"/>
        <v>10</v>
      </c>
      <c r="H13">
        <f t="shared" si="2"/>
        <v>6</v>
      </c>
      <c r="I13" t="str">
        <f t="shared" si="3"/>
        <v>+/-</v>
      </c>
      <c r="J13" t="str">
        <f t="shared" si="4"/>
        <v>0.2</v>
      </c>
      <c r="K13" s="2">
        <f t="shared" si="5"/>
        <v>0.12158054711246201</v>
      </c>
      <c r="L13" s="2">
        <f t="shared" si="6"/>
        <v>-3.0999999999999996</v>
      </c>
      <c r="M13" s="2">
        <f t="shared" si="7"/>
        <v>0.1359311840425404</v>
      </c>
      <c r="N13" s="2">
        <f t="shared" si="8"/>
        <v>-22.805657302520356</v>
      </c>
      <c r="O13" t="s">
        <v>34</v>
      </c>
    </row>
    <row r="14" spans="1:16" x14ac:dyDescent="0.25">
      <c r="A14" s="16">
        <v>4</v>
      </c>
      <c r="B14" s="17" t="s">
        <v>38</v>
      </c>
      <c r="C14" s="18">
        <v>9.4</v>
      </c>
      <c r="D14" s="19" t="s">
        <v>70</v>
      </c>
      <c r="E14" s="20" t="str">
        <f t="shared" si="0"/>
        <v>Significantly Different</v>
      </c>
      <c r="G14">
        <f t="shared" si="1"/>
        <v>9.4</v>
      </c>
      <c r="H14">
        <f t="shared" si="2"/>
        <v>6</v>
      </c>
      <c r="I14" t="str">
        <f t="shared" si="3"/>
        <v>+/-</v>
      </c>
      <c r="J14" t="str">
        <f t="shared" si="4"/>
        <v>0.8</v>
      </c>
      <c r="K14" s="2">
        <f t="shared" si="5"/>
        <v>0.48632218844984804</v>
      </c>
      <c r="L14" s="2">
        <f t="shared" si="6"/>
        <v>-2.5</v>
      </c>
      <c r="M14" s="2">
        <f t="shared" si="7"/>
        <v>0.49010685399991183</v>
      </c>
      <c r="N14" s="2">
        <f t="shared" si="8"/>
        <v>-5.1009284599811977</v>
      </c>
      <c r="O14" t="s">
        <v>37</v>
      </c>
    </row>
    <row r="15" spans="1:16" x14ac:dyDescent="0.25">
      <c r="A15" s="16">
        <v>5</v>
      </c>
      <c r="B15" s="17" t="s">
        <v>43</v>
      </c>
      <c r="C15" s="18">
        <v>9.1</v>
      </c>
      <c r="D15" s="19" t="s">
        <v>39</v>
      </c>
      <c r="E15" s="20" t="str">
        <f t="shared" si="0"/>
        <v>Significantly Different</v>
      </c>
      <c r="G15">
        <f t="shared" si="1"/>
        <v>9.1</v>
      </c>
      <c r="H15">
        <f t="shared" si="2"/>
        <v>6</v>
      </c>
      <c r="I15" t="str">
        <f t="shared" si="3"/>
        <v>+/-</v>
      </c>
      <c r="J15" t="str">
        <f t="shared" si="4"/>
        <v>0.5</v>
      </c>
      <c r="K15" s="2">
        <f t="shared" si="5"/>
        <v>0.303951367781155</v>
      </c>
      <c r="L15" s="2">
        <f t="shared" si="6"/>
        <v>-2.1999999999999993</v>
      </c>
      <c r="M15" s="2">
        <f t="shared" si="7"/>
        <v>0.30997079109986531</v>
      </c>
      <c r="N15" s="2">
        <f t="shared" si="8"/>
        <v>-7.0974429306508782</v>
      </c>
      <c r="O15" t="s">
        <v>40</v>
      </c>
    </row>
    <row r="16" spans="1:16" x14ac:dyDescent="0.25">
      <c r="A16" s="16">
        <v>6</v>
      </c>
      <c r="B16" s="17" t="s">
        <v>46</v>
      </c>
      <c r="C16" s="18">
        <v>8.9</v>
      </c>
      <c r="D16" s="19" t="s">
        <v>39</v>
      </c>
      <c r="E16" s="20" t="str">
        <f t="shared" si="0"/>
        <v>Significantly Different</v>
      </c>
      <c r="G16">
        <f t="shared" si="1"/>
        <v>8.9</v>
      </c>
      <c r="H16">
        <f t="shared" si="2"/>
        <v>6</v>
      </c>
      <c r="I16" t="str">
        <f t="shared" si="3"/>
        <v>+/-</v>
      </c>
      <c r="J16" t="str">
        <f t="shared" si="4"/>
        <v>0.5</v>
      </c>
      <c r="K16" s="2">
        <f t="shared" si="5"/>
        <v>0.303951367781155</v>
      </c>
      <c r="L16" s="2">
        <f t="shared" si="6"/>
        <v>-2</v>
      </c>
      <c r="M16" s="2">
        <f t="shared" si="7"/>
        <v>0.30997079109986531</v>
      </c>
      <c r="N16" s="2">
        <f t="shared" si="8"/>
        <v>-6.4522208460462549</v>
      </c>
      <c r="O16" t="s">
        <v>42</v>
      </c>
    </row>
    <row r="17" spans="1:15" x14ac:dyDescent="0.25">
      <c r="A17" s="16">
        <v>6</v>
      </c>
      <c r="B17" s="17" t="s">
        <v>28</v>
      </c>
      <c r="C17" s="18">
        <v>8.9</v>
      </c>
      <c r="D17" s="19" t="s">
        <v>61</v>
      </c>
      <c r="E17" s="20" t="str">
        <f t="shared" si="0"/>
        <v>Significantly Different</v>
      </c>
      <c r="G17">
        <f t="shared" si="1"/>
        <v>8.9</v>
      </c>
      <c r="H17">
        <f t="shared" si="2"/>
        <v>6</v>
      </c>
      <c r="I17" t="str">
        <f t="shared" si="3"/>
        <v>+/-</v>
      </c>
      <c r="J17" t="str">
        <f t="shared" si="4"/>
        <v>0.4</v>
      </c>
      <c r="K17" s="2">
        <f t="shared" si="5"/>
        <v>0.24316109422492402</v>
      </c>
      <c r="L17" s="2">
        <f t="shared" si="6"/>
        <v>-2</v>
      </c>
      <c r="M17" s="2">
        <f t="shared" si="7"/>
        <v>0.25064471888253259</v>
      </c>
      <c r="N17" s="2">
        <f t="shared" si="8"/>
        <v>-7.9794220636953535</v>
      </c>
      <c r="O17" t="s">
        <v>44</v>
      </c>
    </row>
    <row r="18" spans="1:15" x14ac:dyDescent="0.25">
      <c r="A18" s="16">
        <v>6</v>
      </c>
      <c r="B18" s="17" t="s">
        <v>74</v>
      </c>
      <c r="C18" s="18">
        <v>8.9</v>
      </c>
      <c r="D18" s="19" t="s">
        <v>36</v>
      </c>
      <c r="E18" s="20" t="str">
        <f t="shared" si="0"/>
        <v>Significantly Different</v>
      </c>
      <c r="G18">
        <f t="shared" si="1"/>
        <v>8.9</v>
      </c>
      <c r="H18">
        <f t="shared" si="2"/>
        <v>6</v>
      </c>
      <c r="I18" t="str">
        <f t="shared" si="3"/>
        <v>+/-</v>
      </c>
      <c r="J18" t="str">
        <f t="shared" si="4"/>
        <v>0.3</v>
      </c>
      <c r="K18" s="2">
        <f t="shared" si="5"/>
        <v>0.18237082066869301</v>
      </c>
      <c r="L18" s="2">
        <f t="shared" si="6"/>
        <v>-2</v>
      </c>
      <c r="M18" s="2">
        <f t="shared" si="7"/>
        <v>0.19223572402239389</v>
      </c>
      <c r="N18" s="2">
        <f t="shared" si="8"/>
        <v>-10.403893501953968</v>
      </c>
      <c r="O18" t="s">
        <v>46</v>
      </c>
    </row>
    <row r="19" spans="1:15" x14ac:dyDescent="0.25">
      <c r="A19" s="16">
        <v>6</v>
      </c>
      <c r="B19" s="17" t="s">
        <v>85</v>
      </c>
      <c r="C19" s="18">
        <v>8.9</v>
      </c>
      <c r="D19" s="19" t="s">
        <v>36</v>
      </c>
      <c r="E19" s="20" t="str">
        <f t="shared" si="0"/>
        <v>Significantly Different</v>
      </c>
      <c r="G19">
        <f t="shared" si="1"/>
        <v>8.9</v>
      </c>
      <c r="H19">
        <f t="shared" si="2"/>
        <v>6</v>
      </c>
      <c r="I19" t="str">
        <f t="shared" si="3"/>
        <v>+/-</v>
      </c>
      <c r="J19" t="str">
        <f t="shared" si="4"/>
        <v>0.3</v>
      </c>
      <c r="K19" s="2">
        <f t="shared" si="5"/>
        <v>0.18237082066869301</v>
      </c>
      <c r="L19" s="2">
        <f t="shared" si="6"/>
        <v>-2</v>
      </c>
      <c r="M19" s="2">
        <f t="shared" si="7"/>
        <v>0.19223572402239389</v>
      </c>
      <c r="N19" s="2">
        <f t="shared" si="8"/>
        <v>-10.403893501953968</v>
      </c>
      <c r="O19" t="s">
        <v>48</v>
      </c>
    </row>
    <row r="20" spans="1:15" x14ac:dyDescent="0.25">
      <c r="A20" s="16">
        <v>6</v>
      </c>
      <c r="B20" s="17" t="s">
        <v>75</v>
      </c>
      <c r="C20" s="18">
        <v>8.9</v>
      </c>
      <c r="D20" s="21" t="s">
        <v>29</v>
      </c>
      <c r="E20" s="20" t="str">
        <f t="shared" si="0"/>
        <v>Significantly Different</v>
      </c>
      <c r="G20">
        <f t="shared" si="1"/>
        <v>8.9</v>
      </c>
      <c r="H20">
        <f t="shared" si="2"/>
        <v>6</v>
      </c>
      <c r="I20" t="str">
        <f t="shared" si="3"/>
        <v>+/-</v>
      </c>
      <c r="J20" t="str">
        <f t="shared" si="4"/>
        <v>0.2</v>
      </c>
      <c r="K20" s="2">
        <f t="shared" si="5"/>
        <v>0.12158054711246201</v>
      </c>
      <c r="L20" s="2">
        <f t="shared" si="6"/>
        <v>-2</v>
      </c>
      <c r="M20" s="2">
        <f t="shared" si="7"/>
        <v>0.1359311840425404</v>
      </c>
      <c r="N20" s="2">
        <f t="shared" si="8"/>
        <v>-14.713327291948618</v>
      </c>
      <c r="O20" t="s">
        <v>50</v>
      </c>
    </row>
    <row r="21" spans="1:15" x14ac:dyDescent="0.25">
      <c r="A21" s="16">
        <v>11</v>
      </c>
      <c r="B21" s="17" t="s">
        <v>81</v>
      </c>
      <c r="C21" s="18">
        <v>8.8000000000000007</v>
      </c>
      <c r="D21" s="19" t="s">
        <v>29</v>
      </c>
      <c r="E21" s="20" t="str">
        <f t="shared" si="0"/>
        <v>Significantly Different</v>
      </c>
      <c r="G21">
        <f t="shared" si="1"/>
        <v>8.8000000000000007</v>
      </c>
      <c r="H21">
        <f t="shared" si="2"/>
        <v>6</v>
      </c>
      <c r="I21" t="str">
        <f t="shared" si="3"/>
        <v>+/-</v>
      </c>
      <c r="J21" t="str">
        <f t="shared" si="4"/>
        <v>0.2</v>
      </c>
      <c r="K21" s="2">
        <f t="shared" si="5"/>
        <v>0.12158054711246201</v>
      </c>
      <c r="L21" s="2">
        <f t="shared" si="6"/>
        <v>-1.9000000000000004</v>
      </c>
      <c r="M21" s="2">
        <f t="shared" si="7"/>
        <v>0.1359311840425404</v>
      </c>
      <c r="N21" s="2">
        <f t="shared" si="8"/>
        <v>-13.977660927351188</v>
      </c>
      <c r="O21" t="s">
        <v>52</v>
      </c>
    </row>
    <row r="22" spans="1:15" x14ac:dyDescent="0.25">
      <c r="A22" s="16">
        <v>12</v>
      </c>
      <c r="B22" s="17" t="s">
        <v>56</v>
      </c>
      <c r="C22" s="18">
        <v>8.6</v>
      </c>
      <c r="D22" s="19" t="s">
        <v>61</v>
      </c>
      <c r="E22" s="20" t="str">
        <f t="shared" si="0"/>
        <v>Significantly Different</v>
      </c>
      <c r="G22">
        <f t="shared" si="1"/>
        <v>8.6</v>
      </c>
      <c r="H22">
        <f t="shared" si="2"/>
        <v>6</v>
      </c>
      <c r="I22" t="str">
        <f t="shared" si="3"/>
        <v>+/-</v>
      </c>
      <c r="J22" t="str">
        <f t="shared" si="4"/>
        <v>0.4</v>
      </c>
      <c r="K22" s="2">
        <f t="shared" si="5"/>
        <v>0.24316109422492402</v>
      </c>
      <c r="L22" s="2">
        <f t="shared" si="6"/>
        <v>-1.6999999999999993</v>
      </c>
      <c r="M22" s="2">
        <f t="shared" si="7"/>
        <v>0.25064471888253259</v>
      </c>
      <c r="N22" s="2">
        <f t="shared" si="8"/>
        <v>-6.7825087541410483</v>
      </c>
      <c r="O22" t="s">
        <v>54</v>
      </c>
    </row>
    <row r="23" spans="1:15" x14ac:dyDescent="0.25">
      <c r="A23" s="16">
        <v>13</v>
      </c>
      <c r="B23" s="17" t="s">
        <v>34</v>
      </c>
      <c r="C23" s="18">
        <v>8.5</v>
      </c>
      <c r="D23" s="19" t="s">
        <v>29</v>
      </c>
      <c r="E23" s="20" t="str">
        <f t="shared" si="0"/>
        <v>Significantly Different</v>
      </c>
      <c r="G23">
        <f t="shared" si="1"/>
        <v>8.5</v>
      </c>
      <c r="H23">
        <f t="shared" si="2"/>
        <v>6</v>
      </c>
      <c r="I23" t="str">
        <f t="shared" si="3"/>
        <v>+/-</v>
      </c>
      <c r="J23" t="str">
        <f t="shared" si="4"/>
        <v>0.2</v>
      </c>
      <c r="K23" s="2">
        <f t="shared" si="5"/>
        <v>0.12158054711246201</v>
      </c>
      <c r="L23" s="2">
        <f t="shared" si="6"/>
        <v>-1.5999999999999996</v>
      </c>
      <c r="M23" s="2">
        <f t="shared" si="7"/>
        <v>0.1359311840425404</v>
      </c>
      <c r="N23" s="2">
        <f t="shared" si="8"/>
        <v>-11.770661833558892</v>
      </c>
      <c r="O23" t="s">
        <v>43</v>
      </c>
    </row>
    <row r="24" spans="1:15" x14ac:dyDescent="0.25">
      <c r="A24" s="16">
        <v>13</v>
      </c>
      <c r="B24" s="17" t="s">
        <v>54</v>
      </c>
      <c r="C24" s="18">
        <v>8.5</v>
      </c>
      <c r="D24" s="19" t="s">
        <v>61</v>
      </c>
      <c r="E24" s="20" t="str">
        <f t="shared" si="0"/>
        <v>Significantly Different</v>
      </c>
      <c r="G24">
        <f t="shared" si="1"/>
        <v>8.5</v>
      </c>
      <c r="H24">
        <f t="shared" si="2"/>
        <v>6</v>
      </c>
      <c r="I24" t="str">
        <f t="shared" si="3"/>
        <v>+/-</v>
      </c>
      <c r="J24" t="str">
        <f t="shared" si="4"/>
        <v>0.4</v>
      </c>
      <c r="K24" s="2">
        <f t="shared" si="5"/>
        <v>0.24316109422492402</v>
      </c>
      <c r="L24" s="2">
        <f t="shared" si="6"/>
        <v>-1.5999999999999996</v>
      </c>
      <c r="M24" s="2">
        <f t="shared" si="7"/>
        <v>0.25064471888253259</v>
      </c>
      <c r="N24" s="2">
        <f t="shared" si="8"/>
        <v>-6.3835376509562813</v>
      </c>
      <c r="O24" t="s">
        <v>57</v>
      </c>
    </row>
    <row r="25" spans="1:15" x14ac:dyDescent="0.25">
      <c r="A25" s="16">
        <v>13</v>
      </c>
      <c r="B25" s="17" t="s">
        <v>35</v>
      </c>
      <c r="C25" s="18">
        <v>8.5</v>
      </c>
      <c r="D25" s="19" t="s">
        <v>61</v>
      </c>
      <c r="E25" s="20" t="str">
        <f t="shared" si="0"/>
        <v>Significantly Different</v>
      </c>
      <c r="G25">
        <f t="shared" si="1"/>
        <v>8.5</v>
      </c>
      <c r="H25">
        <f t="shared" si="2"/>
        <v>6</v>
      </c>
      <c r="I25" t="str">
        <f t="shared" si="3"/>
        <v>+/-</v>
      </c>
      <c r="J25" t="str">
        <f t="shared" si="4"/>
        <v>0.4</v>
      </c>
      <c r="K25" s="2">
        <f t="shared" si="5"/>
        <v>0.24316109422492402</v>
      </c>
      <c r="L25" s="2">
        <f t="shared" si="6"/>
        <v>-1.5999999999999996</v>
      </c>
      <c r="M25" s="2">
        <f t="shared" si="7"/>
        <v>0.25064471888253259</v>
      </c>
      <c r="N25" s="2">
        <f t="shared" si="8"/>
        <v>-6.3835376509562813</v>
      </c>
      <c r="O25" t="s">
        <v>58</v>
      </c>
    </row>
    <row r="26" spans="1:15" x14ac:dyDescent="0.25">
      <c r="A26" s="16">
        <v>13</v>
      </c>
      <c r="B26" s="17" t="s">
        <v>33</v>
      </c>
      <c r="C26" s="18">
        <v>8.5</v>
      </c>
      <c r="D26" s="19" t="s">
        <v>36</v>
      </c>
      <c r="E26" s="20" t="str">
        <f t="shared" si="0"/>
        <v>Significantly Different</v>
      </c>
      <c r="G26">
        <f t="shared" si="1"/>
        <v>8.5</v>
      </c>
      <c r="H26">
        <f t="shared" si="2"/>
        <v>6</v>
      </c>
      <c r="I26" t="str">
        <f t="shared" si="3"/>
        <v>+/-</v>
      </c>
      <c r="J26" t="str">
        <f t="shared" si="4"/>
        <v>0.3</v>
      </c>
      <c r="K26" s="2">
        <f t="shared" si="5"/>
        <v>0.18237082066869301</v>
      </c>
      <c r="L26" s="2">
        <f t="shared" si="6"/>
        <v>-1.5999999999999996</v>
      </c>
      <c r="M26" s="2">
        <f t="shared" si="7"/>
        <v>0.19223572402239389</v>
      </c>
      <c r="N26" s="2">
        <f t="shared" si="8"/>
        <v>-8.3231148015631717</v>
      </c>
      <c r="O26" t="s">
        <v>41</v>
      </c>
    </row>
    <row r="27" spans="1:15" x14ac:dyDescent="0.25">
      <c r="A27" s="16">
        <v>17</v>
      </c>
      <c r="B27" s="17" t="s">
        <v>30</v>
      </c>
      <c r="C27" s="18">
        <v>8.4</v>
      </c>
      <c r="D27" s="19" t="s">
        <v>29</v>
      </c>
      <c r="E27" s="20" t="str">
        <f t="shared" si="0"/>
        <v>Significantly Different</v>
      </c>
      <c r="G27">
        <f t="shared" si="1"/>
        <v>8.4</v>
      </c>
      <c r="H27">
        <f t="shared" si="2"/>
        <v>6</v>
      </c>
      <c r="I27" t="str">
        <f t="shared" si="3"/>
        <v>+/-</v>
      </c>
      <c r="J27" t="str">
        <f t="shared" si="4"/>
        <v>0.2</v>
      </c>
      <c r="K27" s="2">
        <f t="shared" si="5"/>
        <v>0.12158054711246201</v>
      </c>
      <c r="L27" s="2">
        <f t="shared" si="6"/>
        <v>-1.5</v>
      </c>
      <c r="M27" s="2">
        <f t="shared" si="7"/>
        <v>0.1359311840425404</v>
      </c>
      <c r="N27" s="2">
        <f t="shared" si="8"/>
        <v>-11.034995468961462</v>
      </c>
      <c r="O27" t="s">
        <v>59</v>
      </c>
    </row>
    <row r="28" spans="1:15" x14ac:dyDescent="0.25">
      <c r="A28" s="16">
        <v>17</v>
      </c>
      <c r="B28" s="17" t="s">
        <v>77</v>
      </c>
      <c r="C28" s="18">
        <v>8.4</v>
      </c>
      <c r="D28" s="19" t="s">
        <v>61</v>
      </c>
      <c r="E28" s="20" t="str">
        <f t="shared" si="0"/>
        <v>Significantly Different</v>
      </c>
      <c r="G28">
        <f t="shared" si="1"/>
        <v>8.4</v>
      </c>
      <c r="H28">
        <f t="shared" si="2"/>
        <v>6</v>
      </c>
      <c r="I28" t="str">
        <f t="shared" si="3"/>
        <v>+/-</v>
      </c>
      <c r="J28" t="str">
        <f t="shared" si="4"/>
        <v>0.4</v>
      </c>
      <c r="K28" s="2">
        <f t="shared" si="5"/>
        <v>0.24316109422492402</v>
      </c>
      <c r="L28" s="2">
        <f t="shared" si="6"/>
        <v>-1.5</v>
      </c>
      <c r="M28" s="2">
        <f t="shared" si="7"/>
        <v>0.25064471888253259</v>
      </c>
      <c r="N28" s="2">
        <f t="shared" si="8"/>
        <v>-5.9845665477715153</v>
      </c>
      <c r="O28" t="s">
        <v>49</v>
      </c>
    </row>
    <row r="29" spans="1:15" x14ac:dyDescent="0.25">
      <c r="A29" s="16">
        <v>19</v>
      </c>
      <c r="B29" s="17" t="s">
        <v>42</v>
      </c>
      <c r="C29" s="18">
        <v>8.1999999999999993</v>
      </c>
      <c r="D29" s="19" t="s">
        <v>29</v>
      </c>
      <c r="E29" s="20" t="str">
        <f t="shared" si="0"/>
        <v>Significantly Different</v>
      </c>
      <c r="G29">
        <f t="shared" si="1"/>
        <v>8.1999999999999993</v>
      </c>
      <c r="H29">
        <f t="shared" si="2"/>
        <v>6</v>
      </c>
      <c r="I29" t="str">
        <f t="shared" si="3"/>
        <v>+/-</v>
      </c>
      <c r="J29" t="str">
        <f t="shared" si="4"/>
        <v>0.2</v>
      </c>
      <c r="K29" s="2">
        <f t="shared" si="5"/>
        <v>0.12158054711246201</v>
      </c>
      <c r="L29" s="2">
        <f t="shared" si="6"/>
        <v>-1.2999999999999989</v>
      </c>
      <c r="M29" s="2">
        <f t="shared" si="7"/>
        <v>0.1359311840425404</v>
      </c>
      <c r="N29" s="2">
        <f t="shared" si="8"/>
        <v>-9.5636627397665936</v>
      </c>
      <c r="O29" t="s">
        <v>63</v>
      </c>
    </row>
    <row r="30" spans="1:15" x14ac:dyDescent="0.25">
      <c r="A30" s="16">
        <v>19</v>
      </c>
      <c r="B30" s="17" t="s">
        <v>50</v>
      </c>
      <c r="C30" s="18">
        <v>8.1999999999999993</v>
      </c>
      <c r="D30" s="19" t="s">
        <v>27</v>
      </c>
      <c r="E30" s="20" t="str">
        <f t="shared" si="0"/>
        <v>Significantly Different</v>
      </c>
      <c r="G30">
        <f t="shared" si="1"/>
        <v>8.1999999999999993</v>
      </c>
      <c r="H30">
        <f t="shared" si="2"/>
        <v>6</v>
      </c>
      <c r="I30" t="str">
        <f t="shared" si="3"/>
        <v>+/-</v>
      </c>
      <c r="J30" t="str">
        <f t="shared" si="4"/>
        <v>0.1</v>
      </c>
      <c r="K30" s="2">
        <f t="shared" si="5"/>
        <v>6.0790273556231005E-2</v>
      </c>
      <c r="L30" s="2">
        <f t="shared" si="6"/>
        <v>-1.2999999999999989</v>
      </c>
      <c r="M30" s="2">
        <f t="shared" si="7"/>
        <v>8.5970429323592404E-2</v>
      </c>
      <c r="N30" s="2">
        <f t="shared" si="8"/>
        <v>-15.121478515674307</v>
      </c>
      <c r="O30" t="s">
        <v>28</v>
      </c>
    </row>
    <row r="31" spans="1:15" x14ac:dyDescent="0.25">
      <c r="A31" s="16">
        <v>21</v>
      </c>
      <c r="B31" s="17" t="s">
        <v>64</v>
      </c>
      <c r="C31" s="18">
        <v>8.1</v>
      </c>
      <c r="D31" s="19" t="s">
        <v>29</v>
      </c>
      <c r="E31" s="20" t="str">
        <f t="shared" si="0"/>
        <v>Significantly Different</v>
      </c>
      <c r="G31">
        <f t="shared" si="1"/>
        <v>8.1</v>
      </c>
      <c r="H31">
        <f t="shared" si="2"/>
        <v>6</v>
      </c>
      <c r="I31" t="str">
        <f t="shared" si="3"/>
        <v>+/-</v>
      </c>
      <c r="J31" t="str">
        <f t="shared" si="4"/>
        <v>0.2</v>
      </c>
      <c r="K31" s="2">
        <f t="shared" si="5"/>
        <v>0.12158054711246201</v>
      </c>
      <c r="L31" s="2">
        <f t="shared" si="6"/>
        <v>-1.1999999999999993</v>
      </c>
      <c r="M31" s="2">
        <f t="shared" si="7"/>
        <v>0.1359311840425404</v>
      </c>
      <c r="N31" s="2">
        <f t="shared" si="8"/>
        <v>-8.8279963751691657</v>
      </c>
      <c r="O31" t="s">
        <v>66</v>
      </c>
    </row>
    <row r="32" spans="1:15" x14ac:dyDescent="0.25">
      <c r="A32" s="16">
        <v>22</v>
      </c>
      <c r="B32" s="17" t="s">
        <v>37</v>
      </c>
      <c r="C32" s="18">
        <v>8</v>
      </c>
      <c r="D32" s="19" t="s">
        <v>29</v>
      </c>
      <c r="E32" s="20" t="str">
        <f t="shared" si="0"/>
        <v>Significantly Different</v>
      </c>
      <c r="G32">
        <f t="shared" si="1"/>
        <v>8</v>
      </c>
      <c r="H32">
        <f t="shared" si="2"/>
        <v>6</v>
      </c>
      <c r="I32" t="str">
        <f t="shared" si="3"/>
        <v>+/-</v>
      </c>
      <c r="J32" t="str">
        <f t="shared" si="4"/>
        <v>0.2</v>
      </c>
      <c r="K32" s="2">
        <f t="shared" si="5"/>
        <v>0.12158054711246201</v>
      </c>
      <c r="L32" s="2">
        <f t="shared" si="6"/>
        <v>-1.0999999999999996</v>
      </c>
      <c r="M32" s="2">
        <f t="shared" si="7"/>
        <v>0.1359311840425404</v>
      </c>
      <c r="N32" s="2">
        <f t="shared" si="8"/>
        <v>-8.092330010571736</v>
      </c>
      <c r="O32" t="s">
        <v>68</v>
      </c>
    </row>
    <row r="33" spans="1:15" x14ac:dyDescent="0.25">
      <c r="A33" s="16">
        <v>22</v>
      </c>
      <c r="B33" s="17" t="s">
        <v>53</v>
      </c>
      <c r="C33" s="18">
        <v>8</v>
      </c>
      <c r="D33" s="19" t="s">
        <v>39</v>
      </c>
      <c r="E33" s="20" t="str">
        <f t="shared" si="0"/>
        <v>Significantly Different</v>
      </c>
      <c r="G33">
        <f t="shared" si="1"/>
        <v>8</v>
      </c>
      <c r="H33">
        <f t="shared" si="2"/>
        <v>6</v>
      </c>
      <c r="I33" t="str">
        <f t="shared" si="3"/>
        <v>+/-</v>
      </c>
      <c r="J33" t="str">
        <f t="shared" si="4"/>
        <v>0.5</v>
      </c>
      <c r="K33" s="2">
        <f t="shared" si="5"/>
        <v>0.303951367781155</v>
      </c>
      <c r="L33" s="2">
        <f t="shared" si="6"/>
        <v>-1.0999999999999996</v>
      </c>
      <c r="M33" s="2">
        <f t="shared" si="7"/>
        <v>0.30997079109986531</v>
      </c>
      <c r="N33" s="2">
        <f t="shared" si="8"/>
        <v>-3.5487214653254391</v>
      </c>
      <c r="O33" t="s">
        <v>71</v>
      </c>
    </row>
    <row r="34" spans="1:15" x14ac:dyDescent="0.25">
      <c r="A34" s="16">
        <v>22</v>
      </c>
      <c r="B34" s="17" t="s">
        <v>73</v>
      </c>
      <c r="C34" s="18">
        <v>8</v>
      </c>
      <c r="D34" s="19" t="s">
        <v>29</v>
      </c>
      <c r="E34" s="20" t="str">
        <f t="shared" si="0"/>
        <v>Significantly Different</v>
      </c>
      <c r="G34">
        <f t="shared" si="1"/>
        <v>8</v>
      </c>
      <c r="H34">
        <f t="shared" si="2"/>
        <v>6</v>
      </c>
      <c r="I34" t="str">
        <f t="shared" si="3"/>
        <v>+/-</v>
      </c>
      <c r="J34" t="str">
        <f t="shared" si="4"/>
        <v>0.2</v>
      </c>
      <c r="K34" s="2">
        <f t="shared" si="5"/>
        <v>0.12158054711246201</v>
      </c>
      <c r="L34" s="2">
        <f t="shared" si="6"/>
        <v>-1.0999999999999996</v>
      </c>
      <c r="M34" s="2">
        <f t="shared" si="7"/>
        <v>0.1359311840425404</v>
      </c>
      <c r="N34" s="2">
        <f t="shared" si="8"/>
        <v>-8.092330010571736</v>
      </c>
      <c r="O34" t="s">
        <v>62</v>
      </c>
    </row>
    <row r="35" spans="1:15" x14ac:dyDescent="0.25">
      <c r="A35" s="16">
        <v>25</v>
      </c>
      <c r="B35" s="17" t="s">
        <v>82</v>
      </c>
      <c r="C35" s="18">
        <v>7.9</v>
      </c>
      <c r="D35" s="19" t="s">
        <v>29</v>
      </c>
      <c r="E35" s="20" t="str">
        <f t="shared" si="0"/>
        <v>Significantly Different</v>
      </c>
      <c r="G35">
        <f t="shared" si="1"/>
        <v>7.9</v>
      </c>
      <c r="H35">
        <f t="shared" si="2"/>
        <v>6</v>
      </c>
      <c r="I35" t="str">
        <f t="shared" si="3"/>
        <v>+/-</v>
      </c>
      <c r="J35" t="str">
        <f t="shared" si="4"/>
        <v>0.2</v>
      </c>
      <c r="K35" s="2">
        <f t="shared" si="5"/>
        <v>0.12158054711246201</v>
      </c>
      <c r="L35" s="2">
        <f t="shared" si="6"/>
        <v>-1</v>
      </c>
      <c r="M35" s="2">
        <f t="shared" si="7"/>
        <v>0.1359311840425404</v>
      </c>
      <c r="N35" s="2">
        <f t="shared" si="8"/>
        <v>-7.3566636459743089</v>
      </c>
      <c r="O35" t="s">
        <v>72</v>
      </c>
    </row>
    <row r="36" spans="1:15" x14ac:dyDescent="0.25">
      <c r="A36" s="16">
        <v>25</v>
      </c>
      <c r="B36" s="17" t="s">
        <v>60</v>
      </c>
      <c r="C36" s="18">
        <v>7.9</v>
      </c>
      <c r="D36" s="19" t="s">
        <v>29</v>
      </c>
      <c r="E36" s="20" t="str">
        <f t="shared" si="0"/>
        <v>Significantly Different</v>
      </c>
      <c r="G36">
        <f t="shared" si="1"/>
        <v>7.9</v>
      </c>
      <c r="H36">
        <f t="shared" si="2"/>
        <v>6</v>
      </c>
      <c r="I36" t="str">
        <f t="shared" si="3"/>
        <v>+/-</v>
      </c>
      <c r="J36" t="str">
        <f t="shared" si="4"/>
        <v>0.2</v>
      </c>
      <c r="K36" s="2">
        <f t="shared" si="5"/>
        <v>0.12158054711246201</v>
      </c>
      <c r="L36" s="2">
        <f t="shared" si="6"/>
        <v>-1</v>
      </c>
      <c r="M36" s="2">
        <f t="shared" si="7"/>
        <v>0.1359311840425404</v>
      </c>
      <c r="N36" s="2">
        <f t="shared" si="8"/>
        <v>-7.3566636459743089</v>
      </c>
      <c r="O36" t="s">
        <v>64</v>
      </c>
    </row>
    <row r="37" spans="1:15" x14ac:dyDescent="0.25">
      <c r="A37" s="16">
        <v>27</v>
      </c>
      <c r="B37" s="17" t="s">
        <v>51</v>
      </c>
      <c r="C37" s="18">
        <v>7.7</v>
      </c>
      <c r="D37" s="19" t="s">
        <v>36</v>
      </c>
      <c r="E37" s="20" t="str">
        <f t="shared" si="0"/>
        <v>Significantly Different</v>
      </c>
      <c r="G37">
        <f t="shared" si="1"/>
        <v>7.7</v>
      </c>
      <c r="H37">
        <f t="shared" si="2"/>
        <v>6</v>
      </c>
      <c r="I37" t="str">
        <f t="shared" si="3"/>
        <v>+/-</v>
      </c>
      <c r="J37" t="str">
        <f t="shared" si="4"/>
        <v>0.3</v>
      </c>
      <c r="K37" s="2">
        <f t="shared" si="5"/>
        <v>0.18237082066869301</v>
      </c>
      <c r="L37" s="2">
        <f t="shared" si="6"/>
        <v>-0.79999999999999982</v>
      </c>
      <c r="M37" s="2">
        <f t="shared" si="7"/>
        <v>0.19223572402239389</v>
      </c>
      <c r="N37" s="2">
        <f t="shared" si="8"/>
        <v>-4.1615574007815859</v>
      </c>
      <c r="O37" t="s">
        <v>45</v>
      </c>
    </row>
    <row r="38" spans="1:15" x14ac:dyDescent="0.25">
      <c r="A38" s="16">
        <v>28</v>
      </c>
      <c r="B38" s="17" t="s">
        <v>52</v>
      </c>
      <c r="C38" s="18">
        <v>7.6</v>
      </c>
      <c r="D38" s="19" t="s">
        <v>29</v>
      </c>
      <c r="E38" s="20" t="str">
        <f t="shared" si="0"/>
        <v>Significantly Different</v>
      </c>
      <c r="G38">
        <f t="shared" si="1"/>
        <v>7.6</v>
      </c>
      <c r="H38">
        <f t="shared" si="2"/>
        <v>6</v>
      </c>
      <c r="I38" t="str">
        <f t="shared" si="3"/>
        <v>+/-</v>
      </c>
      <c r="J38" t="str">
        <f t="shared" si="4"/>
        <v>0.2</v>
      </c>
      <c r="K38" s="2">
        <f t="shared" si="5"/>
        <v>0.12158054711246201</v>
      </c>
      <c r="L38" s="2">
        <f t="shared" si="6"/>
        <v>-0.69999999999999929</v>
      </c>
      <c r="M38" s="2">
        <f t="shared" si="7"/>
        <v>0.1359311840425404</v>
      </c>
      <c r="N38" s="2">
        <f t="shared" si="8"/>
        <v>-5.1496645521820108</v>
      </c>
      <c r="O38" t="s">
        <v>51</v>
      </c>
    </row>
    <row r="39" spans="1:15" x14ac:dyDescent="0.25">
      <c r="A39" s="16">
        <v>28</v>
      </c>
      <c r="B39" s="17" t="s">
        <v>41</v>
      </c>
      <c r="C39" s="18">
        <v>7.6</v>
      </c>
      <c r="D39" s="19" t="s">
        <v>36</v>
      </c>
      <c r="E39" s="20" t="str">
        <f t="shared" si="0"/>
        <v>Significantly Different</v>
      </c>
      <c r="G39">
        <f t="shared" si="1"/>
        <v>7.6</v>
      </c>
      <c r="H39">
        <f t="shared" si="2"/>
        <v>6</v>
      </c>
      <c r="I39" t="str">
        <f t="shared" si="3"/>
        <v>+/-</v>
      </c>
      <c r="J39" t="str">
        <f t="shared" si="4"/>
        <v>0.3</v>
      </c>
      <c r="K39" s="2">
        <f t="shared" si="5"/>
        <v>0.18237082066869301</v>
      </c>
      <c r="L39" s="2">
        <f t="shared" si="6"/>
        <v>-0.69999999999999929</v>
      </c>
      <c r="M39" s="2">
        <f t="shared" si="7"/>
        <v>0.19223572402239389</v>
      </c>
      <c r="N39" s="2">
        <f t="shared" si="8"/>
        <v>-3.641362725683885</v>
      </c>
      <c r="O39" t="s">
        <v>74</v>
      </c>
    </row>
    <row r="40" spans="1:15" x14ac:dyDescent="0.25">
      <c r="A40" s="16">
        <v>30</v>
      </c>
      <c r="B40" s="17" t="s">
        <v>59</v>
      </c>
      <c r="C40" s="18">
        <v>7.5</v>
      </c>
      <c r="D40" s="19" t="s">
        <v>29</v>
      </c>
      <c r="E40" s="20" t="str">
        <f t="shared" si="0"/>
        <v>Significantly Different</v>
      </c>
      <c r="G40">
        <f t="shared" si="1"/>
        <v>7.5</v>
      </c>
      <c r="H40">
        <f t="shared" si="2"/>
        <v>6</v>
      </c>
      <c r="I40" t="str">
        <f t="shared" si="3"/>
        <v>+/-</v>
      </c>
      <c r="J40" t="str">
        <f t="shared" si="4"/>
        <v>0.2</v>
      </c>
      <c r="K40" s="2">
        <f t="shared" si="5"/>
        <v>0.12158054711246201</v>
      </c>
      <c r="L40" s="2">
        <f t="shared" si="6"/>
        <v>-0.59999999999999964</v>
      </c>
      <c r="M40" s="2">
        <f t="shared" si="7"/>
        <v>0.1359311840425404</v>
      </c>
      <c r="N40" s="2">
        <f t="shared" si="8"/>
        <v>-4.4139981875845828</v>
      </c>
      <c r="O40" t="s">
        <v>35</v>
      </c>
    </row>
    <row r="41" spans="1:15" x14ac:dyDescent="0.25">
      <c r="A41" s="16">
        <v>30</v>
      </c>
      <c r="B41" s="17" t="s">
        <v>66</v>
      </c>
      <c r="C41" s="18">
        <v>7.5</v>
      </c>
      <c r="D41" s="19" t="s">
        <v>29</v>
      </c>
      <c r="E41" s="20" t="str">
        <f t="shared" si="0"/>
        <v>Significantly Different</v>
      </c>
      <c r="G41">
        <f t="shared" si="1"/>
        <v>7.5</v>
      </c>
      <c r="H41">
        <f t="shared" si="2"/>
        <v>6</v>
      </c>
      <c r="I41" t="str">
        <f t="shared" si="3"/>
        <v>+/-</v>
      </c>
      <c r="J41" t="str">
        <f t="shared" si="4"/>
        <v>0.2</v>
      </c>
      <c r="K41" s="2">
        <f t="shared" si="5"/>
        <v>0.12158054711246201</v>
      </c>
      <c r="L41" s="2">
        <f t="shared" si="6"/>
        <v>-0.59999999999999964</v>
      </c>
      <c r="M41" s="2">
        <f t="shared" si="7"/>
        <v>0.1359311840425404</v>
      </c>
      <c r="N41" s="2">
        <f t="shared" si="8"/>
        <v>-4.4139981875845828</v>
      </c>
      <c r="O41" t="s">
        <v>76</v>
      </c>
    </row>
    <row r="42" spans="1:15" x14ac:dyDescent="0.25">
      <c r="A42" s="16">
        <v>32</v>
      </c>
      <c r="B42" s="17" t="s">
        <v>65</v>
      </c>
      <c r="C42" s="18">
        <v>7.3</v>
      </c>
      <c r="D42" s="19" t="s">
        <v>27</v>
      </c>
      <c r="E42" s="20" t="str">
        <f t="shared" si="0"/>
        <v>Significantly Different</v>
      </c>
      <c r="G42">
        <f t="shared" si="1"/>
        <v>7.3</v>
      </c>
      <c r="H42">
        <f t="shared" si="2"/>
        <v>6</v>
      </c>
      <c r="I42" t="str">
        <f t="shared" si="3"/>
        <v>+/-</v>
      </c>
      <c r="J42" t="str">
        <f t="shared" si="4"/>
        <v>0.1</v>
      </c>
      <c r="K42" s="2">
        <f t="shared" si="5"/>
        <v>6.0790273556231005E-2</v>
      </c>
      <c r="L42" s="2">
        <f t="shared" si="6"/>
        <v>-0.39999999999999947</v>
      </c>
      <c r="M42" s="2">
        <f t="shared" si="7"/>
        <v>8.5970429323592404E-2</v>
      </c>
      <c r="N42" s="2">
        <f t="shared" si="8"/>
        <v>-4.6527626202074766</v>
      </c>
      <c r="O42" t="s">
        <v>77</v>
      </c>
    </row>
    <row r="43" spans="1:15" x14ac:dyDescent="0.25">
      <c r="A43" s="16">
        <v>33</v>
      </c>
      <c r="B43" s="17" t="s">
        <v>49</v>
      </c>
      <c r="C43" s="18">
        <v>7.2</v>
      </c>
      <c r="D43" s="19" t="s">
        <v>29</v>
      </c>
      <c r="E43" s="20" t="str">
        <f t="shared" si="0"/>
        <v>Significantly Different</v>
      </c>
      <c r="G43">
        <f t="shared" si="1"/>
        <v>7.2</v>
      </c>
      <c r="H43">
        <f t="shared" si="2"/>
        <v>6</v>
      </c>
      <c r="I43" t="str">
        <f t="shared" si="3"/>
        <v>+/-</v>
      </c>
      <c r="J43" t="str">
        <f t="shared" si="4"/>
        <v>0.2</v>
      </c>
      <c r="K43" s="2">
        <f t="shared" si="5"/>
        <v>0.12158054711246201</v>
      </c>
      <c r="L43" s="2">
        <f t="shared" si="6"/>
        <v>-0.29999999999999982</v>
      </c>
      <c r="M43" s="2">
        <f t="shared" si="7"/>
        <v>0.1359311840425404</v>
      </c>
      <c r="N43" s="2">
        <f t="shared" si="8"/>
        <v>-2.2069990937922914</v>
      </c>
      <c r="O43" t="s">
        <v>80</v>
      </c>
    </row>
    <row r="44" spans="1:15" x14ac:dyDescent="0.25">
      <c r="A44" s="16">
        <v>34</v>
      </c>
      <c r="B44" s="17" t="s">
        <v>58</v>
      </c>
      <c r="C44" s="18">
        <v>7.1</v>
      </c>
      <c r="D44" s="19" t="s">
        <v>29</v>
      </c>
      <c r="E44" s="20" t="str">
        <f t="shared" si="0"/>
        <v>Not Significantly Different</v>
      </c>
      <c r="G44">
        <f t="shared" si="1"/>
        <v>7.1</v>
      </c>
      <c r="H44">
        <f t="shared" si="2"/>
        <v>6</v>
      </c>
      <c r="I44" t="str">
        <f t="shared" si="3"/>
        <v>+/-</v>
      </c>
      <c r="J44" t="str">
        <f t="shared" si="4"/>
        <v>0.2</v>
      </c>
      <c r="K44" s="2">
        <f t="shared" si="5"/>
        <v>0.12158054711246201</v>
      </c>
      <c r="L44" s="2">
        <f t="shared" si="6"/>
        <v>-0.19999999999999929</v>
      </c>
      <c r="M44" s="2">
        <f t="shared" si="7"/>
        <v>0.1359311840425404</v>
      </c>
      <c r="N44" s="2">
        <f t="shared" si="8"/>
        <v>-1.4713327291948566</v>
      </c>
      <c r="O44" t="s">
        <v>82</v>
      </c>
    </row>
    <row r="45" spans="1:15" x14ac:dyDescent="0.25">
      <c r="A45" s="16">
        <v>35</v>
      </c>
      <c r="B45" s="17" t="s">
        <v>67</v>
      </c>
      <c r="C45" s="18">
        <v>7</v>
      </c>
      <c r="D45" s="19" t="s">
        <v>27</v>
      </c>
      <c r="E45" s="20" t="str">
        <f t="shared" si="0"/>
        <v>Not Significantly Different</v>
      </c>
      <c r="G45">
        <f t="shared" si="1"/>
        <v>7</v>
      </c>
      <c r="H45">
        <f t="shared" si="2"/>
        <v>6</v>
      </c>
      <c r="I45" t="str">
        <f t="shared" si="3"/>
        <v>+/-</v>
      </c>
      <c r="J45" t="str">
        <f t="shared" si="4"/>
        <v>0.1</v>
      </c>
      <c r="K45" s="2">
        <f t="shared" si="5"/>
        <v>6.0790273556231005E-2</v>
      </c>
      <c r="L45" s="2">
        <f t="shared" si="6"/>
        <v>-9.9999999999999645E-2</v>
      </c>
      <c r="M45" s="2">
        <f t="shared" si="7"/>
        <v>8.5970429323592404E-2</v>
      </c>
      <c r="N45" s="2">
        <f t="shared" si="8"/>
        <v>-1.1631906550518665</v>
      </c>
      <c r="O45" t="s">
        <v>53</v>
      </c>
    </row>
    <row r="46" spans="1:15" x14ac:dyDescent="0.25">
      <c r="A46" s="16">
        <v>36</v>
      </c>
      <c r="B46" s="17" t="s">
        <v>31</v>
      </c>
      <c r="C46" s="18">
        <v>6.9</v>
      </c>
      <c r="D46" s="19" t="s">
        <v>39</v>
      </c>
      <c r="E46" s="20" t="str">
        <f t="shared" si="0"/>
        <v>Not Significantly Different</v>
      </c>
      <c r="G46">
        <f t="shared" si="1"/>
        <v>6.9</v>
      </c>
      <c r="H46">
        <f t="shared" si="2"/>
        <v>6</v>
      </c>
      <c r="I46" t="str">
        <f t="shared" si="3"/>
        <v>+/-</v>
      </c>
      <c r="J46" t="str">
        <f t="shared" si="4"/>
        <v>0.5</v>
      </c>
      <c r="K46" s="2">
        <f t="shared" si="5"/>
        <v>0.303951367781155</v>
      </c>
      <c r="L46" s="2">
        <f t="shared" si="6"/>
        <v>0</v>
      </c>
      <c r="M46" s="2">
        <f t="shared" si="7"/>
        <v>0.30997079109986531</v>
      </c>
      <c r="N46" s="2">
        <f t="shared" si="8"/>
        <v>0</v>
      </c>
      <c r="O46" t="s">
        <v>65</v>
      </c>
    </row>
    <row r="47" spans="1:15" x14ac:dyDescent="0.25">
      <c r="A47" s="16">
        <v>36</v>
      </c>
      <c r="B47" s="17" t="s">
        <v>55</v>
      </c>
      <c r="C47" s="18">
        <v>6.9</v>
      </c>
      <c r="D47" s="19" t="s">
        <v>29</v>
      </c>
      <c r="E47" s="20" t="str">
        <f t="shared" si="0"/>
        <v>Not Significantly Different</v>
      </c>
      <c r="G47">
        <f t="shared" si="1"/>
        <v>6.9</v>
      </c>
      <c r="H47">
        <f t="shared" si="2"/>
        <v>6</v>
      </c>
      <c r="I47" t="str">
        <f t="shared" si="3"/>
        <v>+/-</v>
      </c>
      <c r="J47" t="str">
        <f t="shared" si="4"/>
        <v>0.2</v>
      </c>
      <c r="K47" s="2">
        <f t="shared" si="5"/>
        <v>0.12158054711246201</v>
      </c>
      <c r="L47" s="2">
        <f t="shared" si="6"/>
        <v>0</v>
      </c>
      <c r="M47" s="2">
        <f t="shared" si="7"/>
        <v>0.1359311840425404</v>
      </c>
      <c r="N47" s="2">
        <f t="shared" si="8"/>
        <v>0</v>
      </c>
      <c r="O47" t="s">
        <v>81</v>
      </c>
    </row>
    <row r="48" spans="1:15" x14ac:dyDescent="0.25">
      <c r="A48" s="16">
        <v>38</v>
      </c>
      <c r="B48" s="17" t="s">
        <v>72</v>
      </c>
      <c r="C48" s="18">
        <v>6.8</v>
      </c>
      <c r="D48" s="19" t="s">
        <v>36</v>
      </c>
      <c r="E48" s="20" t="str">
        <f t="shared" si="0"/>
        <v>Not Significantly Different</v>
      </c>
      <c r="G48">
        <f t="shared" si="1"/>
        <v>6.8</v>
      </c>
      <c r="H48">
        <f t="shared" si="2"/>
        <v>6</v>
      </c>
      <c r="I48" t="str">
        <f t="shared" si="3"/>
        <v>+/-</v>
      </c>
      <c r="J48" t="str">
        <f t="shared" si="4"/>
        <v>0.3</v>
      </c>
      <c r="K48" s="2">
        <f t="shared" si="5"/>
        <v>0.18237082066869301</v>
      </c>
      <c r="L48" s="2">
        <f t="shared" si="6"/>
        <v>0.10000000000000053</v>
      </c>
      <c r="M48" s="2">
        <f t="shared" si="7"/>
        <v>0.19223572402239389</v>
      </c>
      <c r="N48" s="2">
        <f t="shared" si="8"/>
        <v>0.52019467509770112</v>
      </c>
      <c r="O48" t="s">
        <v>60</v>
      </c>
    </row>
    <row r="49" spans="1:15" x14ac:dyDescent="0.25">
      <c r="A49" s="16">
        <v>39</v>
      </c>
      <c r="B49" s="17" t="s">
        <v>71</v>
      </c>
      <c r="C49" s="18">
        <v>6.6</v>
      </c>
      <c r="D49" s="19" t="s">
        <v>27</v>
      </c>
      <c r="E49" s="20" t="str">
        <f t="shared" si="0"/>
        <v>Significantly Different</v>
      </c>
      <c r="G49">
        <f t="shared" si="1"/>
        <v>6.6</v>
      </c>
      <c r="H49">
        <f t="shared" si="2"/>
        <v>6</v>
      </c>
      <c r="I49" t="str">
        <f t="shared" si="3"/>
        <v>+/-</v>
      </c>
      <c r="J49" t="str">
        <f t="shared" si="4"/>
        <v>0.1</v>
      </c>
      <c r="K49" s="2">
        <f t="shared" si="5"/>
        <v>6.0790273556231005E-2</v>
      </c>
      <c r="L49" s="2">
        <f t="shared" si="6"/>
        <v>0.30000000000000071</v>
      </c>
      <c r="M49" s="2">
        <f t="shared" si="7"/>
        <v>8.5970429323592404E-2</v>
      </c>
      <c r="N49" s="2">
        <f t="shared" si="8"/>
        <v>3.4895719651556205</v>
      </c>
      <c r="O49" t="s">
        <v>67</v>
      </c>
    </row>
    <row r="50" spans="1:15" x14ac:dyDescent="0.25">
      <c r="A50" s="16">
        <v>40</v>
      </c>
      <c r="B50" s="17" t="s">
        <v>63</v>
      </c>
      <c r="C50" s="18">
        <v>6.5</v>
      </c>
      <c r="D50" s="19" t="s">
        <v>29</v>
      </c>
      <c r="E50" s="20" t="str">
        <f t="shared" si="0"/>
        <v>Significantly Different</v>
      </c>
      <c r="G50">
        <f t="shared" si="1"/>
        <v>6.5</v>
      </c>
      <c r="H50">
        <f t="shared" si="2"/>
        <v>6</v>
      </c>
      <c r="I50" t="str">
        <f t="shared" si="3"/>
        <v>+/-</v>
      </c>
      <c r="J50" t="str">
        <f t="shared" si="4"/>
        <v>0.2</v>
      </c>
      <c r="K50" s="2">
        <f t="shared" si="5"/>
        <v>0.12158054711246201</v>
      </c>
      <c r="L50" s="2">
        <f t="shared" si="6"/>
        <v>0.40000000000000036</v>
      </c>
      <c r="M50" s="2">
        <f t="shared" si="7"/>
        <v>0.1359311840425404</v>
      </c>
      <c r="N50" s="2">
        <f t="shared" si="8"/>
        <v>2.942665458389726</v>
      </c>
      <c r="O50" t="s">
        <v>69</v>
      </c>
    </row>
    <row r="51" spans="1:15" x14ac:dyDescent="0.25">
      <c r="A51" s="16">
        <v>40</v>
      </c>
      <c r="B51" s="17" t="s">
        <v>79</v>
      </c>
      <c r="C51" s="18">
        <v>6.5</v>
      </c>
      <c r="D51" s="19" t="s">
        <v>27</v>
      </c>
      <c r="E51" s="20" t="str">
        <f t="shared" si="0"/>
        <v>Significantly Different</v>
      </c>
      <c r="G51">
        <f t="shared" si="1"/>
        <v>6.5</v>
      </c>
      <c r="H51">
        <f t="shared" si="2"/>
        <v>6</v>
      </c>
      <c r="I51" t="str">
        <f t="shared" si="3"/>
        <v>+/-</v>
      </c>
      <c r="J51" t="str">
        <f t="shared" si="4"/>
        <v>0.1</v>
      </c>
      <c r="K51" s="2">
        <f t="shared" si="5"/>
        <v>6.0790273556231005E-2</v>
      </c>
      <c r="L51" s="2">
        <f t="shared" si="6"/>
        <v>0.40000000000000036</v>
      </c>
      <c r="M51" s="2">
        <f t="shared" si="7"/>
        <v>8.5970429323592404E-2</v>
      </c>
      <c r="N51" s="2">
        <f t="shared" si="8"/>
        <v>4.6527626202074872</v>
      </c>
      <c r="O51" t="s">
        <v>85</v>
      </c>
    </row>
    <row r="52" spans="1:15" x14ac:dyDescent="0.25">
      <c r="A52" s="16">
        <v>42</v>
      </c>
      <c r="B52" s="17" t="s">
        <v>62</v>
      </c>
      <c r="C52" s="18">
        <v>6.4</v>
      </c>
      <c r="D52" s="19" t="s">
        <v>27</v>
      </c>
      <c r="E52" s="20" t="str">
        <f t="shared" si="0"/>
        <v>Significantly Different</v>
      </c>
      <c r="G52">
        <f t="shared" si="1"/>
        <v>6.4</v>
      </c>
      <c r="H52">
        <f t="shared" si="2"/>
        <v>6</v>
      </c>
      <c r="I52" t="str">
        <f t="shared" si="3"/>
        <v>+/-</v>
      </c>
      <c r="J52" t="str">
        <f t="shared" si="4"/>
        <v>0.1</v>
      </c>
      <c r="K52" s="2">
        <f t="shared" si="5"/>
        <v>6.0790273556231005E-2</v>
      </c>
      <c r="L52" s="2">
        <f t="shared" si="6"/>
        <v>0.5</v>
      </c>
      <c r="M52" s="2">
        <f t="shared" si="7"/>
        <v>8.5970429323592404E-2</v>
      </c>
      <c r="N52" s="2">
        <f t="shared" si="8"/>
        <v>5.8159532752593535</v>
      </c>
      <c r="O52" t="s">
        <v>56</v>
      </c>
    </row>
    <row r="53" spans="1:15" x14ac:dyDescent="0.25">
      <c r="A53" s="16">
        <v>43</v>
      </c>
      <c r="B53" s="17" t="s">
        <v>69</v>
      </c>
      <c r="C53" s="18">
        <v>5.8</v>
      </c>
      <c r="D53" s="19" t="s">
        <v>61</v>
      </c>
      <c r="E53" s="20" t="str">
        <f t="shared" si="0"/>
        <v>Significantly Different</v>
      </c>
      <c r="G53">
        <f t="shared" si="1"/>
        <v>5.8</v>
      </c>
      <c r="H53">
        <f t="shared" si="2"/>
        <v>6</v>
      </c>
      <c r="I53" t="str">
        <f t="shared" si="3"/>
        <v>+/-</v>
      </c>
      <c r="J53" t="str">
        <f t="shared" si="4"/>
        <v>0.4</v>
      </c>
      <c r="K53" s="2">
        <f t="shared" si="5"/>
        <v>0.24316109422492402</v>
      </c>
      <c r="L53" s="2">
        <f t="shared" si="6"/>
        <v>1.1000000000000005</v>
      </c>
      <c r="M53" s="2">
        <f t="shared" si="7"/>
        <v>0.25064471888253259</v>
      </c>
      <c r="N53" s="2">
        <f t="shared" si="8"/>
        <v>4.3886821350324468</v>
      </c>
      <c r="O53" t="s">
        <v>73</v>
      </c>
    </row>
    <row r="54" spans="1:15" x14ac:dyDescent="0.25">
      <c r="A54" s="16">
        <v>44</v>
      </c>
      <c r="B54" s="17" t="s">
        <v>44</v>
      </c>
      <c r="C54" s="18">
        <v>5.5</v>
      </c>
      <c r="D54" s="19" t="s">
        <v>29</v>
      </c>
      <c r="E54" s="20" t="str">
        <f t="shared" si="0"/>
        <v>Significantly Different</v>
      </c>
      <c r="G54">
        <f t="shared" si="1"/>
        <v>5.5</v>
      </c>
      <c r="H54">
        <f t="shared" si="2"/>
        <v>6</v>
      </c>
      <c r="I54" t="str">
        <f t="shared" si="3"/>
        <v>+/-</v>
      </c>
      <c r="J54" t="str">
        <f t="shared" si="4"/>
        <v>0.2</v>
      </c>
      <c r="K54" s="2">
        <f t="shared" si="5"/>
        <v>0.12158054711246201</v>
      </c>
      <c r="L54" s="2">
        <f t="shared" si="6"/>
        <v>1.4000000000000004</v>
      </c>
      <c r="M54" s="2">
        <f t="shared" si="7"/>
        <v>0.1359311840425404</v>
      </c>
      <c r="N54" s="2">
        <f t="shared" si="8"/>
        <v>10.299329104364034</v>
      </c>
      <c r="O54" t="s">
        <v>79</v>
      </c>
    </row>
    <row r="55" spans="1:15" x14ac:dyDescent="0.25">
      <c r="A55" s="16">
        <v>45</v>
      </c>
      <c r="B55" s="17" t="s">
        <v>57</v>
      </c>
      <c r="C55" s="18">
        <v>5.3</v>
      </c>
      <c r="D55" s="19" t="s">
        <v>27</v>
      </c>
      <c r="E55" s="20" t="str">
        <f t="shared" si="0"/>
        <v>Significantly Different</v>
      </c>
      <c r="G55">
        <f t="shared" si="1"/>
        <v>5.3</v>
      </c>
      <c r="H55">
        <f t="shared" si="2"/>
        <v>6</v>
      </c>
      <c r="I55" t="str">
        <f t="shared" si="3"/>
        <v>+/-</v>
      </c>
      <c r="J55" t="str">
        <f t="shared" si="4"/>
        <v>0.1</v>
      </c>
      <c r="K55" s="2">
        <f t="shared" si="5"/>
        <v>6.0790273556231005E-2</v>
      </c>
      <c r="L55" s="2">
        <f t="shared" si="6"/>
        <v>1.6000000000000005</v>
      </c>
      <c r="M55" s="2">
        <f t="shared" si="7"/>
        <v>8.5970429323592404E-2</v>
      </c>
      <c r="N55" s="2">
        <f t="shared" si="8"/>
        <v>18.611050480829938</v>
      </c>
      <c r="O55" t="s">
        <v>47</v>
      </c>
    </row>
    <row r="56" spans="1:15" x14ac:dyDescent="0.25">
      <c r="A56" s="16">
        <v>46</v>
      </c>
      <c r="B56" s="17" t="s">
        <v>47</v>
      </c>
      <c r="C56" s="18">
        <v>5.0999999999999996</v>
      </c>
      <c r="D56" s="19" t="s">
        <v>29</v>
      </c>
      <c r="E56" s="20" t="str">
        <f t="shared" si="0"/>
        <v>Significantly Different</v>
      </c>
      <c r="G56">
        <f t="shared" si="1"/>
        <v>5.0999999999999996</v>
      </c>
      <c r="H56">
        <f t="shared" si="2"/>
        <v>6</v>
      </c>
      <c r="I56" t="str">
        <f t="shared" si="3"/>
        <v>+/-</v>
      </c>
      <c r="J56" t="str">
        <f t="shared" si="4"/>
        <v>0.2</v>
      </c>
      <c r="K56" s="2">
        <f t="shared" si="5"/>
        <v>0.12158054711246201</v>
      </c>
      <c r="L56" s="2">
        <f t="shared" si="6"/>
        <v>1.8000000000000007</v>
      </c>
      <c r="M56" s="2">
        <f t="shared" si="7"/>
        <v>0.1359311840425404</v>
      </c>
      <c r="N56" s="2">
        <f t="shared" si="8"/>
        <v>13.24199456275376</v>
      </c>
      <c r="O56" t="s">
        <v>31</v>
      </c>
    </row>
    <row r="57" spans="1:15" x14ac:dyDescent="0.25">
      <c r="A57" s="16">
        <v>47</v>
      </c>
      <c r="B57" s="17" t="s">
        <v>68</v>
      </c>
      <c r="C57" s="18">
        <v>5</v>
      </c>
      <c r="D57" s="19" t="s">
        <v>27</v>
      </c>
      <c r="E57" s="20" t="str">
        <f t="shared" si="0"/>
        <v>Significantly Different</v>
      </c>
      <c r="G57">
        <f t="shared" si="1"/>
        <v>5</v>
      </c>
      <c r="H57">
        <f t="shared" si="2"/>
        <v>6</v>
      </c>
      <c r="I57" t="str">
        <f t="shared" si="3"/>
        <v>+/-</v>
      </c>
      <c r="J57" t="str">
        <f t="shared" si="4"/>
        <v>0.1</v>
      </c>
      <c r="K57" s="2">
        <f t="shared" si="5"/>
        <v>6.0790273556231005E-2</v>
      </c>
      <c r="L57" s="2">
        <f t="shared" si="6"/>
        <v>1.9000000000000004</v>
      </c>
      <c r="M57" s="2">
        <f t="shared" si="7"/>
        <v>8.5970429323592404E-2</v>
      </c>
      <c r="N57" s="2">
        <f t="shared" si="8"/>
        <v>22.100622445985547</v>
      </c>
      <c r="O57" t="s">
        <v>84</v>
      </c>
    </row>
    <row r="58" spans="1:15" x14ac:dyDescent="0.25">
      <c r="A58" s="16">
        <v>48</v>
      </c>
      <c r="B58" s="17" t="s">
        <v>40</v>
      </c>
      <c r="C58" s="18">
        <v>4.8</v>
      </c>
      <c r="D58" s="19" t="s">
        <v>27</v>
      </c>
      <c r="E58" s="20" t="str">
        <f t="shared" si="0"/>
        <v>Significantly Different</v>
      </c>
      <c r="G58">
        <f t="shared" si="1"/>
        <v>4.8</v>
      </c>
      <c r="H58">
        <f t="shared" si="2"/>
        <v>6</v>
      </c>
      <c r="I58" t="str">
        <f t="shared" si="3"/>
        <v>+/-</v>
      </c>
      <c r="J58" t="str">
        <f t="shared" si="4"/>
        <v>0.1</v>
      </c>
      <c r="K58" s="2">
        <f t="shared" si="5"/>
        <v>6.0790273556231005E-2</v>
      </c>
      <c r="L58" s="2">
        <f t="shared" si="6"/>
        <v>2.1000000000000005</v>
      </c>
      <c r="M58" s="2">
        <f t="shared" si="7"/>
        <v>8.5970429323592404E-2</v>
      </c>
      <c r="N58" s="2">
        <f t="shared" si="8"/>
        <v>24.427003756089292</v>
      </c>
      <c r="O58" t="s">
        <v>75</v>
      </c>
    </row>
    <row r="59" spans="1:15" x14ac:dyDescent="0.25">
      <c r="A59" s="16">
        <v>49</v>
      </c>
      <c r="B59" s="17" t="s">
        <v>76</v>
      </c>
      <c r="C59" s="18">
        <v>4.4000000000000004</v>
      </c>
      <c r="D59" s="19" t="s">
        <v>27</v>
      </c>
      <c r="E59" s="20" t="str">
        <f t="shared" si="0"/>
        <v>Significantly Different</v>
      </c>
      <c r="G59">
        <f t="shared" si="1"/>
        <v>4.4000000000000004</v>
      </c>
      <c r="H59">
        <f t="shared" si="2"/>
        <v>6</v>
      </c>
      <c r="I59" t="str">
        <f t="shared" si="3"/>
        <v>+/-</v>
      </c>
      <c r="J59" t="str">
        <f t="shared" si="4"/>
        <v>0.1</v>
      </c>
      <c r="K59" s="2">
        <f t="shared" si="5"/>
        <v>6.0790273556231005E-2</v>
      </c>
      <c r="L59" s="2">
        <f t="shared" si="6"/>
        <v>2.5</v>
      </c>
      <c r="M59" s="2">
        <f t="shared" si="7"/>
        <v>8.5970429323592404E-2</v>
      </c>
      <c r="N59" s="2">
        <f t="shared" si="8"/>
        <v>29.079766376296767</v>
      </c>
      <c r="O59" t="s">
        <v>33</v>
      </c>
    </row>
    <row r="60" spans="1:15" x14ac:dyDescent="0.25">
      <c r="A60" s="16">
        <v>50</v>
      </c>
      <c r="B60" s="17" t="s">
        <v>48</v>
      </c>
      <c r="C60" s="18">
        <v>4.3</v>
      </c>
      <c r="D60" s="19" t="s">
        <v>39</v>
      </c>
      <c r="E60" s="20" t="str">
        <f t="shared" si="0"/>
        <v>Significantly Different</v>
      </c>
      <c r="G60">
        <f t="shared" si="1"/>
        <v>4.3</v>
      </c>
      <c r="H60">
        <f t="shared" si="2"/>
        <v>6</v>
      </c>
      <c r="I60" t="str">
        <f t="shared" si="3"/>
        <v>+/-</v>
      </c>
      <c r="J60" t="str">
        <f t="shared" si="4"/>
        <v>0.5</v>
      </c>
      <c r="K60" s="2">
        <f t="shared" si="5"/>
        <v>0.303951367781155</v>
      </c>
      <c r="L60" s="2">
        <f t="shared" si="6"/>
        <v>2.6000000000000005</v>
      </c>
      <c r="M60" s="2">
        <f t="shared" si="7"/>
        <v>0.30997079109986531</v>
      </c>
      <c r="N60" s="2">
        <f t="shared" si="8"/>
        <v>8.3878870998601336</v>
      </c>
      <c r="O60" t="s">
        <v>55</v>
      </c>
    </row>
    <row r="61" spans="1:15" x14ac:dyDescent="0.25">
      <c r="A61" s="16">
        <v>50</v>
      </c>
      <c r="B61" s="17" t="s">
        <v>80</v>
      </c>
      <c r="C61" s="18">
        <v>4.3</v>
      </c>
      <c r="D61" s="19" t="s">
        <v>27</v>
      </c>
      <c r="E61" s="20" t="str">
        <f t="shared" si="0"/>
        <v>Significantly Different</v>
      </c>
      <c r="G61">
        <f t="shared" si="1"/>
        <v>4.3</v>
      </c>
      <c r="H61">
        <f t="shared" si="2"/>
        <v>6</v>
      </c>
      <c r="I61" t="str">
        <f t="shared" si="3"/>
        <v>+/-</v>
      </c>
      <c r="J61" t="str">
        <f t="shared" si="4"/>
        <v>0.1</v>
      </c>
      <c r="K61" s="2">
        <f t="shared" si="5"/>
        <v>6.0790273556231005E-2</v>
      </c>
      <c r="L61" s="2">
        <f t="shared" si="6"/>
        <v>2.6000000000000005</v>
      </c>
      <c r="M61" s="2">
        <f t="shared" si="7"/>
        <v>8.5970429323592404E-2</v>
      </c>
      <c r="N61" s="2">
        <f t="shared" si="8"/>
        <v>30.242957031348645</v>
      </c>
      <c r="O61" t="s">
        <v>38</v>
      </c>
    </row>
    <row r="62" spans="1:15" ht="15.75" thickBot="1" x14ac:dyDescent="0.3">
      <c r="A62" s="22"/>
      <c r="B62" s="23" t="s">
        <v>86</v>
      </c>
      <c r="C62" s="24">
        <v>2.7</v>
      </c>
      <c r="D62" s="25" t="s">
        <v>27</v>
      </c>
      <c r="E62" s="26" t="str">
        <f t="shared" si="0"/>
        <v>Significantly Different</v>
      </c>
      <c r="G62">
        <f t="shared" si="1"/>
        <v>2.7</v>
      </c>
      <c r="H62">
        <f t="shared" si="2"/>
        <v>6</v>
      </c>
      <c r="I62" t="str">
        <f t="shared" si="3"/>
        <v>+/-</v>
      </c>
      <c r="J62" t="str">
        <f t="shared" si="4"/>
        <v>0.1</v>
      </c>
      <c r="K62" s="2">
        <f t="shared" si="5"/>
        <v>6.0790273556231005E-2</v>
      </c>
      <c r="L62" s="2">
        <f t="shared" si="6"/>
        <v>4.2</v>
      </c>
      <c r="M62" s="2">
        <f t="shared" si="7"/>
        <v>8.5970429323592404E-2</v>
      </c>
      <c r="N62" s="2">
        <f t="shared" si="8"/>
        <v>48.854007512178569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79" priority="5" operator="equal">
      <formula>"State Selected"</formula>
    </cfRule>
    <cfRule type="cellIs" dxfId="178" priority="6" operator="equal">
      <formula>"Not Significantly Different"</formula>
    </cfRule>
  </conditionalFormatting>
  <conditionalFormatting sqref="E10:E62">
    <cfRule type="cellIs" dxfId="177" priority="1" operator="equal">
      <formula>"OTHER ERROR"</formula>
    </cfRule>
    <cfRule type="cellIs" dxfId="176" priority="2" operator="equal">
      <formula>"Statistical Test not applicable"</formula>
    </cfRule>
    <cfRule type="cellIs" dxfId="175" priority="3" operator="equal">
      <formula>"Geography Selected"</formula>
    </cfRule>
    <cfRule type="cellIs" dxfId="17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8AEC69-CD2C-4AB0-AF48-0DE5557F8558}">
      <formula1>$O$10:$O$62</formula1>
    </dataValidation>
  </dataValidation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16C5-3E92-4DFB-A64E-38AFB67C4B9F}">
  <sheetPr codeName="Sheet5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538</v>
      </c>
    </row>
    <row r="2" spans="1:16" x14ac:dyDescent="0.25">
      <c r="A2" s="3" t="s">
        <v>2</v>
      </c>
      <c r="B2" t="s">
        <v>539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10.7</v>
      </c>
      <c r="C6" t="s">
        <v>9</v>
      </c>
      <c r="H6" s="8" t="s">
        <v>10</v>
      </c>
      <c r="I6">
        <f>VLOOKUP($B$4,$B$9:$K$62,6,FALSE)</f>
        <v>10.7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10.7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10.7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33</v>
      </c>
      <c r="C11" s="18">
        <v>16.899999999999999</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16.899999999999999</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-6.1999999999999993</v>
      </c>
      <c r="M11" s="2">
        <f t="shared" ref="M11:M62" si="7">IF(AND(ISNUMBER(K11),ISNUMBER($I$7)),SQRT(K11^2+($I$7)^2),"N/A")</f>
        <v>0.55047933970440222</v>
      </c>
      <c r="N11" s="2">
        <f>IF(AND(ISNUMBER(L11),ISNUMBER(M11),M11&lt;&gt;0),L11/M11,"NA")</f>
        <v>-11.262911344373599</v>
      </c>
      <c r="O11" t="s">
        <v>30</v>
      </c>
    </row>
    <row r="12" spans="1:16" x14ac:dyDescent="0.25">
      <c r="A12" s="16">
        <v>2</v>
      </c>
      <c r="B12" s="17" t="s">
        <v>77</v>
      </c>
      <c r="C12" s="18">
        <v>16.399999999999999</v>
      </c>
      <c r="D12" s="19" t="s">
        <v>70</v>
      </c>
      <c r="E12" s="20" t="str">
        <f t="shared" si="0"/>
        <v>Significantly Different</v>
      </c>
      <c r="G12">
        <f t="shared" si="1"/>
        <v>16.399999999999999</v>
      </c>
      <c r="H12">
        <f t="shared" si="2"/>
        <v>6</v>
      </c>
      <c r="I12" t="str">
        <f t="shared" si="3"/>
        <v>+/-</v>
      </c>
      <c r="J12" t="str">
        <f t="shared" si="4"/>
        <v>0.8</v>
      </c>
      <c r="K12" s="2">
        <f t="shared" si="5"/>
        <v>0.48632218844984804</v>
      </c>
      <c r="L12" s="2">
        <f t="shared" si="6"/>
        <v>-5.6999999999999993</v>
      </c>
      <c r="M12" s="2">
        <f t="shared" si="7"/>
        <v>0.49010685399991183</v>
      </c>
      <c r="N12" s="2">
        <f t="shared" ref="N12:N62" si="8">IF(AND(ISNUMBER(L12),ISNUMBER(M12),M12&lt;&gt;0),L12/M12,"NA")</f>
        <v>-11.630116888757129</v>
      </c>
      <c r="O12" t="s">
        <v>32</v>
      </c>
    </row>
    <row r="13" spans="1:16" x14ac:dyDescent="0.25">
      <c r="A13" s="16">
        <v>3</v>
      </c>
      <c r="B13" s="17" t="s">
        <v>69</v>
      </c>
      <c r="C13" s="18">
        <v>14.5</v>
      </c>
      <c r="D13" s="19" t="s">
        <v>124</v>
      </c>
      <c r="E13" s="20" t="str">
        <f t="shared" si="0"/>
        <v>Significantly Different</v>
      </c>
      <c r="G13">
        <f t="shared" si="1"/>
        <v>14.5</v>
      </c>
      <c r="H13">
        <f t="shared" si="2"/>
        <v>6</v>
      </c>
      <c r="I13" t="str">
        <f t="shared" si="3"/>
        <v>+/-</v>
      </c>
      <c r="J13" t="str">
        <f t="shared" si="4"/>
        <v>1.0</v>
      </c>
      <c r="K13" s="2">
        <f t="shared" si="5"/>
        <v>0.60790273556231</v>
      </c>
      <c r="L13" s="2">
        <f t="shared" si="6"/>
        <v>-3.8000000000000007</v>
      </c>
      <c r="M13" s="2">
        <f t="shared" si="7"/>
        <v>0.61093468821403585</v>
      </c>
      <c r="N13" s="2">
        <f t="shared" si="8"/>
        <v>-6.2199774760026436</v>
      </c>
      <c r="O13" t="s">
        <v>34</v>
      </c>
    </row>
    <row r="14" spans="1:16" x14ac:dyDescent="0.25">
      <c r="A14" s="16">
        <v>4</v>
      </c>
      <c r="B14" s="17" t="s">
        <v>63</v>
      </c>
      <c r="C14" s="18">
        <v>14.4</v>
      </c>
      <c r="D14" s="19" t="s">
        <v>39</v>
      </c>
      <c r="E14" s="20" t="str">
        <f t="shared" si="0"/>
        <v>Significantly Different</v>
      </c>
      <c r="G14">
        <f t="shared" si="1"/>
        <v>14.4</v>
      </c>
      <c r="H14">
        <f t="shared" si="2"/>
        <v>6</v>
      </c>
      <c r="I14" t="str">
        <f t="shared" si="3"/>
        <v>+/-</v>
      </c>
      <c r="J14" t="str">
        <f t="shared" si="4"/>
        <v>0.5</v>
      </c>
      <c r="K14" s="2">
        <f t="shared" si="5"/>
        <v>0.303951367781155</v>
      </c>
      <c r="L14" s="2">
        <f t="shared" si="6"/>
        <v>-3.7000000000000011</v>
      </c>
      <c r="M14" s="2">
        <f t="shared" si="7"/>
        <v>0.30997079109986531</v>
      </c>
      <c r="N14" s="2">
        <f t="shared" si="8"/>
        <v>-11.936608565185576</v>
      </c>
      <c r="O14" t="s">
        <v>37</v>
      </c>
    </row>
    <row r="15" spans="1:16" x14ac:dyDescent="0.25">
      <c r="A15" s="16">
        <v>5</v>
      </c>
      <c r="B15" s="17" t="s">
        <v>80</v>
      </c>
      <c r="C15" s="18">
        <v>14.1</v>
      </c>
      <c r="D15" s="19" t="s">
        <v>29</v>
      </c>
      <c r="E15" s="20" t="str">
        <f t="shared" si="0"/>
        <v>Significantly Different</v>
      </c>
      <c r="G15">
        <f t="shared" si="1"/>
        <v>14.1</v>
      </c>
      <c r="H15">
        <f t="shared" si="2"/>
        <v>6</v>
      </c>
      <c r="I15" t="str">
        <f t="shared" si="3"/>
        <v>+/-</v>
      </c>
      <c r="J15" t="str">
        <f t="shared" si="4"/>
        <v>0.2</v>
      </c>
      <c r="K15" s="2">
        <f t="shared" si="5"/>
        <v>0.12158054711246201</v>
      </c>
      <c r="L15" s="2">
        <f t="shared" si="6"/>
        <v>-3.4000000000000004</v>
      </c>
      <c r="M15" s="2">
        <f t="shared" si="7"/>
        <v>0.1359311840425404</v>
      </c>
      <c r="N15" s="2">
        <f t="shared" si="8"/>
        <v>-25.01265639631265</v>
      </c>
      <c r="O15" t="s">
        <v>40</v>
      </c>
    </row>
    <row r="16" spans="1:16" x14ac:dyDescent="0.25">
      <c r="A16" s="16">
        <v>6</v>
      </c>
      <c r="B16" s="17" t="s">
        <v>72</v>
      </c>
      <c r="C16" s="18">
        <v>13.5</v>
      </c>
      <c r="D16" s="19" t="s">
        <v>83</v>
      </c>
      <c r="E16" s="20" t="str">
        <f t="shared" si="0"/>
        <v>Significantly Different</v>
      </c>
      <c r="G16">
        <f t="shared" si="1"/>
        <v>13.5</v>
      </c>
      <c r="H16">
        <f t="shared" si="2"/>
        <v>6</v>
      </c>
      <c r="I16" t="str">
        <f t="shared" si="3"/>
        <v>+/-</v>
      </c>
      <c r="J16" t="str">
        <f t="shared" si="4"/>
        <v>0.6</v>
      </c>
      <c r="K16" s="2">
        <f t="shared" si="5"/>
        <v>0.36474164133738601</v>
      </c>
      <c r="L16" s="2">
        <f t="shared" si="6"/>
        <v>-2.8000000000000007</v>
      </c>
      <c r="M16" s="2">
        <f t="shared" si="7"/>
        <v>0.36977279819442066</v>
      </c>
      <c r="N16" s="2">
        <f t="shared" si="8"/>
        <v>-7.5722173552847583</v>
      </c>
      <c r="O16" t="s">
        <v>42</v>
      </c>
    </row>
    <row r="17" spans="1:15" x14ac:dyDescent="0.25">
      <c r="A17" s="16">
        <v>6</v>
      </c>
      <c r="B17" s="17" t="s">
        <v>67</v>
      </c>
      <c r="C17" s="18">
        <v>13.5</v>
      </c>
      <c r="D17" s="19" t="s">
        <v>36</v>
      </c>
      <c r="E17" s="20" t="str">
        <f t="shared" si="0"/>
        <v>Significantly Different</v>
      </c>
      <c r="G17">
        <f t="shared" si="1"/>
        <v>13.5</v>
      </c>
      <c r="H17">
        <f t="shared" si="2"/>
        <v>6</v>
      </c>
      <c r="I17" t="str">
        <f t="shared" si="3"/>
        <v>+/-</v>
      </c>
      <c r="J17" t="str">
        <f t="shared" si="4"/>
        <v>0.3</v>
      </c>
      <c r="K17" s="2">
        <f t="shared" si="5"/>
        <v>0.18237082066869301</v>
      </c>
      <c r="L17" s="2">
        <f t="shared" si="6"/>
        <v>-2.8000000000000007</v>
      </c>
      <c r="M17" s="2">
        <f t="shared" si="7"/>
        <v>0.19223572402239389</v>
      </c>
      <c r="N17" s="2">
        <f t="shared" si="8"/>
        <v>-14.565450902735558</v>
      </c>
      <c r="O17" t="s">
        <v>44</v>
      </c>
    </row>
    <row r="18" spans="1:15" x14ac:dyDescent="0.25">
      <c r="A18" s="16">
        <v>8</v>
      </c>
      <c r="B18" s="17" t="s">
        <v>60</v>
      </c>
      <c r="C18" s="18">
        <v>13.4</v>
      </c>
      <c r="D18" s="19" t="s">
        <v>61</v>
      </c>
      <c r="E18" s="20" t="str">
        <f t="shared" si="0"/>
        <v>Significantly Different</v>
      </c>
      <c r="G18">
        <f t="shared" si="1"/>
        <v>13.4</v>
      </c>
      <c r="H18">
        <f t="shared" si="2"/>
        <v>6</v>
      </c>
      <c r="I18" t="str">
        <f t="shared" si="3"/>
        <v>+/-</v>
      </c>
      <c r="J18" t="str">
        <f t="shared" si="4"/>
        <v>0.4</v>
      </c>
      <c r="K18" s="2">
        <f t="shared" si="5"/>
        <v>0.24316109422492402</v>
      </c>
      <c r="L18" s="2">
        <f t="shared" si="6"/>
        <v>-2.7000000000000011</v>
      </c>
      <c r="M18" s="2">
        <f t="shared" si="7"/>
        <v>0.25064471888253259</v>
      </c>
      <c r="N18" s="2">
        <f t="shared" si="8"/>
        <v>-10.772219785988732</v>
      </c>
      <c r="O18" t="s">
        <v>46</v>
      </c>
    </row>
    <row r="19" spans="1:15" x14ac:dyDescent="0.25">
      <c r="A19" s="16">
        <v>9</v>
      </c>
      <c r="B19" s="17" t="s">
        <v>30</v>
      </c>
      <c r="C19" s="18">
        <v>13</v>
      </c>
      <c r="D19" s="19" t="s">
        <v>61</v>
      </c>
      <c r="E19" s="20" t="str">
        <f t="shared" si="0"/>
        <v>Significantly Different</v>
      </c>
      <c r="G19">
        <f t="shared" si="1"/>
        <v>13</v>
      </c>
      <c r="H19">
        <f t="shared" si="2"/>
        <v>6</v>
      </c>
      <c r="I19" t="str">
        <f t="shared" si="3"/>
        <v>+/-</v>
      </c>
      <c r="J19" t="str">
        <f t="shared" si="4"/>
        <v>0.4</v>
      </c>
      <c r="K19" s="2">
        <f t="shared" si="5"/>
        <v>0.24316109422492402</v>
      </c>
      <c r="L19" s="2">
        <f t="shared" si="6"/>
        <v>-2.3000000000000007</v>
      </c>
      <c r="M19" s="2">
        <f t="shared" si="7"/>
        <v>0.25064471888253259</v>
      </c>
      <c r="N19" s="2">
        <f t="shared" si="8"/>
        <v>-9.1763353732496604</v>
      </c>
      <c r="O19" t="s">
        <v>48</v>
      </c>
    </row>
    <row r="20" spans="1:15" x14ac:dyDescent="0.25">
      <c r="A20" s="16">
        <v>10</v>
      </c>
      <c r="B20" s="17" t="s">
        <v>28</v>
      </c>
      <c r="C20" s="18">
        <v>12.3</v>
      </c>
      <c r="D20" s="21" t="s">
        <v>70</v>
      </c>
      <c r="E20" s="20" t="str">
        <f t="shared" si="0"/>
        <v>Significantly Different</v>
      </c>
      <c r="G20">
        <f t="shared" si="1"/>
        <v>12.3</v>
      </c>
      <c r="H20">
        <f t="shared" si="2"/>
        <v>6</v>
      </c>
      <c r="I20" t="str">
        <f t="shared" si="3"/>
        <v>+/-</v>
      </c>
      <c r="J20" t="str">
        <f t="shared" si="4"/>
        <v>0.8</v>
      </c>
      <c r="K20" s="2">
        <f t="shared" si="5"/>
        <v>0.48632218844984804</v>
      </c>
      <c r="L20" s="2">
        <f t="shared" si="6"/>
        <v>-1.6000000000000014</v>
      </c>
      <c r="M20" s="2">
        <f t="shared" si="7"/>
        <v>0.49010685399991183</v>
      </c>
      <c r="N20" s="2">
        <f t="shared" si="8"/>
        <v>-3.2645942143879694</v>
      </c>
      <c r="O20" t="s">
        <v>50</v>
      </c>
    </row>
    <row r="21" spans="1:15" x14ac:dyDescent="0.25">
      <c r="A21" s="16">
        <v>11</v>
      </c>
      <c r="B21" s="17" t="s">
        <v>65</v>
      </c>
      <c r="C21" s="18">
        <v>12</v>
      </c>
      <c r="D21" s="19" t="s">
        <v>36</v>
      </c>
      <c r="E21" s="20" t="str">
        <f t="shared" si="0"/>
        <v>Significantly Different</v>
      </c>
      <c r="G21">
        <f t="shared" si="1"/>
        <v>12</v>
      </c>
      <c r="H21">
        <f t="shared" si="2"/>
        <v>6</v>
      </c>
      <c r="I21" t="str">
        <f t="shared" si="3"/>
        <v>+/-</v>
      </c>
      <c r="J21" t="str">
        <f t="shared" si="4"/>
        <v>0.3</v>
      </c>
      <c r="K21" s="2">
        <f t="shared" si="5"/>
        <v>0.18237082066869301</v>
      </c>
      <c r="L21" s="2">
        <f t="shared" si="6"/>
        <v>-1.3000000000000007</v>
      </c>
      <c r="M21" s="2">
        <f t="shared" si="7"/>
        <v>0.19223572402239389</v>
      </c>
      <c r="N21" s="2">
        <f t="shared" si="8"/>
        <v>-6.7625307762700828</v>
      </c>
      <c r="O21" t="s">
        <v>52</v>
      </c>
    </row>
    <row r="22" spans="1:15" x14ac:dyDescent="0.25">
      <c r="A22" s="16">
        <v>11</v>
      </c>
      <c r="B22" s="17" t="s">
        <v>81</v>
      </c>
      <c r="C22" s="18">
        <v>12</v>
      </c>
      <c r="D22" s="19" t="s">
        <v>36</v>
      </c>
      <c r="E22" s="20" t="str">
        <f t="shared" si="0"/>
        <v>Significantly Different</v>
      </c>
      <c r="G22">
        <f t="shared" si="1"/>
        <v>12</v>
      </c>
      <c r="H22">
        <f t="shared" si="2"/>
        <v>6</v>
      </c>
      <c r="I22" t="str">
        <f t="shared" si="3"/>
        <v>+/-</v>
      </c>
      <c r="J22" t="str">
        <f t="shared" si="4"/>
        <v>0.3</v>
      </c>
      <c r="K22" s="2">
        <f t="shared" si="5"/>
        <v>0.18237082066869301</v>
      </c>
      <c r="L22" s="2">
        <f t="shared" si="6"/>
        <v>-1.3000000000000007</v>
      </c>
      <c r="M22" s="2">
        <f t="shared" si="7"/>
        <v>0.19223572402239389</v>
      </c>
      <c r="N22" s="2">
        <f t="shared" si="8"/>
        <v>-6.7625307762700828</v>
      </c>
      <c r="O22" t="s">
        <v>54</v>
      </c>
    </row>
    <row r="23" spans="1:15" x14ac:dyDescent="0.25">
      <c r="A23" s="16">
        <v>13</v>
      </c>
      <c r="B23" s="17" t="s">
        <v>49</v>
      </c>
      <c r="C23" s="18">
        <v>11.9</v>
      </c>
      <c r="D23" s="19" t="s">
        <v>61</v>
      </c>
      <c r="E23" s="20" t="str">
        <f t="shared" si="0"/>
        <v>Significantly Different</v>
      </c>
      <c r="G23">
        <f t="shared" si="1"/>
        <v>11.9</v>
      </c>
      <c r="H23">
        <f t="shared" si="2"/>
        <v>6</v>
      </c>
      <c r="I23" t="str">
        <f t="shared" si="3"/>
        <v>+/-</v>
      </c>
      <c r="J23" t="str">
        <f t="shared" si="4"/>
        <v>0.4</v>
      </c>
      <c r="K23" s="2">
        <f t="shared" si="5"/>
        <v>0.24316109422492402</v>
      </c>
      <c r="L23" s="2">
        <f t="shared" si="6"/>
        <v>-1.2000000000000011</v>
      </c>
      <c r="M23" s="2">
        <f t="shared" si="7"/>
        <v>0.25064471888253259</v>
      </c>
      <c r="N23" s="2">
        <f t="shared" si="8"/>
        <v>-4.7876532382172163</v>
      </c>
      <c r="O23" t="s">
        <v>43</v>
      </c>
    </row>
    <row r="24" spans="1:15" x14ac:dyDescent="0.25">
      <c r="A24" s="16">
        <v>14</v>
      </c>
      <c r="B24" s="17" t="s">
        <v>50</v>
      </c>
      <c r="C24" s="18">
        <v>11.8</v>
      </c>
      <c r="D24" s="19" t="s">
        <v>29</v>
      </c>
      <c r="E24" s="20" t="str">
        <f t="shared" si="0"/>
        <v>Significantly Different</v>
      </c>
      <c r="G24">
        <f t="shared" si="1"/>
        <v>11.8</v>
      </c>
      <c r="H24">
        <f t="shared" si="2"/>
        <v>6</v>
      </c>
      <c r="I24" t="str">
        <f t="shared" si="3"/>
        <v>+/-</v>
      </c>
      <c r="J24" t="str">
        <f t="shared" si="4"/>
        <v>0.2</v>
      </c>
      <c r="K24" s="2">
        <f t="shared" si="5"/>
        <v>0.12158054711246201</v>
      </c>
      <c r="L24" s="2">
        <f t="shared" si="6"/>
        <v>-1.1000000000000014</v>
      </c>
      <c r="M24" s="2">
        <f t="shared" si="7"/>
        <v>0.1359311840425404</v>
      </c>
      <c r="N24" s="2">
        <f t="shared" si="8"/>
        <v>-8.0923300105717502</v>
      </c>
      <c r="O24" t="s">
        <v>57</v>
      </c>
    </row>
    <row r="25" spans="1:15" x14ac:dyDescent="0.25">
      <c r="A25" s="16">
        <v>14</v>
      </c>
      <c r="B25" s="17" t="s">
        <v>57</v>
      </c>
      <c r="C25" s="18">
        <v>11.8</v>
      </c>
      <c r="D25" s="19" t="s">
        <v>36</v>
      </c>
      <c r="E25" s="20" t="str">
        <f t="shared" si="0"/>
        <v>Significantly Different</v>
      </c>
      <c r="G25">
        <f t="shared" si="1"/>
        <v>11.8</v>
      </c>
      <c r="H25">
        <f t="shared" si="2"/>
        <v>6</v>
      </c>
      <c r="I25" t="str">
        <f t="shared" si="3"/>
        <v>+/-</v>
      </c>
      <c r="J25" t="str">
        <f t="shared" si="4"/>
        <v>0.3</v>
      </c>
      <c r="K25" s="2">
        <f t="shared" si="5"/>
        <v>0.18237082066869301</v>
      </c>
      <c r="L25" s="2">
        <f t="shared" si="6"/>
        <v>-1.1000000000000014</v>
      </c>
      <c r="M25" s="2">
        <f t="shared" si="7"/>
        <v>0.19223572402239389</v>
      </c>
      <c r="N25" s="2">
        <f t="shared" si="8"/>
        <v>-5.7221414260746899</v>
      </c>
      <c r="O25" t="s">
        <v>58</v>
      </c>
    </row>
    <row r="26" spans="1:15" x14ac:dyDescent="0.25">
      <c r="A26" s="16">
        <v>16</v>
      </c>
      <c r="B26" s="17" t="s">
        <v>71</v>
      </c>
      <c r="C26" s="18">
        <v>11.7</v>
      </c>
      <c r="D26" s="19" t="s">
        <v>36</v>
      </c>
      <c r="E26" s="20" t="str">
        <f t="shared" si="0"/>
        <v>Significantly Different</v>
      </c>
      <c r="G26">
        <f t="shared" si="1"/>
        <v>11.7</v>
      </c>
      <c r="H26">
        <f t="shared" si="2"/>
        <v>6</v>
      </c>
      <c r="I26" t="str">
        <f t="shared" si="3"/>
        <v>+/-</v>
      </c>
      <c r="J26" t="str">
        <f t="shared" si="4"/>
        <v>0.3</v>
      </c>
      <c r="K26" s="2">
        <f t="shared" si="5"/>
        <v>0.18237082066869301</v>
      </c>
      <c r="L26" s="2">
        <f t="shared" si="6"/>
        <v>-1</v>
      </c>
      <c r="M26" s="2">
        <f t="shared" si="7"/>
        <v>0.19223572402239389</v>
      </c>
      <c r="N26" s="2">
        <f t="shared" si="8"/>
        <v>-5.2019467509769841</v>
      </c>
      <c r="O26" t="s">
        <v>41</v>
      </c>
    </row>
    <row r="27" spans="1:15" x14ac:dyDescent="0.25">
      <c r="A27" s="16">
        <v>17</v>
      </c>
      <c r="B27" s="17" t="s">
        <v>82</v>
      </c>
      <c r="C27" s="18">
        <v>11.6</v>
      </c>
      <c r="D27" s="19" t="s">
        <v>36</v>
      </c>
      <c r="E27" s="20" t="str">
        <f t="shared" si="0"/>
        <v>Significantly Different</v>
      </c>
      <c r="G27">
        <f t="shared" si="1"/>
        <v>11.6</v>
      </c>
      <c r="H27">
        <f t="shared" si="2"/>
        <v>6</v>
      </c>
      <c r="I27" t="str">
        <f t="shared" si="3"/>
        <v>+/-</v>
      </c>
      <c r="J27" t="str">
        <f t="shared" si="4"/>
        <v>0.3</v>
      </c>
      <c r="K27" s="2">
        <f t="shared" si="5"/>
        <v>0.18237082066869301</v>
      </c>
      <c r="L27" s="2">
        <f t="shared" si="6"/>
        <v>-0.90000000000000036</v>
      </c>
      <c r="M27" s="2">
        <f t="shared" si="7"/>
        <v>0.19223572402239389</v>
      </c>
      <c r="N27" s="2">
        <f t="shared" si="8"/>
        <v>-4.6817520758792872</v>
      </c>
      <c r="O27" t="s">
        <v>59</v>
      </c>
    </row>
    <row r="28" spans="1:15" x14ac:dyDescent="0.25">
      <c r="A28" s="16">
        <v>18</v>
      </c>
      <c r="B28" s="17" t="s">
        <v>73</v>
      </c>
      <c r="C28" s="18">
        <v>11.4</v>
      </c>
      <c r="D28" s="19" t="s">
        <v>61</v>
      </c>
      <c r="E28" s="20" t="str">
        <f t="shared" si="0"/>
        <v>Significantly Different</v>
      </c>
      <c r="G28">
        <f t="shared" si="1"/>
        <v>11.4</v>
      </c>
      <c r="H28">
        <f t="shared" si="2"/>
        <v>6</v>
      </c>
      <c r="I28" t="str">
        <f t="shared" si="3"/>
        <v>+/-</v>
      </c>
      <c r="J28" t="str">
        <f t="shared" si="4"/>
        <v>0.4</v>
      </c>
      <c r="K28" s="2">
        <f t="shared" si="5"/>
        <v>0.24316109422492402</v>
      </c>
      <c r="L28" s="2">
        <f t="shared" si="6"/>
        <v>-0.70000000000000107</v>
      </c>
      <c r="M28" s="2">
        <f t="shared" si="7"/>
        <v>0.25064471888253259</v>
      </c>
      <c r="N28" s="2">
        <f t="shared" si="8"/>
        <v>-2.7927977222933782</v>
      </c>
      <c r="O28" t="s">
        <v>49</v>
      </c>
    </row>
    <row r="29" spans="1:15" x14ac:dyDescent="0.25">
      <c r="A29" s="16">
        <v>19</v>
      </c>
      <c r="B29" s="17" t="s">
        <v>48</v>
      </c>
      <c r="C29" s="18">
        <v>11.3</v>
      </c>
      <c r="D29" s="19" t="s">
        <v>130</v>
      </c>
      <c r="E29" s="20" t="str">
        <f t="shared" si="0"/>
        <v>Not Significantly Different</v>
      </c>
      <c r="G29">
        <f t="shared" si="1"/>
        <v>11.3</v>
      </c>
      <c r="H29">
        <f t="shared" si="2"/>
        <v>6</v>
      </c>
      <c r="I29" t="str">
        <f t="shared" si="3"/>
        <v>+/-</v>
      </c>
      <c r="J29" t="str">
        <f t="shared" si="4"/>
        <v>1.2</v>
      </c>
      <c r="K29" s="2">
        <f t="shared" si="5"/>
        <v>0.72948328267477203</v>
      </c>
      <c r="L29" s="2">
        <f t="shared" si="6"/>
        <v>-0.60000000000000142</v>
      </c>
      <c r="M29" s="2">
        <f t="shared" si="7"/>
        <v>0.73201182849801194</v>
      </c>
      <c r="N29" s="2">
        <f t="shared" si="8"/>
        <v>-0.81965888615641536</v>
      </c>
      <c r="O29" t="s">
        <v>63</v>
      </c>
    </row>
    <row r="30" spans="1:15" x14ac:dyDescent="0.25">
      <c r="A30" s="16">
        <v>20</v>
      </c>
      <c r="B30" s="17" t="s">
        <v>52</v>
      </c>
      <c r="C30" s="18">
        <v>11.2</v>
      </c>
      <c r="D30" s="19" t="s">
        <v>36</v>
      </c>
      <c r="E30" s="20" t="str">
        <f t="shared" si="0"/>
        <v>Significantly Different</v>
      </c>
      <c r="G30">
        <f t="shared" si="1"/>
        <v>11.2</v>
      </c>
      <c r="H30">
        <f t="shared" si="2"/>
        <v>6</v>
      </c>
      <c r="I30" t="str">
        <f t="shared" si="3"/>
        <v>+/-</v>
      </c>
      <c r="J30" t="str">
        <f t="shared" si="4"/>
        <v>0.3</v>
      </c>
      <c r="K30" s="2">
        <f t="shared" si="5"/>
        <v>0.18237082066869301</v>
      </c>
      <c r="L30" s="2">
        <f t="shared" si="6"/>
        <v>-0.5</v>
      </c>
      <c r="M30" s="2">
        <f t="shared" si="7"/>
        <v>0.19223572402239389</v>
      </c>
      <c r="N30" s="2">
        <f t="shared" si="8"/>
        <v>-2.6009733754884921</v>
      </c>
      <c r="O30" t="s">
        <v>28</v>
      </c>
    </row>
    <row r="31" spans="1:15" x14ac:dyDescent="0.25">
      <c r="A31" s="16">
        <v>20</v>
      </c>
      <c r="B31" s="17" t="s">
        <v>68</v>
      </c>
      <c r="C31" s="18">
        <v>11.2</v>
      </c>
      <c r="D31" s="19" t="s">
        <v>36</v>
      </c>
      <c r="E31" s="20" t="str">
        <f t="shared" si="0"/>
        <v>Significantly Different</v>
      </c>
      <c r="G31">
        <f t="shared" si="1"/>
        <v>11.2</v>
      </c>
      <c r="H31">
        <f t="shared" si="2"/>
        <v>6</v>
      </c>
      <c r="I31" t="str">
        <f t="shared" si="3"/>
        <v>+/-</v>
      </c>
      <c r="J31" t="str">
        <f t="shared" si="4"/>
        <v>0.3</v>
      </c>
      <c r="K31" s="2">
        <f t="shared" si="5"/>
        <v>0.18237082066869301</v>
      </c>
      <c r="L31" s="2">
        <f t="shared" si="6"/>
        <v>-0.5</v>
      </c>
      <c r="M31" s="2">
        <f t="shared" si="7"/>
        <v>0.19223572402239389</v>
      </c>
      <c r="N31" s="2">
        <f t="shared" si="8"/>
        <v>-2.6009733754884921</v>
      </c>
      <c r="O31" t="s">
        <v>66</v>
      </c>
    </row>
    <row r="32" spans="1:15" x14ac:dyDescent="0.25">
      <c r="A32" s="16">
        <v>22</v>
      </c>
      <c r="B32" s="17" t="s">
        <v>44</v>
      </c>
      <c r="C32" s="18">
        <v>11.1</v>
      </c>
      <c r="D32" s="19" t="s">
        <v>39</v>
      </c>
      <c r="E32" s="20" t="str">
        <f t="shared" si="0"/>
        <v>Not Significantly Different</v>
      </c>
      <c r="G32">
        <f t="shared" si="1"/>
        <v>11.1</v>
      </c>
      <c r="H32">
        <f t="shared" si="2"/>
        <v>6</v>
      </c>
      <c r="I32" t="str">
        <f t="shared" si="3"/>
        <v>+/-</v>
      </c>
      <c r="J32" t="str">
        <f t="shared" si="4"/>
        <v>0.5</v>
      </c>
      <c r="K32" s="2">
        <f t="shared" si="5"/>
        <v>0.303951367781155</v>
      </c>
      <c r="L32" s="2">
        <f t="shared" si="6"/>
        <v>-0.40000000000000036</v>
      </c>
      <c r="M32" s="2">
        <f t="shared" si="7"/>
        <v>0.30997079109986531</v>
      </c>
      <c r="N32" s="2">
        <f t="shared" si="8"/>
        <v>-1.2904441692092523</v>
      </c>
      <c r="O32" t="s">
        <v>68</v>
      </c>
    </row>
    <row r="33" spans="1:15" x14ac:dyDescent="0.25">
      <c r="A33" s="16">
        <v>23</v>
      </c>
      <c r="B33" s="17" t="s">
        <v>37</v>
      </c>
      <c r="C33" s="18">
        <v>11</v>
      </c>
      <c r="D33" s="19" t="s">
        <v>39</v>
      </c>
      <c r="E33" s="20" t="str">
        <f t="shared" si="0"/>
        <v>Not Significantly Different</v>
      </c>
      <c r="G33">
        <f t="shared" si="1"/>
        <v>11</v>
      </c>
      <c r="H33">
        <f t="shared" si="2"/>
        <v>6</v>
      </c>
      <c r="I33" t="str">
        <f t="shared" si="3"/>
        <v>+/-</v>
      </c>
      <c r="J33" t="str">
        <f t="shared" si="4"/>
        <v>0.5</v>
      </c>
      <c r="K33" s="2">
        <f t="shared" si="5"/>
        <v>0.303951367781155</v>
      </c>
      <c r="L33" s="2">
        <f t="shared" si="6"/>
        <v>-0.30000000000000071</v>
      </c>
      <c r="M33" s="2">
        <f t="shared" si="7"/>
        <v>0.30997079109986531</v>
      </c>
      <c r="N33" s="2">
        <f t="shared" si="8"/>
        <v>-0.96783312690694057</v>
      </c>
      <c r="O33" t="s">
        <v>71</v>
      </c>
    </row>
    <row r="34" spans="1:15" x14ac:dyDescent="0.25">
      <c r="A34" s="16">
        <v>24</v>
      </c>
      <c r="B34" s="17" t="s">
        <v>79</v>
      </c>
      <c r="C34" s="18">
        <v>10.8</v>
      </c>
      <c r="D34" s="19" t="s">
        <v>29</v>
      </c>
      <c r="E34" s="20" t="str">
        <f t="shared" si="0"/>
        <v>Not Significantly Different</v>
      </c>
      <c r="G34">
        <f t="shared" si="1"/>
        <v>10.8</v>
      </c>
      <c r="H34">
        <f t="shared" si="2"/>
        <v>6</v>
      </c>
      <c r="I34" t="str">
        <f t="shared" si="3"/>
        <v>+/-</v>
      </c>
      <c r="J34" t="str">
        <f t="shared" si="4"/>
        <v>0.2</v>
      </c>
      <c r="K34" s="2">
        <f t="shared" si="5"/>
        <v>0.12158054711246201</v>
      </c>
      <c r="L34" s="2">
        <f t="shared" si="6"/>
        <v>-0.10000000000000142</v>
      </c>
      <c r="M34" s="2">
        <f t="shared" si="7"/>
        <v>0.1359311840425404</v>
      </c>
      <c r="N34" s="2">
        <f t="shared" si="8"/>
        <v>-0.73566636459744128</v>
      </c>
      <c r="O34" t="s">
        <v>62</v>
      </c>
    </row>
    <row r="35" spans="1:15" x14ac:dyDescent="0.25">
      <c r="A35" s="16">
        <v>25</v>
      </c>
      <c r="B35" s="17" t="s">
        <v>75</v>
      </c>
      <c r="C35" s="18">
        <v>10.6</v>
      </c>
      <c r="D35" s="19" t="s">
        <v>36</v>
      </c>
      <c r="E35" s="20" t="str">
        <f t="shared" si="0"/>
        <v>Not Significantly Different</v>
      </c>
      <c r="G35">
        <f t="shared" si="1"/>
        <v>10.6</v>
      </c>
      <c r="H35">
        <f t="shared" si="2"/>
        <v>6</v>
      </c>
      <c r="I35" t="str">
        <f t="shared" si="3"/>
        <v>+/-</v>
      </c>
      <c r="J35" t="str">
        <f t="shared" si="4"/>
        <v>0.3</v>
      </c>
      <c r="K35" s="2">
        <f t="shared" si="5"/>
        <v>0.18237082066869301</v>
      </c>
      <c r="L35" s="2">
        <f t="shared" si="6"/>
        <v>9.9999999999999645E-2</v>
      </c>
      <c r="M35" s="2">
        <f t="shared" si="7"/>
        <v>0.19223572402239389</v>
      </c>
      <c r="N35" s="2">
        <f t="shared" si="8"/>
        <v>0.52019467509769657</v>
      </c>
      <c r="O35" t="s">
        <v>72</v>
      </c>
    </row>
    <row r="36" spans="1:15" x14ac:dyDescent="0.25">
      <c r="A36" s="16">
        <v>26</v>
      </c>
      <c r="B36" s="17" t="s">
        <v>74</v>
      </c>
      <c r="C36" s="18">
        <v>10.5</v>
      </c>
      <c r="D36" s="19" t="s">
        <v>83</v>
      </c>
      <c r="E36" s="20" t="str">
        <f t="shared" si="0"/>
        <v>Not Significantly Different</v>
      </c>
      <c r="G36">
        <f t="shared" si="1"/>
        <v>10.5</v>
      </c>
      <c r="H36">
        <f t="shared" si="2"/>
        <v>6</v>
      </c>
      <c r="I36" t="str">
        <f t="shared" si="3"/>
        <v>+/-</v>
      </c>
      <c r="J36" t="str">
        <f t="shared" si="4"/>
        <v>0.6</v>
      </c>
      <c r="K36" s="2">
        <f t="shared" si="5"/>
        <v>0.36474164133738601</v>
      </c>
      <c r="L36" s="2">
        <f t="shared" si="6"/>
        <v>0.19999999999999929</v>
      </c>
      <c r="M36" s="2">
        <f t="shared" si="7"/>
        <v>0.36977279819442066</v>
      </c>
      <c r="N36" s="2">
        <f t="shared" si="8"/>
        <v>0.54087266823462354</v>
      </c>
      <c r="O36" t="s">
        <v>64</v>
      </c>
    </row>
    <row r="37" spans="1:15" x14ac:dyDescent="0.25">
      <c r="A37" s="16">
        <v>27</v>
      </c>
      <c r="B37" s="17" t="s">
        <v>54</v>
      </c>
      <c r="C37" s="18">
        <v>10.4</v>
      </c>
      <c r="D37" s="19" t="s">
        <v>78</v>
      </c>
      <c r="E37" s="20" t="str">
        <f t="shared" si="0"/>
        <v>Not Significantly Different</v>
      </c>
      <c r="G37">
        <f t="shared" si="1"/>
        <v>10.4</v>
      </c>
      <c r="H37">
        <f t="shared" si="2"/>
        <v>6</v>
      </c>
      <c r="I37" t="str">
        <f t="shared" si="3"/>
        <v>+/-</v>
      </c>
      <c r="J37" t="str">
        <f t="shared" si="4"/>
        <v>0.7</v>
      </c>
      <c r="K37" s="2">
        <f t="shared" si="5"/>
        <v>0.42553191489361697</v>
      </c>
      <c r="L37" s="2">
        <f t="shared" si="6"/>
        <v>0.29999999999999893</v>
      </c>
      <c r="M37" s="2">
        <f t="shared" si="7"/>
        <v>0.42985214661796195</v>
      </c>
      <c r="N37" s="2">
        <f t="shared" si="8"/>
        <v>0.69791439303112002</v>
      </c>
      <c r="O37" t="s">
        <v>45</v>
      </c>
    </row>
    <row r="38" spans="1:15" x14ac:dyDescent="0.25">
      <c r="A38" s="16">
        <v>28</v>
      </c>
      <c r="B38" s="17" t="s">
        <v>32</v>
      </c>
      <c r="C38" s="18">
        <v>10.3</v>
      </c>
      <c r="D38" s="19" t="s">
        <v>124</v>
      </c>
      <c r="E38" s="20" t="str">
        <f t="shared" si="0"/>
        <v>Not Significantly Different</v>
      </c>
      <c r="G38">
        <f t="shared" si="1"/>
        <v>10.3</v>
      </c>
      <c r="H38">
        <f t="shared" si="2"/>
        <v>6</v>
      </c>
      <c r="I38" t="str">
        <f t="shared" si="3"/>
        <v>+/-</v>
      </c>
      <c r="J38" t="str">
        <f t="shared" si="4"/>
        <v>1.0</v>
      </c>
      <c r="K38" s="2">
        <f t="shared" si="5"/>
        <v>0.60790273556231</v>
      </c>
      <c r="L38" s="2">
        <f t="shared" si="6"/>
        <v>0.39999999999999858</v>
      </c>
      <c r="M38" s="2">
        <f t="shared" si="7"/>
        <v>0.61093468821403585</v>
      </c>
      <c r="N38" s="2">
        <f t="shared" si="8"/>
        <v>0.65473447115817052</v>
      </c>
      <c r="O38" t="s">
        <v>51</v>
      </c>
    </row>
    <row r="39" spans="1:15" x14ac:dyDescent="0.25">
      <c r="A39" s="16">
        <v>29</v>
      </c>
      <c r="B39" s="17" t="s">
        <v>64</v>
      </c>
      <c r="C39" s="18">
        <v>10.199999999999999</v>
      </c>
      <c r="D39" s="19" t="s">
        <v>36</v>
      </c>
      <c r="E39" s="20" t="str">
        <f t="shared" si="0"/>
        <v>Significantly Different</v>
      </c>
      <c r="G39">
        <f t="shared" si="1"/>
        <v>10.199999999999999</v>
      </c>
      <c r="H39">
        <f t="shared" si="2"/>
        <v>6</v>
      </c>
      <c r="I39" t="str">
        <f t="shared" si="3"/>
        <v>+/-</v>
      </c>
      <c r="J39" t="str">
        <f t="shared" si="4"/>
        <v>0.3</v>
      </c>
      <c r="K39" s="2">
        <f t="shared" si="5"/>
        <v>0.18237082066869301</v>
      </c>
      <c r="L39" s="2">
        <f t="shared" si="6"/>
        <v>0.5</v>
      </c>
      <c r="M39" s="2">
        <f t="shared" si="7"/>
        <v>0.19223572402239389</v>
      </c>
      <c r="N39" s="2">
        <f t="shared" si="8"/>
        <v>2.6009733754884921</v>
      </c>
      <c r="O39" t="s">
        <v>74</v>
      </c>
    </row>
    <row r="40" spans="1:15" x14ac:dyDescent="0.25">
      <c r="A40" s="16">
        <v>30</v>
      </c>
      <c r="B40" s="17" t="s">
        <v>46</v>
      </c>
      <c r="C40" s="18">
        <v>10.1</v>
      </c>
      <c r="D40" s="19" t="s">
        <v>70</v>
      </c>
      <c r="E40" s="20" t="str">
        <f t="shared" si="0"/>
        <v>Not Significantly Different</v>
      </c>
      <c r="G40">
        <f t="shared" si="1"/>
        <v>10.1</v>
      </c>
      <c r="H40">
        <f t="shared" si="2"/>
        <v>6</v>
      </c>
      <c r="I40" t="str">
        <f t="shared" si="3"/>
        <v>+/-</v>
      </c>
      <c r="J40" t="str">
        <f t="shared" si="4"/>
        <v>0.8</v>
      </c>
      <c r="K40" s="2">
        <f t="shared" si="5"/>
        <v>0.48632218844984804</v>
      </c>
      <c r="L40" s="2">
        <f t="shared" si="6"/>
        <v>0.59999999999999964</v>
      </c>
      <c r="M40" s="2">
        <f t="shared" si="7"/>
        <v>0.49010685399991183</v>
      </c>
      <c r="N40" s="2">
        <f t="shared" si="8"/>
        <v>1.2242228303954867</v>
      </c>
      <c r="O40" t="s">
        <v>35</v>
      </c>
    </row>
    <row r="41" spans="1:15" x14ac:dyDescent="0.25">
      <c r="A41" s="16">
        <v>31</v>
      </c>
      <c r="B41" s="17" t="s">
        <v>31</v>
      </c>
      <c r="C41" s="18">
        <v>10</v>
      </c>
      <c r="D41" s="19" t="s">
        <v>114</v>
      </c>
      <c r="E41" s="20" t="str">
        <f t="shared" si="0"/>
        <v>Not Significantly Different</v>
      </c>
      <c r="G41">
        <f t="shared" si="1"/>
        <v>10</v>
      </c>
      <c r="H41">
        <f t="shared" si="2"/>
        <v>6</v>
      </c>
      <c r="I41" t="str">
        <f t="shared" si="3"/>
        <v>+/-</v>
      </c>
      <c r="J41" t="str">
        <f t="shared" si="4"/>
        <v>0.9</v>
      </c>
      <c r="K41" s="2">
        <f t="shared" si="5"/>
        <v>0.54711246200607899</v>
      </c>
      <c r="L41" s="2">
        <f t="shared" si="6"/>
        <v>0.69999999999999929</v>
      </c>
      <c r="M41" s="2">
        <f t="shared" si="7"/>
        <v>0.55047933970440222</v>
      </c>
      <c r="N41" s="2">
        <f t="shared" si="8"/>
        <v>1.2716190227518567</v>
      </c>
      <c r="O41" t="s">
        <v>76</v>
      </c>
    </row>
    <row r="42" spans="1:15" x14ac:dyDescent="0.25">
      <c r="A42" s="16">
        <v>32</v>
      </c>
      <c r="B42" s="17" t="s">
        <v>85</v>
      </c>
      <c r="C42" s="18">
        <v>9.9</v>
      </c>
      <c r="D42" s="19" t="s">
        <v>61</v>
      </c>
      <c r="E42" s="20" t="str">
        <f t="shared" si="0"/>
        <v>Significantly Different</v>
      </c>
      <c r="G42">
        <f t="shared" si="1"/>
        <v>9.9</v>
      </c>
      <c r="H42">
        <f t="shared" si="2"/>
        <v>6</v>
      </c>
      <c r="I42" t="str">
        <f t="shared" si="3"/>
        <v>+/-</v>
      </c>
      <c r="J42" t="str">
        <f t="shared" si="4"/>
        <v>0.4</v>
      </c>
      <c r="K42" s="2">
        <f t="shared" si="5"/>
        <v>0.24316109422492402</v>
      </c>
      <c r="L42" s="2">
        <f t="shared" si="6"/>
        <v>0.79999999999999893</v>
      </c>
      <c r="M42" s="2">
        <f t="shared" si="7"/>
        <v>0.25064471888253259</v>
      </c>
      <c r="N42" s="2">
        <f t="shared" si="8"/>
        <v>3.1917688254781371</v>
      </c>
      <c r="O42" t="s">
        <v>77</v>
      </c>
    </row>
    <row r="43" spans="1:15" x14ac:dyDescent="0.25">
      <c r="A43" s="16">
        <v>33</v>
      </c>
      <c r="B43" s="17" t="s">
        <v>66</v>
      </c>
      <c r="C43" s="18">
        <v>9.8000000000000007</v>
      </c>
      <c r="D43" s="19" t="s">
        <v>61</v>
      </c>
      <c r="E43" s="20" t="str">
        <f t="shared" si="0"/>
        <v>Significantly Different</v>
      </c>
      <c r="G43">
        <f t="shared" si="1"/>
        <v>9.8000000000000007</v>
      </c>
      <c r="H43">
        <f t="shared" si="2"/>
        <v>6</v>
      </c>
      <c r="I43" t="str">
        <f t="shared" si="3"/>
        <v>+/-</v>
      </c>
      <c r="J43" t="str">
        <f t="shared" si="4"/>
        <v>0.4</v>
      </c>
      <c r="K43" s="2">
        <f t="shared" si="5"/>
        <v>0.24316109422492402</v>
      </c>
      <c r="L43" s="2">
        <f t="shared" si="6"/>
        <v>0.89999999999999858</v>
      </c>
      <c r="M43" s="2">
        <f t="shared" si="7"/>
        <v>0.25064471888253259</v>
      </c>
      <c r="N43" s="2">
        <f t="shared" si="8"/>
        <v>3.5907399286629036</v>
      </c>
      <c r="O43" t="s">
        <v>80</v>
      </c>
    </row>
    <row r="44" spans="1:15" x14ac:dyDescent="0.25">
      <c r="A44" s="16">
        <v>34</v>
      </c>
      <c r="B44" s="17" t="s">
        <v>41</v>
      </c>
      <c r="C44" s="18">
        <v>9.5</v>
      </c>
      <c r="D44" s="19" t="s">
        <v>61</v>
      </c>
      <c r="E44" s="20" t="str">
        <f t="shared" si="0"/>
        <v>Significantly Different</v>
      </c>
      <c r="G44">
        <f t="shared" si="1"/>
        <v>9.5</v>
      </c>
      <c r="H44">
        <f t="shared" si="2"/>
        <v>6</v>
      </c>
      <c r="I44" t="str">
        <f t="shared" si="3"/>
        <v>+/-</v>
      </c>
      <c r="J44" t="str">
        <f t="shared" si="4"/>
        <v>0.4</v>
      </c>
      <c r="K44" s="2">
        <f t="shared" si="5"/>
        <v>0.24316109422492402</v>
      </c>
      <c r="L44" s="2">
        <f t="shared" si="6"/>
        <v>1.1999999999999993</v>
      </c>
      <c r="M44" s="2">
        <f t="shared" si="7"/>
        <v>0.25064471888253259</v>
      </c>
      <c r="N44" s="2">
        <f t="shared" si="8"/>
        <v>4.7876532382172092</v>
      </c>
      <c r="O44" t="s">
        <v>82</v>
      </c>
    </row>
    <row r="45" spans="1:15" x14ac:dyDescent="0.25">
      <c r="A45" s="16">
        <v>35</v>
      </c>
      <c r="B45" s="17" t="s">
        <v>34</v>
      </c>
      <c r="C45" s="18">
        <v>9.4</v>
      </c>
      <c r="D45" s="19" t="s">
        <v>36</v>
      </c>
      <c r="E45" s="20" t="str">
        <f t="shared" si="0"/>
        <v>Significantly Different</v>
      </c>
      <c r="G45">
        <f t="shared" si="1"/>
        <v>9.4</v>
      </c>
      <c r="H45">
        <f t="shared" si="2"/>
        <v>6</v>
      </c>
      <c r="I45" t="str">
        <f t="shared" si="3"/>
        <v>+/-</v>
      </c>
      <c r="J45" t="str">
        <f t="shared" si="4"/>
        <v>0.3</v>
      </c>
      <c r="K45" s="2">
        <f t="shared" si="5"/>
        <v>0.18237082066869301</v>
      </c>
      <c r="L45" s="2">
        <f t="shared" si="6"/>
        <v>1.2999999999999989</v>
      </c>
      <c r="M45" s="2">
        <f t="shared" si="7"/>
        <v>0.19223572402239389</v>
      </c>
      <c r="N45" s="2">
        <f t="shared" si="8"/>
        <v>6.762530776270073</v>
      </c>
      <c r="O45" t="s">
        <v>53</v>
      </c>
    </row>
    <row r="46" spans="1:15" x14ac:dyDescent="0.25">
      <c r="A46" s="16">
        <v>35</v>
      </c>
      <c r="B46" s="17" t="s">
        <v>55</v>
      </c>
      <c r="C46" s="18">
        <v>9.4</v>
      </c>
      <c r="D46" s="19" t="s">
        <v>36</v>
      </c>
      <c r="E46" s="20" t="str">
        <f t="shared" si="0"/>
        <v>Significantly Different</v>
      </c>
      <c r="G46">
        <f t="shared" si="1"/>
        <v>9.4</v>
      </c>
      <c r="H46">
        <f t="shared" si="2"/>
        <v>6</v>
      </c>
      <c r="I46" t="str">
        <f t="shared" si="3"/>
        <v>+/-</v>
      </c>
      <c r="J46" t="str">
        <f t="shared" si="4"/>
        <v>0.3</v>
      </c>
      <c r="K46" s="2">
        <f t="shared" si="5"/>
        <v>0.18237082066869301</v>
      </c>
      <c r="L46" s="2">
        <f t="shared" si="6"/>
        <v>1.2999999999999989</v>
      </c>
      <c r="M46" s="2">
        <f t="shared" si="7"/>
        <v>0.19223572402239389</v>
      </c>
      <c r="N46" s="2">
        <f t="shared" si="8"/>
        <v>6.762530776270073</v>
      </c>
      <c r="O46" t="s">
        <v>65</v>
      </c>
    </row>
    <row r="47" spans="1:15" x14ac:dyDescent="0.25">
      <c r="A47" s="16">
        <v>37</v>
      </c>
      <c r="B47" s="17" t="s">
        <v>45</v>
      </c>
      <c r="C47" s="18">
        <v>8.6999999999999993</v>
      </c>
      <c r="D47" s="19" t="s">
        <v>83</v>
      </c>
      <c r="E47" s="20" t="str">
        <f t="shared" si="0"/>
        <v>Significantly Different</v>
      </c>
      <c r="G47">
        <f t="shared" si="1"/>
        <v>8.6999999999999993</v>
      </c>
      <c r="H47">
        <f t="shared" si="2"/>
        <v>6</v>
      </c>
      <c r="I47" t="str">
        <f t="shared" si="3"/>
        <v>+/-</v>
      </c>
      <c r="J47" t="str">
        <f t="shared" si="4"/>
        <v>0.6</v>
      </c>
      <c r="K47" s="2">
        <f t="shared" si="5"/>
        <v>0.36474164133738601</v>
      </c>
      <c r="L47" s="2">
        <f t="shared" si="6"/>
        <v>2</v>
      </c>
      <c r="M47" s="2">
        <f t="shared" si="7"/>
        <v>0.36977279819442066</v>
      </c>
      <c r="N47" s="2">
        <f t="shared" si="8"/>
        <v>5.4087266823462548</v>
      </c>
      <c r="O47" t="s">
        <v>81</v>
      </c>
    </row>
    <row r="48" spans="1:15" x14ac:dyDescent="0.25">
      <c r="A48" s="16">
        <v>37</v>
      </c>
      <c r="B48" s="17" t="s">
        <v>56</v>
      </c>
      <c r="C48" s="18">
        <v>8.6999999999999993</v>
      </c>
      <c r="D48" s="19" t="s">
        <v>70</v>
      </c>
      <c r="E48" s="20" t="str">
        <f t="shared" si="0"/>
        <v>Significantly Different</v>
      </c>
      <c r="G48">
        <f t="shared" si="1"/>
        <v>8.6999999999999993</v>
      </c>
      <c r="H48">
        <f t="shared" si="2"/>
        <v>6</v>
      </c>
      <c r="I48" t="str">
        <f t="shared" si="3"/>
        <v>+/-</v>
      </c>
      <c r="J48" t="str">
        <f t="shared" si="4"/>
        <v>0.8</v>
      </c>
      <c r="K48" s="2">
        <f t="shared" si="5"/>
        <v>0.48632218844984804</v>
      </c>
      <c r="L48" s="2">
        <f t="shared" si="6"/>
        <v>2</v>
      </c>
      <c r="M48" s="2">
        <f t="shared" si="7"/>
        <v>0.49010685399991183</v>
      </c>
      <c r="N48" s="2">
        <f t="shared" si="8"/>
        <v>4.0807427679849582</v>
      </c>
      <c r="O48" t="s">
        <v>60</v>
      </c>
    </row>
    <row r="49" spans="1:15" x14ac:dyDescent="0.25">
      <c r="A49" s="16">
        <v>39</v>
      </c>
      <c r="B49" s="17" t="s">
        <v>58</v>
      </c>
      <c r="C49" s="18">
        <v>8.5</v>
      </c>
      <c r="D49" s="19" t="s">
        <v>29</v>
      </c>
      <c r="E49" s="20" t="str">
        <f t="shared" si="0"/>
        <v>Significantly Different</v>
      </c>
      <c r="G49">
        <f t="shared" si="1"/>
        <v>8.5</v>
      </c>
      <c r="H49">
        <f t="shared" si="2"/>
        <v>6</v>
      </c>
      <c r="I49" t="str">
        <f t="shared" si="3"/>
        <v>+/-</v>
      </c>
      <c r="J49" t="str">
        <f t="shared" si="4"/>
        <v>0.2</v>
      </c>
      <c r="K49" s="2">
        <f t="shared" si="5"/>
        <v>0.12158054711246201</v>
      </c>
      <c r="L49" s="2">
        <f t="shared" si="6"/>
        <v>2.1999999999999993</v>
      </c>
      <c r="M49" s="2">
        <f t="shared" si="7"/>
        <v>0.1359311840425404</v>
      </c>
      <c r="N49" s="2">
        <f t="shared" si="8"/>
        <v>16.184660021143472</v>
      </c>
      <c r="O49" t="s">
        <v>67</v>
      </c>
    </row>
    <row r="50" spans="1:15" x14ac:dyDescent="0.25">
      <c r="A50" s="16">
        <v>40</v>
      </c>
      <c r="B50" s="17" t="s">
        <v>40</v>
      </c>
      <c r="C50" s="18">
        <v>8.4</v>
      </c>
      <c r="D50" s="19" t="s">
        <v>27</v>
      </c>
      <c r="E50" s="20" t="str">
        <f t="shared" si="0"/>
        <v>Significantly Different</v>
      </c>
      <c r="G50">
        <f t="shared" si="1"/>
        <v>8.4</v>
      </c>
      <c r="H50">
        <f t="shared" si="2"/>
        <v>6</v>
      </c>
      <c r="I50" t="str">
        <f t="shared" si="3"/>
        <v>+/-</v>
      </c>
      <c r="J50" t="str">
        <f t="shared" si="4"/>
        <v>0.1</v>
      </c>
      <c r="K50" s="2">
        <f t="shared" si="5"/>
        <v>6.0790273556231005E-2</v>
      </c>
      <c r="L50" s="2">
        <f t="shared" si="6"/>
        <v>2.2999999999999989</v>
      </c>
      <c r="M50" s="2">
        <f t="shared" si="7"/>
        <v>8.5970429323592404E-2</v>
      </c>
      <c r="N50" s="2">
        <f t="shared" si="8"/>
        <v>26.753385066193012</v>
      </c>
      <c r="O50" t="s">
        <v>69</v>
      </c>
    </row>
    <row r="51" spans="1:15" x14ac:dyDescent="0.25">
      <c r="A51" s="16">
        <v>41</v>
      </c>
      <c r="B51" s="17" t="s">
        <v>43</v>
      </c>
      <c r="C51" s="18">
        <v>8.3000000000000007</v>
      </c>
      <c r="D51" s="19" t="s">
        <v>83</v>
      </c>
      <c r="E51" s="20" t="str">
        <f t="shared" si="0"/>
        <v>Significantly Different</v>
      </c>
      <c r="G51">
        <f t="shared" si="1"/>
        <v>8.3000000000000007</v>
      </c>
      <c r="H51">
        <f t="shared" si="2"/>
        <v>6</v>
      </c>
      <c r="I51" t="str">
        <f t="shared" si="3"/>
        <v>+/-</v>
      </c>
      <c r="J51" t="str">
        <f t="shared" si="4"/>
        <v>0.6</v>
      </c>
      <c r="K51" s="2">
        <f t="shared" si="5"/>
        <v>0.36474164133738601</v>
      </c>
      <c r="L51" s="2">
        <f t="shared" si="6"/>
        <v>2.3999999999999986</v>
      </c>
      <c r="M51" s="2">
        <f t="shared" si="7"/>
        <v>0.36977279819442066</v>
      </c>
      <c r="N51" s="2">
        <f t="shared" si="8"/>
        <v>6.4904720188155016</v>
      </c>
      <c r="O51" t="s">
        <v>85</v>
      </c>
    </row>
    <row r="52" spans="1:15" x14ac:dyDescent="0.25">
      <c r="A52" s="16">
        <v>42</v>
      </c>
      <c r="B52" s="17" t="s">
        <v>84</v>
      </c>
      <c r="C52" s="18">
        <v>7.8</v>
      </c>
      <c r="D52" s="19" t="s">
        <v>36</v>
      </c>
      <c r="E52" s="20" t="str">
        <f t="shared" si="0"/>
        <v>Significantly Different</v>
      </c>
      <c r="G52">
        <f t="shared" si="1"/>
        <v>7.8</v>
      </c>
      <c r="H52">
        <f t="shared" si="2"/>
        <v>6</v>
      </c>
      <c r="I52" t="str">
        <f t="shared" si="3"/>
        <v>+/-</v>
      </c>
      <c r="J52" t="str">
        <f t="shared" si="4"/>
        <v>0.3</v>
      </c>
      <c r="K52" s="2">
        <f t="shared" si="5"/>
        <v>0.18237082066869301</v>
      </c>
      <c r="L52" s="2">
        <f t="shared" si="6"/>
        <v>2.8999999999999995</v>
      </c>
      <c r="M52" s="2">
        <f t="shared" si="7"/>
        <v>0.19223572402239389</v>
      </c>
      <c r="N52" s="2">
        <f t="shared" si="8"/>
        <v>15.085645577833251</v>
      </c>
      <c r="O52" t="s">
        <v>56</v>
      </c>
    </row>
    <row r="53" spans="1:15" x14ac:dyDescent="0.25">
      <c r="A53" s="16">
        <v>43</v>
      </c>
      <c r="B53" s="17" t="s">
        <v>51</v>
      </c>
      <c r="C53" s="18">
        <v>7.6</v>
      </c>
      <c r="D53" s="19" t="s">
        <v>39</v>
      </c>
      <c r="E53" s="20" t="str">
        <f t="shared" si="0"/>
        <v>Significantly Different</v>
      </c>
      <c r="G53">
        <f t="shared" si="1"/>
        <v>7.6</v>
      </c>
      <c r="H53">
        <f t="shared" si="2"/>
        <v>6</v>
      </c>
      <c r="I53" t="str">
        <f t="shared" si="3"/>
        <v>+/-</v>
      </c>
      <c r="J53" t="str">
        <f t="shared" si="4"/>
        <v>0.5</v>
      </c>
      <c r="K53" s="2">
        <f t="shared" si="5"/>
        <v>0.303951367781155</v>
      </c>
      <c r="L53" s="2">
        <f t="shared" si="6"/>
        <v>3.0999999999999996</v>
      </c>
      <c r="M53" s="2">
        <f t="shared" si="7"/>
        <v>0.30997079109986531</v>
      </c>
      <c r="N53" s="2">
        <f t="shared" si="8"/>
        <v>10.000942311371695</v>
      </c>
      <c r="O53" t="s">
        <v>73</v>
      </c>
    </row>
    <row r="54" spans="1:15" x14ac:dyDescent="0.25">
      <c r="A54" s="16">
        <v>44</v>
      </c>
      <c r="B54" s="17" t="s">
        <v>62</v>
      </c>
      <c r="C54" s="18">
        <v>7.4</v>
      </c>
      <c r="D54" s="19" t="s">
        <v>36</v>
      </c>
      <c r="E54" s="20" t="str">
        <f t="shared" si="0"/>
        <v>Significantly Different</v>
      </c>
      <c r="G54">
        <f t="shared" si="1"/>
        <v>7.4</v>
      </c>
      <c r="H54">
        <f t="shared" si="2"/>
        <v>6</v>
      </c>
      <c r="I54" t="str">
        <f t="shared" si="3"/>
        <v>+/-</v>
      </c>
      <c r="J54" t="str">
        <f t="shared" si="4"/>
        <v>0.3</v>
      </c>
      <c r="K54" s="2">
        <f t="shared" si="5"/>
        <v>0.18237082066869301</v>
      </c>
      <c r="L54" s="2">
        <f t="shared" si="6"/>
        <v>3.2999999999999989</v>
      </c>
      <c r="M54" s="2">
        <f t="shared" si="7"/>
        <v>0.19223572402239389</v>
      </c>
      <c r="N54" s="2">
        <f t="shared" si="8"/>
        <v>17.166424278224042</v>
      </c>
      <c r="O54" t="s">
        <v>79</v>
      </c>
    </row>
    <row r="55" spans="1:15" x14ac:dyDescent="0.25">
      <c r="A55" s="16">
        <v>44</v>
      </c>
      <c r="B55" s="17" t="s">
        <v>76</v>
      </c>
      <c r="C55" s="18">
        <v>7.4</v>
      </c>
      <c r="D55" s="19" t="s">
        <v>29</v>
      </c>
      <c r="E55" s="20" t="str">
        <f t="shared" si="0"/>
        <v>Significantly Different</v>
      </c>
      <c r="G55">
        <f t="shared" si="1"/>
        <v>7.4</v>
      </c>
      <c r="H55">
        <f t="shared" si="2"/>
        <v>6</v>
      </c>
      <c r="I55" t="str">
        <f t="shared" si="3"/>
        <v>+/-</v>
      </c>
      <c r="J55" t="str">
        <f t="shared" si="4"/>
        <v>0.2</v>
      </c>
      <c r="K55" s="2">
        <f t="shared" si="5"/>
        <v>0.12158054711246201</v>
      </c>
      <c r="L55" s="2">
        <f t="shared" si="6"/>
        <v>3.2999999999999989</v>
      </c>
      <c r="M55" s="2">
        <f t="shared" si="7"/>
        <v>0.1359311840425404</v>
      </c>
      <c r="N55" s="2">
        <f t="shared" si="8"/>
        <v>24.276990031715211</v>
      </c>
      <c r="O55" t="s">
        <v>47</v>
      </c>
    </row>
    <row r="56" spans="1:15" x14ac:dyDescent="0.25">
      <c r="A56" s="16">
        <v>46</v>
      </c>
      <c r="B56" s="17" t="s">
        <v>59</v>
      </c>
      <c r="C56" s="18">
        <v>7</v>
      </c>
      <c r="D56" s="19" t="s">
        <v>61</v>
      </c>
      <c r="E56" s="20" t="str">
        <f t="shared" si="0"/>
        <v>Significantly Different</v>
      </c>
      <c r="G56">
        <f t="shared" si="1"/>
        <v>7</v>
      </c>
      <c r="H56">
        <f t="shared" si="2"/>
        <v>6</v>
      </c>
      <c r="I56" t="str">
        <f t="shared" si="3"/>
        <v>+/-</v>
      </c>
      <c r="J56" t="str">
        <f t="shared" si="4"/>
        <v>0.4</v>
      </c>
      <c r="K56" s="2">
        <f t="shared" si="5"/>
        <v>0.24316109422492402</v>
      </c>
      <c r="L56" s="2">
        <f t="shared" si="6"/>
        <v>3.6999999999999993</v>
      </c>
      <c r="M56" s="2">
        <f t="shared" si="7"/>
        <v>0.25064471888253259</v>
      </c>
      <c r="N56" s="2">
        <f t="shared" si="8"/>
        <v>14.761930817836401</v>
      </c>
      <c r="O56" t="s">
        <v>31</v>
      </c>
    </row>
    <row r="57" spans="1:15" x14ac:dyDescent="0.25">
      <c r="A57" s="16">
        <v>47</v>
      </c>
      <c r="B57" s="17" t="s">
        <v>42</v>
      </c>
      <c r="C57" s="18">
        <v>6.9</v>
      </c>
      <c r="D57" s="19" t="s">
        <v>36</v>
      </c>
      <c r="E57" s="20" t="str">
        <f t="shared" si="0"/>
        <v>Significantly Different</v>
      </c>
      <c r="G57">
        <f t="shared" si="1"/>
        <v>6.9</v>
      </c>
      <c r="H57">
        <f t="shared" si="2"/>
        <v>6</v>
      </c>
      <c r="I57" t="str">
        <f t="shared" si="3"/>
        <v>+/-</v>
      </c>
      <c r="J57" t="str">
        <f t="shared" si="4"/>
        <v>0.3</v>
      </c>
      <c r="K57" s="2">
        <f t="shared" si="5"/>
        <v>0.18237082066869301</v>
      </c>
      <c r="L57" s="2">
        <f t="shared" si="6"/>
        <v>3.7999999999999989</v>
      </c>
      <c r="M57" s="2">
        <f t="shared" si="7"/>
        <v>0.19223572402239389</v>
      </c>
      <c r="N57" s="2">
        <f t="shared" si="8"/>
        <v>19.767397653712532</v>
      </c>
      <c r="O57" t="s">
        <v>84</v>
      </c>
    </row>
    <row r="58" spans="1:15" x14ac:dyDescent="0.25">
      <c r="A58" s="16">
        <v>47</v>
      </c>
      <c r="B58" s="17" t="s">
        <v>53</v>
      </c>
      <c r="C58" s="18">
        <v>6.9</v>
      </c>
      <c r="D58" s="19" t="s">
        <v>114</v>
      </c>
      <c r="E58" s="20" t="str">
        <f t="shared" si="0"/>
        <v>Significantly Different</v>
      </c>
      <c r="G58">
        <f t="shared" si="1"/>
        <v>6.9</v>
      </c>
      <c r="H58">
        <f t="shared" si="2"/>
        <v>6</v>
      </c>
      <c r="I58" t="str">
        <f t="shared" si="3"/>
        <v>+/-</v>
      </c>
      <c r="J58" t="str">
        <f t="shared" si="4"/>
        <v>0.9</v>
      </c>
      <c r="K58" s="2">
        <f t="shared" si="5"/>
        <v>0.54711246200607899</v>
      </c>
      <c r="L58" s="2">
        <f t="shared" si="6"/>
        <v>3.7999999999999989</v>
      </c>
      <c r="M58" s="2">
        <f t="shared" si="7"/>
        <v>0.55047933970440222</v>
      </c>
      <c r="N58" s="2">
        <f t="shared" si="8"/>
        <v>6.9030746949386561</v>
      </c>
      <c r="O58" t="s">
        <v>75</v>
      </c>
    </row>
    <row r="59" spans="1:15" x14ac:dyDescent="0.25">
      <c r="A59" s="16">
        <v>49</v>
      </c>
      <c r="B59" s="17" t="s">
        <v>35</v>
      </c>
      <c r="C59" s="18">
        <v>6</v>
      </c>
      <c r="D59" s="19" t="s">
        <v>83</v>
      </c>
      <c r="E59" s="20" t="str">
        <f t="shared" si="0"/>
        <v>Significantly Different</v>
      </c>
      <c r="G59">
        <f t="shared" si="1"/>
        <v>6</v>
      </c>
      <c r="H59">
        <f t="shared" si="2"/>
        <v>6</v>
      </c>
      <c r="I59" t="str">
        <f t="shared" si="3"/>
        <v>+/-</v>
      </c>
      <c r="J59" t="str">
        <f t="shared" si="4"/>
        <v>0.6</v>
      </c>
      <c r="K59" s="2">
        <f t="shared" si="5"/>
        <v>0.36474164133738601</v>
      </c>
      <c r="L59" s="2">
        <f t="shared" si="6"/>
        <v>4.6999999999999993</v>
      </c>
      <c r="M59" s="2">
        <f t="shared" si="7"/>
        <v>0.36977279819442066</v>
      </c>
      <c r="N59" s="2">
        <f t="shared" si="8"/>
        <v>12.710507703513697</v>
      </c>
      <c r="O59" t="s">
        <v>33</v>
      </c>
    </row>
    <row r="60" spans="1:15" x14ac:dyDescent="0.25">
      <c r="A60" s="16">
        <v>50</v>
      </c>
      <c r="B60" s="17" t="s">
        <v>47</v>
      </c>
      <c r="C60" s="18">
        <v>5.5</v>
      </c>
      <c r="D60" s="19" t="s">
        <v>61</v>
      </c>
      <c r="E60" s="20" t="str">
        <f t="shared" si="0"/>
        <v>Significantly Different</v>
      </c>
      <c r="G60">
        <f t="shared" si="1"/>
        <v>5.5</v>
      </c>
      <c r="H60">
        <f t="shared" si="2"/>
        <v>6</v>
      </c>
      <c r="I60" t="str">
        <f t="shared" si="3"/>
        <v>+/-</v>
      </c>
      <c r="J60" t="str">
        <f t="shared" si="4"/>
        <v>0.4</v>
      </c>
      <c r="K60" s="2">
        <f t="shared" si="5"/>
        <v>0.24316109422492402</v>
      </c>
      <c r="L60" s="2">
        <f t="shared" si="6"/>
        <v>5.1999999999999993</v>
      </c>
      <c r="M60" s="2">
        <f t="shared" si="7"/>
        <v>0.25064471888253259</v>
      </c>
      <c r="N60" s="2">
        <f t="shared" si="8"/>
        <v>20.746497365607915</v>
      </c>
      <c r="O60" t="s">
        <v>55</v>
      </c>
    </row>
    <row r="61" spans="1:15" x14ac:dyDescent="0.25">
      <c r="A61" s="16">
        <v>51</v>
      </c>
      <c r="B61" s="17" t="s">
        <v>38</v>
      </c>
      <c r="C61" s="18">
        <v>4.7</v>
      </c>
      <c r="D61" s="19" t="s">
        <v>70</v>
      </c>
      <c r="E61" s="20" t="str">
        <f t="shared" si="0"/>
        <v>Significantly Different</v>
      </c>
      <c r="G61">
        <f t="shared" si="1"/>
        <v>4.7</v>
      </c>
      <c r="H61">
        <f t="shared" si="2"/>
        <v>6</v>
      </c>
      <c r="I61" t="str">
        <f t="shared" si="3"/>
        <v>+/-</v>
      </c>
      <c r="J61" t="str">
        <f t="shared" si="4"/>
        <v>0.8</v>
      </c>
      <c r="K61" s="2">
        <f t="shared" si="5"/>
        <v>0.48632218844984804</v>
      </c>
      <c r="L61" s="2">
        <f t="shared" si="6"/>
        <v>5.9999999999999991</v>
      </c>
      <c r="M61" s="2">
        <f t="shared" si="7"/>
        <v>0.49010685399991183</v>
      </c>
      <c r="N61" s="2">
        <f t="shared" si="8"/>
        <v>12.242228303954873</v>
      </c>
      <c r="O61" t="s">
        <v>38</v>
      </c>
    </row>
    <row r="62" spans="1:15" ht="15.75" thickBot="1" x14ac:dyDescent="0.3">
      <c r="A62" s="22"/>
      <c r="B62" s="23" t="s">
        <v>86</v>
      </c>
      <c r="C62" s="24">
        <v>43.2</v>
      </c>
      <c r="D62" s="25" t="s">
        <v>78</v>
      </c>
      <c r="E62" s="26" t="str">
        <f t="shared" si="0"/>
        <v>Significantly Different</v>
      </c>
      <c r="G62">
        <f t="shared" si="1"/>
        <v>43.2</v>
      </c>
      <c r="H62">
        <f t="shared" si="2"/>
        <v>6</v>
      </c>
      <c r="I62" t="str">
        <f t="shared" si="3"/>
        <v>+/-</v>
      </c>
      <c r="J62" t="str">
        <f t="shared" si="4"/>
        <v>0.7</v>
      </c>
      <c r="K62" s="2">
        <f t="shared" si="5"/>
        <v>0.42553191489361697</v>
      </c>
      <c r="L62" s="2">
        <f t="shared" si="6"/>
        <v>-32.5</v>
      </c>
      <c r="M62" s="2">
        <f t="shared" si="7"/>
        <v>0.42985214661796195</v>
      </c>
      <c r="N62" s="2">
        <f t="shared" si="8"/>
        <v>-75.607392578371602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73" priority="5" operator="equal">
      <formula>"State Selected"</formula>
    </cfRule>
    <cfRule type="cellIs" dxfId="172" priority="6" operator="equal">
      <formula>"Not Significantly Different"</formula>
    </cfRule>
  </conditionalFormatting>
  <conditionalFormatting sqref="E10:E62">
    <cfRule type="cellIs" dxfId="171" priority="1" operator="equal">
      <formula>"OTHER ERROR"</formula>
    </cfRule>
    <cfRule type="cellIs" dxfId="170" priority="2" operator="equal">
      <formula>"Statistical Test not applicable"</formula>
    </cfRule>
    <cfRule type="cellIs" dxfId="169" priority="3" operator="equal">
      <formula>"Geography Selected"</formula>
    </cfRule>
    <cfRule type="cellIs" dxfId="16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3440804-F721-4B5A-8A99-AA3EF28CC9B6}">
      <formula1>$O$10:$O$62</formula1>
    </dataValidation>
  </dataValidation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CA3A-A894-4E5F-880B-F6ECE2E20C8B}">
  <sheetPr codeName="Sheet5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540</v>
      </c>
    </row>
    <row r="2" spans="1:16" x14ac:dyDescent="0.25">
      <c r="A2" s="3" t="s">
        <v>2</v>
      </c>
      <c r="B2" t="s">
        <v>541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75.2</v>
      </c>
      <c r="C6" t="s">
        <v>9</v>
      </c>
      <c r="H6" s="8" t="s">
        <v>10</v>
      </c>
      <c r="I6">
        <f>VLOOKUP($B$4,$B$9:$K$62,6,FALSE)</f>
        <v>75.2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75.2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75.2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62</v>
      </c>
      <c r="C11" s="18">
        <v>82.5</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82.5</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-7.2999999999999972</v>
      </c>
      <c r="M11" s="2">
        <f t="shared" ref="M11:M62" si="7">IF(AND(ISNUMBER(K11),ISNUMBER($I$7)),SQRT(K11^2+($I$7)^2),"N/A")</f>
        <v>0.19223572402239389</v>
      </c>
      <c r="N11" s="2">
        <f>IF(AND(ISNUMBER(L11),ISNUMBER(M11),M11&lt;&gt;0),L11/M11,"NA")</f>
        <v>-37.974211282131968</v>
      </c>
      <c r="O11" t="s">
        <v>30</v>
      </c>
    </row>
    <row r="12" spans="1:16" x14ac:dyDescent="0.25">
      <c r="A12" s="16">
        <v>1</v>
      </c>
      <c r="B12" s="17" t="s">
        <v>53</v>
      </c>
      <c r="C12" s="18">
        <v>82.5</v>
      </c>
      <c r="D12" s="19" t="s">
        <v>114</v>
      </c>
      <c r="E12" s="20" t="str">
        <f t="shared" si="0"/>
        <v>Significantly Different</v>
      </c>
      <c r="G12">
        <f t="shared" si="1"/>
        <v>82.5</v>
      </c>
      <c r="H12">
        <f t="shared" si="2"/>
        <v>6</v>
      </c>
      <c r="I12" t="str">
        <f t="shared" si="3"/>
        <v>+/-</v>
      </c>
      <c r="J12" t="str">
        <f t="shared" si="4"/>
        <v>0.9</v>
      </c>
      <c r="K12" s="2">
        <f t="shared" si="5"/>
        <v>0.54711246200607899</v>
      </c>
      <c r="L12" s="2">
        <f t="shared" si="6"/>
        <v>-7.2999999999999972</v>
      </c>
      <c r="M12" s="2">
        <f t="shared" si="7"/>
        <v>0.55047933970440222</v>
      </c>
      <c r="N12" s="2">
        <f t="shared" ref="N12:N62" si="8">IF(AND(ISNUMBER(L12),ISNUMBER(M12),M12&lt;&gt;0),L12/M12,"NA")</f>
        <v>-13.261169808697943</v>
      </c>
      <c r="O12" t="s">
        <v>32</v>
      </c>
    </row>
    <row r="13" spans="1:16" x14ac:dyDescent="0.25">
      <c r="A13" s="16">
        <v>3</v>
      </c>
      <c r="B13" s="17" t="s">
        <v>51</v>
      </c>
      <c r="C13" s="18">
        <v>81.900000000000006</v>
      </c>
      <c r="D13" s="19" t="s">
        <v>39</v>
      </c>
      <c r="E13" s="20" t="str">
        <f t="shared" si="0"/>
        <v>Significantly Different</v>
      </c>
      <c r="G13">
        <f t="shared" si="1"/>
        <v>81.900000000000006</v>
      </c>
      <c r="H13">
        <f t="shared" si="2"/>
        <v>6</v>
      </c>
      <c r="I13" t="str">
        <f t="shared" si="3"/>
        <v>+/-</v>
      </c>
      <c r="J13" t="str">
        <f t="shared" si="4"/>
        <v>0.5</v>
      </c>
      <c r="K13" s="2">
        <f t="shared" si="5"/>
        <v>0.303951367781155</v>
      </c>
      <c r="L13" s="2">
        <f t="shared" si="6"/>
        <v>-6.7000000000000028</v>
      </c>
      <c r="M13" s="2">
        <f t="shared" si="7"/>
        <v>0.30997079109986531</v>
      </c>
      <c r="N13" s="2">
        <f t="shared" si="8"/>
        <v>-21.614939834254965</v>
      </c>
      <c r="O13" t="s">
        <v>34</v>
      </c>
    </row>
    <row r="14" spans="1:16" x14ac:dyDescent="0.25">
      <c r="A14" s="16">
        <v>4</v>
      </c>
      <c r="B14" s="17" t="s">
        <v>41</v>
      </c>
      <c r="C14" s="18">
        <v>80.400000000000006</v>
      </c>
      <c r="D14" s="19" t="s">
        <v>39</v>
      </c>
      <c r="E14" s="20" t="str">
        <f t="shared" si="0"/>
        <v>Significantly Different</v>
      </c>
      <c r="G14">
        <f t="shared" si="1"/>
        <v>80.400000000000006</v>
      </c>
      <c r="H14">
        <f t="shared" si="2"/>
        <v>6</v>
      </c>
      <c r="I14" t="str">
        <f t="shared" si="3"/>
        <v>+/-</v>
      </c>
      <c r="J14" t="str">
        <f t="shared" si="4"/>
        <v>0.5</v>
      </c>
      <c r="K14" s="2">
        <f t="shared" si="5"/>
        <v>0.303951367781155</v>
      </c>
      <c r="L14" s="2">
        <f t="shared" si="6"/>
        <v>-5.2000000000000028</v>
      </c>
      <c r="M14" s="2">
        <f t="shared" si="7"/>
        <v>0.30997079109986531</v>
      </c>
      <c r="N14" s="2">
        <f t="shared" si="8"/>
        <v>-16.775774199720274</v>
      </c>
      <c r="O14" t="s">
        <v>37</v>
      </c>
    </row>
    <row r="15" spans="1:16" x14ac:dyDescent="0.25">
      <c r="A15" s="16">
        <v>5</v>
      </c>
      <c r="B15" s="17" t="s">
        <v>56</v>
      </c>
      <c r="C15" s="18">
        <v>80.3</v>
      </c>
      <c r="D15" s="19" t="s">
        <v>114</v>
      </c>
      <c r="E15" s="20" t="str">
        <f t="shared" si="0"/>
        <v>Significantly Different</v>
      </c>
      <c r="G15">
        <f t="shared" si="1"/>
        <v>80.3</v>
      </c>
      <c r="H15">
        <f t="shared" si="2"/>
        <v>6</v>
      </c>
      <c r="I15" t="str">
        <f t="shared" si="3"/>
        <v>+/-</v>
      </c>
      <c r="J15" t="str">
        <f t="shared" si="4"/>
        <v>0.9</v>
      </c>
      <c r="K15" s="2">
        <f t="shared" si="5"/>
        <v>0.54711246200607899</v>
      </c>
      <c r="L15" s="2">
        <f t="shared" si="6"/>
        <v>-5.0999999999999943</v>
      </c>
      <c r="M15" s="2">
        <f t="shared" si="7"/>
        <v>0.55047933970440222</v>
      </c>
      <c r="N15" s="2">
        <f t="shared" si="8"/>
        <v>-9.2646528800492405</v>
      </c>
      <c r="O15" t="s">
        <v>40</v>
      </c>
    </row>
    <row r="16" spans="1:16" x14ac:dyDescent="0.25">
      <c r="A16" s="16">
        <v>6</v>
      </c>
      <c r="B16" s="17" t="s">
        <v>35</v>
      </c>
      <c r="C16" s="18">
        <v>79.7</v>
      </c>
      <c r="D16" s="19" t="s">
        <v>78</v>
      </c>
      <c r="E16" s="20" t="str">
        <f t="shared" si="0"/>
        <v>Significantly Different</v>
      </c>
      <c r="G16">
        <f t="shared" si="1"/>
        <v>79.7</v>
      </c>
      <c r="H16">
        <f t="shared" si="2"/>
        <v>6</v>
      </c>
      <c r="I16" t="str">
        <f t="shared" si="3"/>
        <v>+/-</v>
      </c>
      <c r="J16" t="str">
        <f t="shared" si="4"/>
        <v>0.7</v>
      </c>
      <c r="K16" s="2">
        <f t="shared" si="5"/>
        <v>0.42553191489361697</v>
      </c>
      <c r="L16" s="2">
        <f t="shared" si="6"/>
        <v>-4.5</v>
      </c>
      <c r="M16" s="2">
        <f t="shared" si="7"/>
        <v>0.42985214661796195</v>
      </c>
      <c r="N16" s="2">
        <f t="shared" si="8"/>
        <v>-10.468715895466838</v>
      </c>
      <c r="O16" t="s">
        <v>42</v>
      </c>
    </row>
    <row r="17" spans="1:15" x14ac:dyDescent="0.25">
      <c r="A17" s="16">
        <v>7</v>
      </c>
      <c r="B17" s="17" t="s">
        <v>55</v>
      </c>
      <c r="C17" s="18">
        <v>79.5</v>
      </c>
      <c r="D17" s="19" t="s">
        <v>36</v>
      </c>
      <c r="E17" s="20" t="str">
        <f t="shared" si="0"/>
        <v>Significantly Different</v>
      </c>
      <c r="G17">
        <f t="shared" si="1"/>
        <v>79.5</v>
      </c>
      <c r="H17">
        <f t="shared" si="2"/>
        <v>6</v>
      </c>
      <c r="I17" t="str">
        <f t="shared" si="3"/>
        <v>+/-</v>
      </c>
      <c r="J17" t="str">
        <f t="shared" si="4"/>
        <v>0.3</v>
      </c>
      <c r="K17" s="2">
        <f t="shared" si="5"/>
        <v>0.18237082066869301</v>
      </c>
      <c r="L17" s="2">
        <f t="shared" si="6"/>
        <v>-4.2999999999999972</v>
      </c>
      <c r="M17" s="2">
        <f t="shared" si="7"/>
        <v>0.19223572402239389</v>
      </c>
      <c r="N17" s="2">
        <f t="shared" si="8"/>
        <v>-22.368371029201015</v>
      </c>
      <c r="O17" t="s">
        <v>44</v>
      </c>
    </row>
    <row r="18" spans="1:15" x14ac:dyDescent="0.25">
      <c r="A18" s="16">
        <v>8</v>
      </c>
      <c r="B18" s="17" t="s">
        <v>68</v>
      </c>
      <c r="C18" s="18">
        <v>79.099999999999994</v>
      </c>
      <c r="D18" s="19" t="s">
        <v>36</v>
      </c>
      <c r="E18" s="20" t="str">
        <f t="shared" si="0"/>
        <v>Significantly Different</v>
      </c>
      <c r="G18">
        <f t="shared" si="1"/>
        <v>79.099999999999994</v>
      </c>
      <c r="H18">
        <f t="shared" si="2"/>
        <v>6</v>
      </c>
      <c r="I18" t="str">
        <f t="shared" si="3"/>
        <v>+/-</v>
      </c>
      <c r="J18" t="str">
        <f t="shared" si="4"/>
        <v>0.3</v>
      </c>
      <c r="K18" s="2">
        <f t="shared" si="5"/>
        <v>0.18237082066869301</v>
      </c>
      <c r="L18" s="2">
        <f t="shared" si="6"/>
        <v>-3.8999999999999915</v>
      </c>
      <c r="M18" s="2">
        <f t="shared" si="7"/>
        <v>0.19223572402239389</v>
      </c>
      <c r="N18" s="2">
        <f t="shared" si="8"/>
        <v>-20.287592328810192</v>
      </c>
      <c r="O18" t="s">
        <v>46</v>
      </c>
    </row>
    <row r="19" spans="1:15" x14ac:dyDescent="0.25">
      <c r="A19" s="16">
        <v>9</v>
      </c>
      <c r="B19" s="17" t="s">
        <v>42</v>
      </c>
      <c r="C19" s="18">
        <v>79</v>
      </c>
      <c r="D19" s="19" t="s">
        <v>36</v>
      </c>
      <c r="E19" s="20" t="str">
        <f t="shared" si="0"/>
        <v>Significantly Different</v>
      </c>
      <c r="G19">
        <f t="shared" si="1"/>
        <v>79</v>
      </c>
      <c r="H19">
        <f t="shared" si="2"/>
        <v>6</v>
      </c>
      <c r="I19" t="str">
        <f t="shared" si="3"/>
        <v>+/-</v>
      </c>
      <c r="J19" t="str">
        <f t="shared" si="4"/>
        <v>0.3</v>
      </c>
      <c r="K19" s="2">
        <f t="shared" si="5"/>
        <v>0.18237082066869301</v>
      </c>
      <c r="L19" s="2">
        <f t="shared" si="6"/>
        <v>-3.7999999999999972</v>
      </c>
      <c r="M19" s="2">
        <f t="shared" si="7"/>
        <v>0.19223572402239389</v>
      </c>
      <c r="N19" s="2">
        <f t="shared" si="8"/>
        <v>-19.767397653712525</v>
      </c>
      <c r="O19" t="s">
        <v>48</v>
      </c>
    </row>
    <row r="20" spans="1:15" x14ac:dyDescent="0.25">
      <c r="A20" s="16">
        <v>9</v>
      </c>
      <c r="B20" s="17" t="s">
        <v>48</v>
      </c>
      <c r="C20" s="18">
        <v>79</v>
      </c>
      <c r="D20" s="21" t="s">
        <v>124</v>
      </c>
      <c r="E20" s="20" t="str">
        <f t="shared" si="0"/>
        <v>Significantly Different</v>
      </c>
      <c r="G20">
        <f t="shared" si="1"/>
        <v>79</v>
      </c>
      <c r="H20">
        <f t="shared" si="2"/>
        <v>6</v>
      </c>
      <c r="I20" t="str">
        <f t="shared" si="3"/>
        <v>+/-</v>
      </c>
      <c r="J20" t="str">
        <f t="shared" si="4"/>
        <v>1.0</v>
      </c>
      <c r="K20" s="2">
        <f t="shared" si="5"/>
        <v>0.60790273556231</v>
      </c>
      <c r="L20" s="2">
        <f t="shared" si="6"/>
        <v>-3.7999999999999972</v>
      </c>
      <c r="M20" s="2">
        <f t="shared" si="7"/>
        <v>0.61093468821403585</v>
      </c>
      <c r="N20" s="2">
        <f t="shared" si="8"/>
        <v>-6.2199774760026374</v>
      </c>
      <c r="O20" t="s">
        <v>50</v>
      </c>
    </row>
    <row r="21" spans="1:15" x14ac:dyDescent="0.25">
      <c r="A21" s="16">
        <v>11</v>
      </c>
      <c r="B21" s="17" t="s">
        <v>59</v>
      </c>
      <c r="C21" s="18">
        <v>78.900000000000006</v>
      </c>
      <c r="D21" s="19" t="s">
        <v>61</v>
      </c>
      <c r="E21" s="20" t="str">
        <f t="shared" si="0"/>
        <v>Significantly Different</v>
      </c>
      <c r="G21">
        <f t="shared" si="1"/>
        <v>78.900000000000006</v>
      </c>
      <c r="H21">
        <f t="shared" si="2"/>
        <v>6</v>
      </c>
      <c r="I21" t="str">
        <f t="shared" si="3"/>
        <v>+/-</v>
      </c>
      <c r="J21" t="str">
        <f t="shared" si="4"/>
        <v>0.4</v>
      </c>
      <c r="K21" s="2">
        <f t="shared" si="5"/>
        <v>0.24316109422492402</v>
      </c>
      <c r="L21" s="2">
        <f t="shared" si="6"/>
        <v>-3.7000000000000028</v>
      </c>
      <c r="M21" s="2">
        <f t="shared" si="7"/>
        <v>0.25064471888253259</v>
      </c>
      <c r="N21" s="2">
        <f t="shared" si="8"/>
        <v>-14.761930817836415</v>
      </c>
      <c r="O21" t="s">
        <v>52</v>
      </c>
    </row>
    <row r="22" spans="1:15" x14ac:dyDescent="0.25">
      <c r="A22" s="16">
        <v>12</v>
      </c>
      <c r="B22" s="17" t="s">
        <v>47</v>
      </c>
      <c r="C22" s="18">
        <v>78.7</v>
      </c>
      <c r="D22" s="19" t="s">
        <v>61</v>
      </c>
      <c r="E22" s="20" t="str">
        <f t="shared" si="0"/>
        <v>Significantly Different</v>
      </c>
      <c r="G22">
        <f t="shared" si="1"/>
        <v>78.7</v>
      </c>
      <c r="H22">
        <f t="shared" si="2"/>
        <v>6</v>
      </c>
      <c r="I22" t="str">
        <f t="shared" si="3"/>
        <v>+/-</v>
      </c>
      <c r="J22" t="str">
        <f t="shared" si="4"/>
        <v>0.4</v>
      </c>
      <c r="K22" s="2">
        <f t="shared" si="5"/>
        <v>0.24316109422492402</v>
      </c>
      <c r="L22" s="2">
        <f t="shared" si="6"/>
        <v>-3.5</v>
      </c>
      <c r="M22" s="2">
        <f t="shared" si="7"/>
        <v>0.25064471888253259</v>
      </c>
      <c r="N22" s="2">
        <f t="shared" si="8"/>
        <v>-13.963988611466869</v>
      </c>
      <c r="O22" t="s">
        <v>54</v>
      </c>
    </row>
    <row r="23" spans="1:15" x14ac:dyDescent="0.25">
      <c r="A23" s="16">
        <v>13</v>
      </c>
      <c r="B23" s="17" t="s">
        <v>66</v>
      </c>
      <c r="C23" s="18">
        <v>78.400000000000006</v>
      </c>
      <c r="D23" s="19" t="s">
        <v>61</v>
      </c>
      <c r="E23" s="20" t="str">
        <f t="shared" si="0"/>
        <v>Significantly Different</v>
      </c>
      <c r="G23">
        <f t="shared" si="1"/>
        <v>78.400000000000006</v>
      </c>
      <c r="H23">
        <f t="shared" si="2"/>
        <v>6</v>
      </c>
      <c r="I23" t="str">
        <f t="shared" si="3"/>
        <v>+/-</v>
      </c>
      <c r="J23" t="str">
        <f t="shared" si="4"/>
        <v>0.4</v>
      </c>
      <c r="K23" s="2">
        <f t="shared" si="5"/>
        <v>0.24316109422492402</v>
      </c>
      <c r="L23" s="2">
        <f t="shared" si="6"/>
        <v>-3.2000000000000028</v>
      </c>
      <c r="M23" s="2">
        <f t="shared" si="7"/>
        <v>0.25064471888253259</v>
      </c>
      <c r="N23" s="2">
        <f t="shared" si="8"/>
        <v>-12.767075301912577</v>
      </c>
      <c r="O23" t="s">
        <v>43</v>
      </c>
    </row>
    <row r="24" spans="1:15" x14ac:dyDescent="0.25">
      <c r="A24" s="16">
        <v>14</v>
      </c>
      <c r="B24" s="17" t="s">
        <v>44</v>
      </c>
      <c r="C24" s="18">
        <v>78</v>
      </c>
      <c r="D24" s="19" t="s">
        <v>39</v>
      </c>
      <c r="E24" s="20" t="str">
        <f t="shared" si="0"/>
        <v>Significantly Different</v>
      </c>
      <c r="G24">
        <f t="shared" si="1"/>
        <v>78</v>
      </c>
      <c r="H24">
        <f t="shared" si="2"/>
        <v>6</v>
      </c>
      <c r="I24" t="str">
        <f t="shared" si="3"/>
        <v>+/-</v>
      </c>
      <c r="J24" t="str">
        <f t="shared" si="4"/>
        <v>0.5</v>
      </c>
      <c r="K24" s="2">
        <f t="shared" si="5"/>
        <v>0.303951367781155</v>
      </c>
      <c r="L24" s="2">
        <f t="shared" si="6"/>
        <v>-2.7999999999999972</v>
      </c>
      <c r="M24" s="2">
        <f t="shared" si="7"/>
        <v>0.30997079109986531</v>
      </c>
      <c r="N24" s="2">
        <f t="shared" si="8"/>
        <v>-9.0331091844647489</v>
      </c>
      <c r="O24" t="s">
        <v>57</v>
      </c>
    </row>
    <row r="25" spans="1:15" x14ac:dyDescent="0.25">
      <c r="A25" s="16">
        <v>15</v>
      </c>
      <c r="B25" s="17" t="s">
        <v>54</v>
      </c>
      <c r="C25" s="18">
        <v>77.900000000000006</v>
      </c>
      <c r="D25" s="19" t="s">
        <v>70</v>
      </c>
      <c r="E25" s="20" t="str">
        <f t="shared" si="0"/>
        <v>Significantly Different</v>
      </c>
      <c r="G25">
        <f t="shared" si="1"/>
        <v>77.900000000000006</v>
      </c>
      <c r="H25">
        <f t="shared" si="2"/>
        <v>6</v>
      </c>
      <c r="I25" t="str">
        <f t="shared" si="3"/>
        <v>+/-</v>
      </c>
      <c r="J25" t="str">
        <f t="shared" si="4"/>
        <v>0.8</v>
      </c>
      <c r="K25" s="2">
        <f t="shared" si="5"/>
        <v>0.48632218844984804</v>
      </c>
      <c r="L25" s="2">
        <f t="shared" si="6"/>
        <v>-2.7000000000000028</v>
      </c>
      <c r="M25" s="2">
        <f t="shared" si="7"/>
        <v>0.49010685399991183</v>
      </c>
      <c r="N25" s="2">
        <f t="shared" si="8"/>
        <v>-5.5090027367796992</v>
      </c>
      <c r="O25" t="s">
        <v>58</v>
      </c>
    </row>
    <row r="26" spans="1:15" x14ac:dyDescent="0.25">
      <c r="A26" s="16">
        <v>15</v>
      </c>
      <c r="B26" s="17" t="s">
        <v>31</v>
      </c>
      <c r="C26" s="18">
        <v>77.900000000000006</v>
      </c>
      <c r="D26" s="19" t="s">
        <v>114</v>
      </c>
      <c r="E26" s="20" t="str">
        <f t="shared" si="0"/>
        <v>Significantly Different</v>
      </c>
      <c r="G26">
        <f t="shared" si="1"/>
        <v>77.900000000000006</v>
      </c>
      <c r="H26">
        <f t="shared" si="2"/>
        <v>6</v>
      </c>
      <c r="I26" t="str">
        <f t="shared" si="3"/>
        <v>+/-</v>
      </c>
      <c r="J26" t="str">
        <f t="shared" si="4"/>
        <v>0.9</v>
      </c>
      <c r="K26" s="2">
        <f t="shared" si="5"/>
        <v>0.54711246200607899</v>
      </c>
      <c r="L26" s="2">
        <f t="shared" si="6"/>
        <v>-2.7000000000000028</v>
      </c>
      <c r="M26" s="2">
        <f t="shared" si="7"/>
        <v>0.55047933970440222</v>
      </c>
      <c r="N26" s="2">
        <f t="shared" si="8"/>
        <v>-4.9048162306143146</v>
      </c>
      <c r="O26" t="s">
        <v>41</v>
      </c>
    </row>
    <row r="27" spans="1:15" x14ac:dyDescent="0.25">
      <c r="A27" s="16">
        <v>17</v>
      </c>
      <c r="B27" s="17" t="s">
        <v>69</v>
      </c>
      <c r="C27" s="18">
        <v>77.599999999999994</v>
      </c>
      <c r="D27" s="19" t="s">
        <v>124</v>
      </c>
      <c r="E27" s="20" t="str">
        <f t="shared" si="0"/>
        <v>Significantly Different</v>
      </c>
      <c r="G27">
        <f t="shared" si="1"/>
        <v>77.599999999999994</v>
      </c>
      <c r="H27">
        <f t="shared" si="2"/>
        <v>6</v>
      </c>
      <c r="I27" t="str">
        <f t="shared" si="3"/>
        <v>+/-</v>
      </c>
      <c r="J27" t="str">
        <f t="shared" si="4"/>
        <v>1.0</v>
      </c>
      <c r="K27" s="2">
        <f t="shared" si="5"/>
        <v>0.60790273556231</v>
      </c>
      <c r="L27" s="2">
        <f t="shared" si="6"/>
        <v>-2.3999999999999915</v>
      </c>
      <c r="M27" s="2">
        <f t="shared" si="7"/>
        <v>0.61093468821403585</v>
      </c>
      <c r="N27" s="2">
        <f t="shared" si="8"/>
        <v>-3.9284068269490233</v>
      </c>
      <c r="O27" t="s">
        <v>59</v>
      </c>
    </row>
    <row r="28" spans="1:15" x14ac:dyDescent="0.25">
      <c r="A28" s="16">
        <v>18</v>
      </c>
      <c r="B28" s="17" t="s">
        <v>28</v>
      </c>
      <c r="C28" s="18">
        <v>77.5</v>
      </c>
      <c r="D28" s="19" t="s">
        <v>70</v>
      </c>
      <c r="E28" s="20" t="str">
        <f t="shared" si="0"/>
        <v>Significantly Different</v>
      </c>
      <c r="G28">
        <f t="shared" si="1"/>
        <v>77.5</v>
      </c>
      <c r="H28">
        <f t="shared" si="2"/>
        <v>6</v>
      </c>
      <c r="I28" t="str">
        <f t="shared" si="3"/>
        <v>+/-</v>
      </c>
      <c r="J28" t="str">
        <f t="shared" si="4"/>
        <v>0.8</v>
      </c>
      <c r="K28" s="2">
        <f t="shared" si="5"/>
        <v>0.48632218844984804</v>
      </c>
      <c r="L28" s="2">
        <f t="shared" si="6"/>
        <v>-2.2999999999999972</v>
      </c>
      <c r="M28" s="2">
        <f t="shared" si="7"/>
        <v>0.49010685399991183</v>
      </c>
      <c r="N28" s="2">
        <f t="shared" si="8"/>
        <v>-4.6928541831826962</v>
      </c>
      <c r="O28" t="s">
        <v>49</v>
      </c>
    </row>
    <row r="29" spans="1:15" x14ac:dyDescent="0.25">
      <c r="A29" s="16">
        <v>19</v>
      </c>
      <c r="B29" s="17" t="s">
        <v>76</v>
      </c>
      <c r="C29" s="18">
        <v>77.400000000000006</v>
      </c>
      <c r="D29" s="19" t="s">
        <v>36</v>
      </c>
      <c r="E29" s="20" t="str">
        <f t="shared" si="0"/>
        <v>Significantly Different</v>
      </c>
      <c r="G29">
        <f t="shared" si="1"/>
        <v>77.400000000000006</v>
      </c>
      <c r="H29">
        <f t="shared" si="2"/>
        <v>6</v>
      </c>
      <c r="I29" t="str">
        <f t="shared" si="3"/>
        <v>+/-</v>
      </c>
      <c r="J29" t="str">
        <f t="shared" si="4"/>
        <v>0.3</v>
      </c>
      <c r="K29" s="2">
        <f t="shared" si="5"/>
        <v>0.18237082066869301</v>
      </c>
      <c r="L29" s="2">
        <f t="shared" si="6"/>
        <v>-2.2000000000000028</v>
      </c>
      <c r="M29" s="2">
        <f t="shared" si="7"/>
        <v>0.19223572402239389</v>
      </c>
      <c r="N29" s="2">
        <f t="shared" si="8"/>
        <v>-11.44428285214938</v>
      </c>
      <c r="O29" t="s">
        <v>63</v>
      </c>
    </row>
    <row r="30" spans="1:15" x14ac:dyDescent="0.25">
      <c r="A30" s="16">
        <v>20</v>
      </c>
      <c r="B30" s="17" t="s">
        <v>38</v>
      </c>
      <c r="C30" s="18">
        <v>77.2</v>
      </c>
      <c r="D30" s="19" t="s">
        <v>130</v>
      </c>
      <c r="E30" s="20" t="str">
        <f t="shared" si="0"/>
        <v>Significantly Different</v>
      </c>
      <c r="G30">
        <f t="shared" si="1"/>
        <v>77.2</v>
      </c>
      <c r="H30">
        <f t="shared" si="2"/>
        <v>6</v>
      </c>
      <c r="I30" t="str">
        <f t="shared" si="3"/>
        <v>+/-</v>
      </c>
      <c r="J30" t="str">
        <f t="shared" si="4"/>
        <v>1.2</v>
      </c>
      <c r="K30" s="2">
        <f t="shared" si="5"/>
        <v>0.72948328267477203</v>
      </c>
      <c r="L30" s="2">
        <f t="shared" si="6"/>
        <v>-2</v>
      </c>
      <c r="M30" s="2">
        <f t="shared" si="7"/>
        <v>0.73201182849801194</v>
      </c>
      <c r="N30" s="2">
        <f t="shared" si="8"/>
        <v>-2.732196287188045</v>
      </c>
      <c r="O30" t="s">
        <v>28</v>
      </c>
    </row>
    <row r="31" spans="1:15" x14ac:dyDescent="0.25">
      <c r="A31" s="16">
        <v>21</v>
      </c>
      <c r="B31" s="17" t="s">
        <v>84</v>
      </c>
      <c r="C31" s="18">
        <v>77.099999999999994</v>
      </c>
      <c r="D31" s="19" t="s">
        <v>36</v>
      </c>
      <c r="E31" s="20" t="str">
        <f t="shared" si="0"/>
        <v>Significantly Different</v>
      </c>
      <c r="G31">
        <f t="shared" si="1"/>
        <v>77.099999999999994</v>
      </c>
      <c r="H31">
        <f t="shared" si="2"/>
        <v>6</v>
      </c>
      <c r="I31" t="str">
        <f t="shared" si="3"/>
        <v>+/-</v>
      </c>
      <c r="J31" t="str">
        <f t="shared" si="4"/>
        <v>0.3</v>
      </c>
      <c r="K31" s="2">
        <f t="shared" si="5"/>
        <v>0.18237082066869301</v>
      </c>
      <c r="L31" s="2">
        <f t="shared" si="6"/>
        <v>-1.8999999999999915</v>
      </c>
      <c r="M31" s="2">
        <f t="shared" si="7"/>
        <v>0.19223572402239389</v>
      </c>
      <c r="N31" s="2">
        <f t="shared" si="8"/>
        <v>-9.8836988268562251</v>
      </c>
      <c r="O31" t="s">
        <v>66</v>
      </c>
    </row>
    <row r="32" spans="1:15" x14ac:dyDescent="0.25">
      <c r="A32" s="16">
        <v>22</v>
      </c>
      <c r="B32" s="17" t="s">
        <v>57</v>
      </c>
      <c r="C32" s="18">
        <v>76.7</v>
      </c>
      <c r="D32" s="19" t="s">
        <v>36</v>
      </c>
      <c r="E32" s="20" t="str">
        <f t="shared" si="0"/>
        <v>Significantly Different</v>
      </c>
      <c r="G32">
        <f t="shared" si="1"/>
        <v>76.7</v>
      </c>
      <c r="H32">
        <f t="shared" si="2"/>
        <v>6</v>
      </c>
      <c r="I32" t="str">
        <f t="shared" si="3"/>
        <v>+/-</v>
      </c>
      <c r="J32" t="str">
        <f t="shared" si="4"/>
        <v>0.3</v>
      </c>
      <c r="K32" s="2">
        <f t="shared" si="5"/>
        <v>0.18237082066869301</v>
      </c>
      <c r="L32" s="2">
        <f t="shared" si="6"/>
        <v>-1.5</v>
      </c>
      <c r="M32" s="2">
        <f t="shared" si="7"/>
        <v>0.19223572402239389</v>
      </c>
      <c r="N32" s="2">
        <f t="shared" si="8"/>
        <v>-7.8029201264654757</v>
      </c>
      <c r="O32" t="s">
        <v>68</v>
      </c>
    </row>
    <row r="33" spans="1:15" x14ac:dyDescent="0.25">
      <c r="A33" s="16">
        <v>22</v>
      </c>
      <c r="B33" s="17" t="s">
        <v>75</v>
      </c>
      <c r="C33" s="18">
        <v>76.7</v>
      </c>
      <c r="D33" s="19" t="s">
        <v>36</v>
      </c>
      <c r="E33" s="20" t="str">
        <f t="shared" si="0"/>
        <v>Significantly Different</v>
      </c>
      <c r="G33">
        <f t="shared" si="1"/>
        <v>76.7</v>
      </c>
      <c r="H33">
        <f t="shared" si="2"/>
        <v>6</v>
      </c>
      <c r="I33" t="str">
        <f t="shared" si="3"/>
        <v>+/-</v>
      </c>
      <c r="J33" t="str">
        <f t="shared" si="4"/>
        <v>0.3</v>
      </c>
      <c r="K33" s="2">
        <f t="shared" si="5"/>
        <v>0.18237082066869301</v>
      </c>
      <c r="L33" s="2">
        <f t="shared" si="6"/>
        <v>-1.5</v>
      </c>
      <c r="M33" s="2">
        <f t="shared" si="7"/>
        <v>0.19223572402239389</v>
      </c>
      <c r="N33" s="2">
        <f t="shared" si="8"/>
        <v>-7.8029201264654757</v>
      </c>
      <c r="O33" t="s">
        <v>71</v>
      </c>
    </row>
    <row r="34" spans="1:15" x14ac:dyDescent="0.25">
      <c r="A34" s="16">
        <v>24</v>
      </c>
      <c r="B34" s="17" t="s">
        <v>46</v>
      </c>
      <c r="C34" s="18">
        <v>76.5</v>
      </c>
      <c r="D34" s="19" t="s">
        <v>114</v>
      </c>
      <c r="E34" s="20" t="str">
        <f t="shared" si="0"/>
        <v>Significantly Different</v>
      </c>
      <c r="G34">
        <f t="shared" si="1"/>
        <v>76.5</v>
      </c>
      <c r="H34">
        <f t="shared" si="2"/>
        <v>6</v>
      </c>
      <c r="I34" t="str">
        <f t="shared" si="3"/>
        <v>+/-</v>
      </c>
      <c r="J34" t="str">
        <f t="shared" si="4"/>
        <v>0.9</v>
      </c>
      <c r="K34" s="2">
        <f t="shared" si="5"/>
        <v>0.54711246200607899</v>
      </c>
      <c r="L34" s="2">
        <f t="shared" si="6"/>
        <v>-1.2999999999999972</v>
      </c>
      <c r="M34" s="2">
        <f t="shared" si="7"/>
        <v>0.55047933970440222</v>
      </c>
      <c r="N34" s="2">
        <f t="shared" si="8"/>
        <v>-2.3615781851105884</v>
      </c>
      <c r="O34" t="s">
        <v>62</v>
      </c>
    </row>
    <row r="35" spans="1:15" x14ac:dyDescent="0.25">
      <c r="A35" s="16">
        <v>24</v>
      </c>
      <c r="B35" s="17" t="s">
        <v>45</v>
      </c>
      <c r="C35" s="18">
        <v>76.5</v>
      </c>
      <c r="D35" s="19" t="s">
        <v>70</v>
      </c>
      <c r="E35" s="20" t="str">
        <f t="shared" si="0"/>
        <v>Significantly Different</v>
      </c>
      <c r="G35">
        <f t="shared" si="1"/>
        <v>76.5</v>
      </c>
      <c r="H35">
        <f t="shared" si="2"/>
        <v>6</v>
      </c>
      <c r="I35" t="str">
        <f t="shared" si="3"/>
        <v>+/-</v>
      </c>
      <c r="J35" t="str">
        <f t="shared" si="4"/>
        <v>0.8</v>
      </c>
      <c r="K35" s="2">
        <f t="shared" si="5"/>
        <v>0.48632218844984804</v>
      </c>
      <c r="L35" s="2">
        <f t="shared" si="6"/>
        <v>-1.2999999999999972</v>
      </c>
      <c r="M35" s="2">
        <f t="shared" si="7"/>
        <v>0.49010685399991183</v>
      </c>
      <c r="N35" s="2">
        <f t="shared" si="8"/>
        <v>-2.6524827991902171</v>
      </c>
      <c r="O35" t="s">
        <v>72</v>
      </c>
    </row>
    <row r="36" spans="1:15" x14ac:dyDescent="0.25">
      <c r="A36" s="16">
        <v>26</v>
      </c>
      <c r="B36" s="17" t="s">
        <v>65</v>
      </c>
      <c r="C36" s="18">
        <v>76.099999999999994</v>
      </c>
      <c r="D36" s="19" t="s">
        <v>36</v>
      </c>
      <c r="E36" s="20" t="str">
        <f t="shared" si="0"/>
        <v>Significantly Different</v>
      </c>
      <c r="G36">
        <f t="shared" si="1"/>
        <v>76.099999999999994</v>
      </c>
      <c r="H36">
        <f t="shared" si="2"/>
        <v>6</v>
      </c>
      <c r="I36" t="str">
        <f t="shared" si="3"/>
        <v>+/-</v>
      </c>
      <c r="J36" t="str">
        <f t="shared" si="4"/>
        <v>0.3</v>
      </c>
      <c r="K36" s="2">
        <f t="shared" si="5"/>
        <v>0.18237082066869301</v>
      </c>
      <c r="L36" s="2">
        <f t="shared" si="6"/>
        <v>-0.89999999999999147</v>
      </c>
      <c r="M36" s="2">
        <f t="shared" si="7"/>
        <v>0.19223572402239389</v>
      </c>
      <c r="N36" s="2">
        <f t="shared" si="8"/>
        <v>-4.681752075879241</v>
      </c>
      <c r="O36" t="s">
        <v>64</v>
      </c>
    </row>
    <row r="37" spans="1:15" x14ac:dyDescent="0.25">
      <c r="A37" s="16">
        <v>27</v>
      </c>
      <c r="B37" s="17" t="s">
        <v>67</v>
      </c>
      <c r="C37" s="18">
        <v>75.900000000000006</v>
      </c>
      <c r="D37" s="19" t="s">
        <v>29</v>
      </c>
      <c r="E37" s="20" t="str">
        <f t="shared" si="0"/>
        <v>Significantly Different</v>
      </c>
      <c r="G37">
        <f t="shared" si="1"/>
        <v>75.900000000000006</v>
      </c>
      <c r="H37">
        <f t="shared" si="2"/>
        <v>6</v>
      </c>
      <c r="I37" t="str">
        <f t="shared" si="3"/>
        <v>+/-</v>
      </c>
      <c r="J37" t="str">
        <f t="shared" si="4"/>
        <v>0.2</v>
      </c>
      <c r="K37" s="2">
        <f t="shared" si="5"/>
        <v>0.12158054711246201</v>
      </c>
      <c r="L37" s="2">
        <f t="shared" si="6"/>
        <v>-0.70000000000000284</v>
      </c>
      <c r="M37" s="2">
        <f t="shared" si="7"/>
        <v>0.1359311840425404</v>
      </c>
      <c r="N37" s="2">
        <f t="shared" si="8"/>
        <v>-5.1496645521820366</v>
      </c>
      <c r="O37" t="s">
        <v>45</v>
      </c>
    </row>
    <row r="38" spans="1:15" x14ac:dyDescent="0.25">
      <c r="A38" s="16">
        <v>28</v>
      </c>
      <c r="B38" s="17" t="s">
        <v>43</v>
      </c>
      <c r="C38" s="18">
        <v>75.599999999999994</v>
      </c>
      <c r="D38" s="19" t="s">
        <v>83</v>
      </c>
      <c r="E38" s="20" t="str">
        <f t="shared" si="0"/>
        <v>Not Significantly Different</v>
      </c>
      <c r="G38">
        <f t="shared" si="1"/>
        <v>75.599999999999994</v>
      </c>
      <c r="H38">
        <f t="shared" si="2"/>
        <v>6</v>
      </c>
      <c r="I38" t="str">
        <f t="shared" si="3"/>
        <v>+/-</v>
      </c>
      <c r="J38" t="str">
        <f t="shared" si="4"/>
        <v>0.6</v>
      </c>
      <c r="K38" s="2">
        <f t="shared" si="5"/>
        <v>0.36474164133738601</v>
      </c>
      <c r="L38" s="2">
        <f t="shared" si="6"/>
        <v>-0.39999999999999147</v>
      </c>
      <c r="M38" s="2">
        <f t="shared" si="7"/>
        <v>0.36977279819442066</v>
      </c>
      <c r="N38" s="2">
        <f t="shared" si="8"/>
        <v>-1.0817453364692278</v>
      </c>
      <c r="O38" t="s">
        <v>51</v>
      </c>
    </row>
    <row r="39" spans="1:15" x14ac:dyDescent="0.25">
      <c r="A39" s="16">
        <v>29</v>
      </c>
      <c r="B39" s="17" t="s">
        <v>60</v>
      </c>
      <c r="C39" s="18">
        <v>75.5</v>
      </c>
      <c r="D39" s="19" t="s">
        <v>39</v>
      </c>
      <c r="E39" s="20" t="str">
        <f t="shared" si="0"/>
        <v>Not Significantly Different</v>
      </c>
      <c r="G39">
        <f t="shared" si="1"/>
        <v>75.5</v>
      </c>
      <c r="H39">
        <f t="shared" si="2"/>
        <v>6</v>
      </c>
      <c r="I39" t="str">
        <f t="shared" si="3"/>
        <v>+/-</v>
      </c>
      <c r="J39" t="str">
        <f t="shared" si="4"/>
        <v>0.5</v>
      </c>
      <c r="K39" s="2">
        <f t="shared" si="5"/>
        <v>0.303951367781155</v>
      </c>
      <c r="L39" s="2">
        <f t="shared" si="6"/>
        <v>-0.29999999999999716</v>
      </c>
      <c r="M39" s="2">
        <f t="shared" si="7"/>
        <v>0.30997079109986531</v>
      </c>
      <c r="N39" s="2">
        <f t="shared" si="8"/>
        <v>-0.96783312690692913</v>
      </c>
      <c r="O39" t="s">
        <v>74</v>
      </c>
    </row>
    <row r="40" spans="1:15" x14ac:dyDescent="0.25">
      <c r="A40" s="16">
        <v>30</v>
      </c>
      <c r="B40" s="17" t="s">
        <v>58</v>
      </c>
      <c r="C40" s="18">
        <v>75.400000000000006</v>
      </c>
      <c r="D40" s="19" t="s">
        <v>61</v>
      </c>
      <c r="E40" s="20" t="str">
        <f t="shared" si="0"/>
        <v>Not Significantly Different</v>
      </c>
      <c r="G40">
        <f t="shared" si="1"/>
        <v>75.400000000000006</v>
      </c>
      <c r="H40">
        <f t="shared" si="2"/>
        <v>6</v>
      </c>
      <c r="I40" t="str">
        <f t="shared" si="3"/>
        <v>+/-</v>
      </c>
      <c r="J40" t="str">
        <f t="shared" si="4"/>
        <v>0.4</v>
      </c>
      <c r="K40" s="2">
        <f t="shared" si="5"/>
        <v>0.24316109422492402</v>
      </c>
      <c r="L40" s="2">
        <f t="shared" si="6"/>
        <v>-0.20000000000000284</v>
      </c>
      <c r="M40" s="2">
        <f t="shared" si="7"/>
        <v>0.25064471888253259</v>
      </c>
      <c r="N40" s="2">
        <f t="shared" si="8"/>
        <v>-0.79794220636954671</v>
      </c>
      <c r="O40" t="s">
        <v>35</v>
      </c>
    </row>
    <row r="41" spans="1:15" x14ac:dyDescent="0.25">
      <c r="A41" s="16">
        <v>30</v>
      </c>
      <c r="B41" s="17" t="s">
        <v>74</v>
      </c>
      <c r="C41" s="18">
        <v>75.400000000000006</v>
      </c>
      <c r="D41" s="19" t="s">
        <v>83</v>
      </c>
      <c r="E41" s="20" t="str">
        <f t="shared" si="0"/>
        <v>Not Significantly Different</v>
      </c>
      <c r="G41">
        <f t="shared" si="1"/>
        <v>75.400000000000006</v>
      </c>
      <c r="H41">
        <f t="shared" si="2"/>
        <v>6</v>
      </c>
      <c r="I41" t="str">
        <f t="shared" si="3"/>
        <v>+/-</v>
      </c>
      <c r="J41" t="str">
        <f t="shared" si="4"/>
        <v>0.6</v>
      </c>
      <c r="K41" s="2">
        <f t="shared" si="5"/>
        <v>0.36474164133738601</v>
      </c>
      <c r="L41" s="2">
        <f t="shared" si="6"/>
        <v>-0.20000000000000284</v>
      </c>
      <c r="M41" s="2">
        <f t="shared" si="7"/>
        <v>0.36977279819442066</v>
      </c>
      <c r="N41" s="2">
        <f t="shared" si="8"/>
        <v>-0.5408726682346332</v>
      </c>
      <c r="O41" t="s">
        <v>76</v>
      </c>
    </row>
    <row r="42" spans="1:15" x14ac:dyDescent="0.25">
      <c r="A42" s="16">
        <v>32</v>
      </c>
      <c r="B42" s="17" t="s">
        <v>64</v>
      </c>
      <c r="C42" s="18">
        <v>75.099999999999994</v>
      </c>
      <c r="D42" s="19" t="s">
        <v>61</v>
      </c>
      <c r="E42" s="20" t="str">
        <f t="shared" si="0"/>
        <v>Not Significantly Different</v>
      </c>
      <c r="G42">
        <f t="shared" si="1"/>
        <v>75.099999999999994</v>
      </c>
      <c r="H42">
        <f t="shared" si="2"/>
        <v>6</v>
      </c>
      <c r="I42" t="str">
        <f t="shared" si="3"/>
        <v>+/-</v>
      </c>
      <c r="J42" t="str">
        <f t="shared" si="4"/>
        <v>0.4</v>
      </c>
      <c r="K42" s="2">
        <f t="shared" si="5"/>
        <v>0.24316109422492402</v>
      </c>
      <c r="L42" s="2">
        <f t="shared" si="6"/>
        <v>0.10000000000000853</v>
      </c>
      <c r="M42" s="2">
        <f t="shared" si="7"/>
        <v>0.25064471888253259</v>
      </c>
      <c r="N42" s="2">
        <f t="shared" si="8"/>
        <v>0.39897110318480172</v>
      </c>
      <c r="O42" t="s">
        <v>77</v>
      </c>
    </row>
    <row r="43" spans="1:15" x14ac:dyDescent="0.25">
      <c r="A43" s="16">
        <v>33</v>
      </c>
      <c r="B43" s="17" t="s">
        <v>80</v>
      </c>
      <c r="C43" s="18">
        <v>75</v>
      </c>
      <c r="D43" s="19" t="s">
        <v>29</v>
      </c>
      <c r="E43" s="20" t="str">
        <f t="shared" si="0"/>
        <v>Not Significantly Different</v>
      </c>
      <c r="G43">
        <f t="shared" si="1"/>
        <v>75</v>
      </c>
      <c r="H43">
        <f t="shared" si="2"/>
        <v>6</v>
      </c>
      <c r="I43" t="str">
        <f t="shared" si="3"/>
        <v>+/-</v>
      </c>
      <c r="J43" t="str">
        <f t="shared" si="4"/>
        <v>0.2</v>
      </c>
      <c r="K43" s="2">
        <f t="shared" si="5"/>
        <v>0.12158054711246201</v>
      </c>
      <c r="L43" s="2">
        <f t="shared" si="6"/>
        <v>0.20000000000000284</v>
      </c>
      <c r="M43" s="2">
        <f t="shared" si="7"/>
        <v>0.1359311840425404</v>
      </c>
      <c r="N43" s="2">
        <f t="shared" si="8"/>
        <v>1.4713327291948826</v>
      </c>
      <c r="O43" t="s">
        <v>80</v>
      </c>
    </row>
    <row r="44" spans="1:15" x14ac:dyDescent="0.25">
      <c r="A44" s="16">
        <v>34</v>
      </c>
      <c r="B44" s="17" t="s">
        <v>71</v>
      </c>
      <c r="C44" s="18">
        <v>74.7</v>
      </c>
      <c r="D44" s="19" t="s">
        <v>36</v>
      </c>
      <c r="E44" s="20" t="str">
        <f t="shared" si="0"/>
        <v>Significantly Different</v>
      </c>
      <c r="G44">
        <f t="shared" si="1"/>
        <v>74.7</v>
      </c>
      <c r="H44">
        <f t="shared" si="2"/>
        <v>6</v>
      </c>
      <c r="I44" t="str">
        <f t="shared" si="3"/>
        <v>+/-</v>
      </c>
      <c r="J44" t="str">
        <f t="shared" si="4"/>
        <v>0.3</v>
      </c>
      <c r="K44" s="2">
        <f t="shared" si="5"/>
        <v>0.18237082066869301</v>
      </c>
      <c r="L44" s="2">
        <f t="shared" si="6"/>
        <v>0.5</v>
      </c>
      <c r="M44" s="2">
        <f t="shared" si="7"/>
        <v>0.19223572402239389</v>
      </c>
      <c r="N44" s="2">
        <f t="shared" si="8"/>
        <v>2.6009733754884921</v>
      </c>
      <c r="O44" t="s">
        <v>82</v>
      </c>
    </row>
    <row r="45" spans="1:15" x14ac:dyDescent="0.25">
      <c r="A45" s="16">
        <v>35</v>
      </c>
      <c r="B45" s="17" t="s">
        <v>32</v>
      </c>
      <c r="C45" s="18">
        <v>74.3</v>
      </c>
      <c r="D45" s="19" t="s">
        <v>124</v>
      </c>
      <c r="E45" s="20" t="str">
        <f t="shared" si="0"/>
        <v>Not Significantly Different</v>
      </c>
      <c r="G45">
        <f t="shared" si="1"/>
        <v>74.3</v>
      </c>
      <c r="H45">
        <f t="shared" si="2"/>
        <v>6</v>
      </c>
      <c r="I45" t="str">
        <f t="shared" si="3"/>
        <v>+/-</v>
      </c>
      <c r="J45" t="str">
        <f t="shared" si="4"/>
        <v>1.0</v>
      </c>
      <c r="K45" s="2">
        <f t="shared" si="5"/>
        <v>0.60790273556231</v>
      </c>
      <c r="L45" s="2">
        <f t="shared" si="6"/>
        <v>0.90000000000000568</v>
      </c>
      <c r="M45" s="2">
        <f t="shared" si="7"/>
        <v>0.61093468821403585</v>
      </c>
      <c r="N45" s="2">
        <f t="shared" si="8"/>
        <v>1.4731525601058983</v>
      </c>
      <c r="O45" t="s">
        <v>53</v>
      </c>
    </row>
    <row r="46" spans="1:15" x14ac:dyDescent="0.25">
      <c r="A46" s="16">
        <v>35</v>
      </c>
      <c r="B46" s="17" t="s">
        <v>40</v>
      </c>
      <c r="C46" s="18">
        <v>74.3</v>
      </c>
      <c r="D46" s="19" t="s">
        <v>27</v>
      </c>
      <c r="E46" s="20" t="str">
        <f t="shared" si="0"/>
        <v>Significantly Different</v>
      </c>
      <c r="G46">
        <f t="shared" si="1"/>
        <v>74.3</v>
      </c>
      <c r="H46">
        <f t="shared" si="2"/>
        <v>6</v>
      </c>
      <c r="I46" t="str">
        <f t="shared" si="3"/>
        <v>+/-</v>
      </c>
      <c r="J46" t="str">
        <f t="shared" si="4"/>
        <v>0.1</v>
      </c>
      <c r="K46" s="2">
        <f t="shared" si="5"/>
        <v>6.0790273556231005E-2</v>
      </c>
      <c r="L46" s="2">
        <f t="shared" si="6"/>
        <v>0.90000000000000568</v>
      </c>
      <c r="M46" s="2">
        <f t="shared" si="7"/>
        <v>8.5970429323592404E-2</v>
      </c>
      <c r="N46" s="2">
        <f t="shared" si="8"/>
        <v>10.468715895466902</v>
      </c>
      <c r="O46" t="s">
        <v>65</v>
      </c>
    </row>
    <row r="47" spans="1:15" x14ac:dyDescent="0.25">
      <c r="A47" s="16">
        <v>37</v>
      </c>
      <c r="B47" s="17" t="s">
        <v>82</v>
      </c>
      <c r="C47" s="18">
        <v>74.099999999999994</v>
      </c>
      <c r="D47" s="19" t="s">
        <v>36</v>
      </c>
      <c r="E47" s="20" t="str">
        <f t="shared" si="0"/>
        <v>Significantly Different</v>
      </c>
      <c r="G47">
        <f t="shared" si="1"/>
        <v>74.099999999999994</v>
      </c>
      <c r="H47">
        <f t="shared" si="2"/>
        <v>6</v>
      </c>
      <c r="I47" t="str">
        <f t="shared" si="3"/>
        <v>+/-</v>
      </c>
      <c r="J47" t="str">
        <f t="shared" si="4"/>
        <v>0.3</v>
      </c>
      <c r="K47" s="2">
        <f t="shared" si="5"/>
        <v>0.18237082066869301</v>
      </c>
      <c r="L47" s="2">
        <f t="shared" si="6"/>
        <v>1.1000000000000085</v>
      </c>
      <c r="M47" s="2">
        <f t="shared" si="7"/>
        <v>0.19223572402239389</v>
      </c>
      <c r="N47" s="2">
        <f t="shared" si="8"/>
        <v>5.7221414260747263</v>
      </c>
      <c r="O47" t="s">
        <v>81</v>
      </c>
    </row>
    <row r="48" spans="1:15" x14ac:dyDescent="0.25">
      <c r="A48" s="16">
        <v>38</v>
      </c>
      <c r="B48" s="17" t="s">
        <v>50</v>
      </c>
      <c r="C48" s="18">
        <v>74</v>
      </c>
      <c r="D48" s="19" t="s">
        <v>29</v>
      </c>
      <c r="E48" s="20" t="str">
        <f t="shared" si="0"/>
        <v>Significantly Different</v>
      </c>
      <c r="G48">
        <f t="shared" si="1"/>
        <v>74</v>
      </c>
      <c r="H48">
        <f t="shared" si="2"/>
        <v>6</v>
      </c>
      <c r="I48" t="str">
        <f t="shared" si="3"/>
        <v>+/-</v>
      </c>
      <c r="J48" t="str">
        <f t="shared" si="4"/>
        <v>0.2</v>
      </c>
      <c r="K48" s="2">
        <f t="shared" si="5"/>
        <v>0.12158054711246201</v>
      </c>
      <c r="L48" s="2">
        <f t="shared" si="6"/>
        <v>1.2000000000000028</v>
      </c>
      <c r="M48" s="2">
        <f t="shared" si="7"/>
        <v>0.1359311840425404</v>
      </c>
      <c r="N48" s="2">
        <f t="shared" si="8"/>
        <v>8.8279963751691906</v>
      </c>
      <c r="O48" t="s">
        <v>60</v>
      </c>
    </row>
    <row r="49" spans="1:15" x14ac:dyDescent="0.25">
      <c r="A49" s="16">
        <v>39</v>
      </c>
      <c r="B49" s="17" t="s">
        <v>79</v>
      </c>
      <c r="C49" s="18">
        <v>73.900000000000006</v>
      </c>
      <c r="D49" s="19" t="s">
        <v>29</v>
      </c>
      <c r="E49" s="20" t="str">
        <f t="shared" si="0"/>
        <v>Significantly Different</v>
      </c>
      <c r="G49">
        <f t="shared" si="1"/>
        <v>73.900000000000006</v>
      </c>
      <c r="H49">
        <f t="shared" si="2"/>
        <v>6</v>
      </c>
      <c r="I49" t="str">
        <f t="shared" si="3"/>
        <v>+/-</v>
      </c>
      <c r="J49" t="str">
        <f t="shared" si="4"/>
        <v>0.2</v>
      </c>
      <c r="K49" s="2">
        <f t="shared" si="5"/>
        <v>0.12158054711246201</v>
      </c>
      <c r="L49" s="2">
        <f t="shared" si="6"/>
        <v>1.2999999999999972</v>
      </c>
      <c r="M49" s="2">
        <f t="shared" si="7"/>
        <v>0.1359311840425404</v>
      </c>
      <c r="N49" s="2">
        <f t="shared" si="8"/>
        <v>9.5636627397665794</v>
      </c>
      <c r="O49" t="s">
        <v>67</v>
      </c>
    </row>
    <row r="50" spans="1:15" x14ac:dyDescent="0.25">
      <c r="A50" s="16">
        <v>40</v>
      </c>
      <c r="B50" s="17" t="s">
        <v>52</v>
      </c>
      <c r="C50" s="18">
        <v>73.400000000000006</v>
      </c>
      <c r="D50" s="19" t="s">
        <v>36</v>
      </c>
      <c r="E50" s="20" t="str">
        <f t="shared" si="0"/>
        <v>Significantly Different</v>
      </c>
      <c r="G50">
        <f t="shared" si="1"/>
        <v>73.400000000000006</v>
      </c>
      <c r="H50">
        <f t="shared" si="2"/>
        <v>6</v>
      </c>
      <c r="I50" t="str">
        <f t="shared" si="3"/>
        <v>+/-</v>
      </c>
      <c r="J50" t="str">
        <f t="shared" si="4"/>
        <v>0.3</v>
      </c>
      <c r="K50" s="2">
        <f t="shared" si="5"/>
        <v>0.18237082066869301</v>
      </c>
      <c r="L50" s="2">
        <f t="shared" si="6"/>
        <v>1.7999999999999972</v>
      </c>
      <c r="M50" s="2">
        <f t="shared" si="7"/>
        <v>0.19223572402239389</v>
      </c>
      <c r="N50" s="2">
        <f t="shared" si="8"/>
        <v>9.3635041517585567</v>
      </c>
      <c r="O50" t="s">
        <v>69</v>
      </c>
    </row>
    <row r="51" spans="1:15" x14ac:dyDescent="0.25">
      <c r="A51" s="16">
        <v>40</v>
      </c>
      <c r="B51" s="17" t="s">
        <v>73</v>
      </c>
      <c r="C51" s="18">
        <v>73.400000000000006</v>
      </c>
      <c r="D51" s="19" t="s">
        <v>61</v>
      </c>
      <c r="E51" s="20" t="str">
        <f t="shared" si="0"/>
        <v>Significantly Different</v>
      </c>
      <c r="G51">
        <f t="shared" si="1"/>
        <v>73.400000000000006</v>
      </c>
      <c r="H51">
        <f t="shared" si="2"/>
        <v>6</v>
      </c>
      <c r="I51" t="str">
        <f t="shared" si="3"/>
        <v>+/-</v>
      </c>
      <c r="J51" t="str">
        <f t="shared" si="4"/>
        <v>0.4</v>
      </c>
      <c r="K51" s="2">
        <f t="shared" si="5"/>
        <v>0.24316109422492402</v>
      </c>
      <c r="L51" s="2">
        <f t="shared" si="6"/>
        <v>1.7999999999999972</v>
      </c>
      <c r="M51" s="2">
        <f t="shared" si="7"/>
        <v>0.25064471888253259</v>
      </c>
      <c r="N51" s="2">
        <f t="shared" si="8"/>
        <v>7.1814798573258072</v>
      </c>
      <c r="O51" t="s">
        <v>85</v>
      </c>
    </row>
    <row r="52" spans="1:15" x14ac:dyDescent="0.25">
      <c r="A52" s="16">
        <v>42</v>
      </c>
      <c r="B52" s="17" t="s">
        <v>85</v>
      </c>
      <c r="C52" s="18">
        <v>73.2</v>
      </c>
      <c r="D52" s="19" t="s">
        <v>61</v>
      </c>
      <c r="E52" s="20" t="str">
        <f t="shared" si="0"/>
        <v>Significantly Different</v>
      </c>
      <c r="G52">
        <f t="shared" si="1"/>
        <v>73.2</v>
      </c>
      <c r="H52">
        <f t="shared" si="2"/>
        <v>6</v>
      </c>
      <c r="I52" t="str">
        <f t="shared" si="3"/>
        <v>+/-</v>
      </c>
      <c r="J52" t="str">
        <f t="shared" si="4"/>
        <v>0.4</v>
      </c>
      <c r="K52" s="2">
        <f t="shared" si="5"/>
        <v>0.24316109422492402</v>
      </c>
      <c r="L52" s="2">
        <f t="shared" si="6"/>
        <v>2</v>
      </c>
      <c r="M52" s="2">
        <f t="shared" si="7"/>
        <v>0.25064471888253259</v>
      </c>
      <c r="N52" s="2">
        <f t="shared" si="8"/>
        <v>7.9794220636953535</v>
      </c>
      <c r="O52" t="s">
        <v>56</v>
      </c>
    </row>
    <row r="53" spans="1:15" x14ac:dyDescent="0.25">
      <c r="A53" s="16">
        <v>43</v>
      </c>
      <c r="B53" s="17" t="s">
        <v>34</v>
      </c>
      <c r="C53" s="18">
        <v>73</v>
      </c>
      <c r="D53" s="19" t="s">
        <v>61</v>
      </c>
      <c r="E53" s="20" t="str">
        <f t="shared" si="0"/>
        <v>Significantly Different</v>
      </c>
      <c r="G53">
        <f t="shared" si="1"/>
        <v>73</v>
      </c>
      <c r="H53">
        <f t="shared" si="2"/>
        <v>6</v>
      </c>
      <c r="I53" t="str">
        <f t="shared" si="3"/>
        <v>+/-</v>
      </c>
      <c r="J53" t="str">
        <f t="shared" si="4"/>
        <v>0.4</v>
      </c>
      <c r="K53" s="2">
        <f t="shared" si="5"/>
        <v>0.24316109422492402</v>
      </c>
      <c r="L53" s="2">
        <f t="shared" si="6"/>
        <v>2.2000000000000028</v>
      </c>
      <c r="M53" s="2">
        <f t="shared" si="7"/>
        <v>0.25064471888253259</v>
      </c>
      <c r="N53" s="2">
        <f t="shared" si="8"/>
        <v>8.7773642700649006</v>
      </c>
      <c r="O53" t="s">
        <v>73</v>
      </c>
    </row>
    <row r="54" spans="1:15" x14ac:dyDescent="0.25">
      <c r="A54" s="16">
        <v>44</v>
      </c>
      <c r="B54" s="17" t="s">
        <v>81</v>
      </c>
      <c r="C54" s="18">
        <v>71.7</v>
      </c>
      <c r="D54" s="19" t="s">
        <v>39</v>
      </c>
      <c r="E54" s="20" t="str">
        <f t="shared" si="0"/>
        <v>Significantly Different</v>
      </c>
      <c r="G54">
        <f t="shared" si="1"/>
        <v>71.7</v>
      </c>
      <c r="H54">
        <f t="shared" si="2"/>
        <v>6</v>
      </c>
      <c r="I54" t="str">
        <f t="shared" si="3"/>
        <v>+/-</v>
      </c>
      <c r="J54" t="str">
        <f t="shared" si="4"/>
        <v>0.5</v>
      </c>
      <c r="K54" s="2">
        <f t="shared" si="5"/>
        <v>0.303951367781155</v>
      </c>
      <c r="L54" s="2">
        <f t="shared" si="6"/>
        <v>3.5</v>
      </c>
      <c r="M54" s="2">
        <f t="shared" si="7"/>
        <v>0.30997079109986531</v>
      </c>
      <c r="N54" s="2">
        <f t="shared" si="8"/>
        <v>11.291386480580947</v>
      </c>
      <c r="O54" t="s">
        <v>79</v>
      </c>
    </row>
    <row r="55" spans="1:15" x14ac:dyDescent="0.25">
      <c r="A55" s="16">
        <v>45</v>
      </c>
      <c r="B55" s="17" t="s">
        <v>49</v>
      </c>
      <c r="C55" s="18">
        <v>70.400000000000006</v>
      </c>
      <c r="D55" s="19" t="s">
        <v>39</v>
      </c>
      <c r="E55" s="20" t="str">
        <f t="shared" si="0"/>
        <v>Significantly Different</v>
      </c>
      <c r="G55">
        <f t="shared" si="1"/>
        <v>70.400000000000006</v>
      </c>
      <c r="H55">
        <f t="shared" si="2"/>
        <v>6</v>
      </c>
      <c r="I55" t="str">
        <f t="shared" si="3"/>
        <v>+/-</v>
      </c>
      <c r="J55" t="str">
        <f t="shared" si="4"/>
        <v>0.5</v>
      </c>
      <c r="K55" s="2">
        <f t="shared" si="5"/>
        <v>0.303951367781155</v>
      </c>
      <c r="L55" s="2">
        <f t="shared" si="6"/>
        <v>4.7999999999999972</v>
      </c>
      <c r="M55" s="2">
        <f t="shared" si="7"/>
        <v>0.30997079109986531</v>
      </c>
      <c r="N55" s="2">
        <f t="shared" si="8"/>
        <v>15.485330030511003</v>
      </c>
      <c r="O55" t="s">
        <v>47</v>
      </c>
    </row>
    <row r="56" spans="1:15" x14ac:dyDescent="0.25">
      <c r="A56" s="16">
        <v>46</v>
      </c>
      <c r="B56" s="17" t="s">
        <v>37</v>
      </c>
      <c r="C56" s="18">
        <v>70.099999999999994</v>
      </c>
      <c r="D56" s="19" t="s">
        <v>83</v>
      </c>
      <c r="E56" s="20" t="str">
        <f t="shared" si="0"/>
        <v>Significantly Different</v>
      </c>
      <c r="G56">
        <f t="shared" si="1"/>
        <v>70.099999999999994</v>
      </c>
      <c r="H56">
        <f t="shared" si="2"/>
        <v>6</v>
      </c>
      <c r="I56" t="str">
        <f t="shared" si="3"/>
        <v>+/-</v>
      </c>
      <c r="J56" t="str">
        <f t="shared" si="4"/>
        <v>0.6</v>
      </c>
      <c r="K56" s="2">
        <f t="shared" si="5"/>
        <v>0.36474164133738601</v>
      </c>
      <c r="L56" s="2">
        <f t="shared" si="6"/>
        <v>5.1000000000000085</v>
      </c>
      <c r="M56" s="2">
        <f t="shared" si="7"/>
        <v>0.36977279819442066</v>
      </c>
      <c r="N56" s="2">
        <f t="shared" si="8"/>
        <v>13.792253039982972</v>
      </c>
      <c r="O56" t="s">
        <v>31</v>
      </c>
    </row>
    <row r="57" spans="1:15" x14ac:dyDescent="0.25">
      <c r="A57" s="16">
        <v>47</v>
      </c>
      <c r="B57" s="17" t="s">
        <v>77</v>
      </c>
      <c r="C57" s="18">
        <v>69.8</v>
      </c>
      <c r="D57" s="19" t="s">
        <v>78</v>
      </c>
      <c r="E57" s="20" t="str">
        <f t="shared" si="0"/>
        <v>Significantly Different</v>
      </c>
      <c r="G57">
        <f t="shared" si="1"/>
        <v>69.8</v>
      </c>
      <c r="H57">
        <f t="shared" si="2"/>
        <v>6</v>
      </c>
      <c r="I57" t="str">
        <f t="shared" si="3"/>
        <v>+/-</v>
      </c>
      <c r="J57" t="str">
        <f t="shared" si="4"/>
        <v>0.7</v>
      </c>
      <c r="K57" s="2">
        <f t="shared" si="5"/>
        <v>0.42553191489361697</v>
      </c>
      <c r="L57" s="2">
        <f t="shared" si="6"/>
        <v>5.4000000000000057</v>
      </c>
      <c r="M57" s="2">
        <f t="shared" si="7"/>
        <v>0.42985214661796195</v>
      </c>
      <c r="N57" s="2">
        <f t="shared" si="8"/>
        <v>12.562459074560218</v>
      </c>
      <c r="O57" t="s">
        <v>84</v>
      </c>
    </row>
    <row r="58" spans="1:15" x14ac:dyDescent="0.25">
      <c r="A58" s="16">
        <v>48</v>
      </c>
      <c r="B58" s="17" t="s">
        <v>30</v>
      </c>
      <c r="C58" s="18">
        <v>69.7</v>
      </c>
      <c r="D58" s="19" t="s">
        <v>39</v>
      </c>
      <c r="E58" s="20" t="str">
        <f t="shared" si="0"/>
        <v>Significantly Different</v>
      </c>
      <c r="G58">
        <f t="shared" si="1"/>
        <v>69.7</v>
      </c>
      <c r="H58">
        <f t="shared" si="2"/>
        <v>6</v>
      </c>
      <c r="I58" t="str">
        <f t="shared" si="3"/>
        <v>+/-</v>
      </c>
      <c r="J58" t="str">
        <f t="shared" si="4"/>
        <v>0.5</v>
      </c>
      <c r="K58" s="2">
        <f t="shared" si="5"/>
        <v>0.303951367781155</v>
      </c>
      <c r="L58" s="2">
        <f t="shared" si="6"/>
        <v>5.5</v>
      </c>
      <c r="M58" s="2">
        <f t="shared" si="7"/>
        <v>0.30997079109986531</v>
      </c>
      <c r="N58" s="2">
        <f t="shared" si="8"/>
        <v>17.743607326627203</v>
      </c>
      <c r="O58" t="s">
        <v>75</v>
      </c>
    </row>
    <row r="59" spans="1:15" x14ac:dyDescent="0.25">
      <c r="A59" s="16">
        <v>49</v>
      </c>
      <c r="B59" s="17" t="s">
        <v>63</v>
      </c>
      <c r="C59" s="18">
        <v>69.2</v>
      </c>
      <c r="D59" s="19" t="s">
        <v>39</v>
      </c>
      <c r="E59" s="20" t="str">
        <f t="shared" si="0"/>
        <v>Significantly Different</v>
      </c>
      <c r="G59">
        <f t="shared" si="1"/>
        <v>69.2</v>
      </c>
      <c r="H59">
        <f t="shared" si="2"/>
        <v>6</v>
      </c>
      <c r="I59" t="str">
        <f t="shared" si="3"/>
        <v>+/-</v>
      </c>
      <c r="J59" t="str">
        <f t="shared" si="4"/>
        <v>0.5</v>
      </c>
      <c r="K59" s="2">
        <f t="shared" si="5"/>
        <v>0.303951367781155</v>
      </c>
      <c r="L59" s="2">
        <f t="shared" si="6"/>
        <v>6</v>
      </c>
      <c r="M59" s="2">
        <f t="shared" si="7"/>
        <v>0.30997079109986531</v>
      </c>
      <c r="N59" s="2">
        <f t="shared" si="8"/>
        <v>19.356662538138767</v>
      </c>
      <c r="O59" t="s">
        <v>33</v>
      </c>
    </row>
    <row r="60" spans="1:15" x14ac:dyDescent="0.25">
      <c r="A60" s="16">
        <v>50</v>
      </c>
      <c r="B60" s="17" t="s">
        <v>72</v>
      </c>
      <c r="C60" s="18">
        <v>67.400000000000006</v>
      </c>
      <c r="D60" s="19" t="s">
        <v>70</v>
      </c>
      <c r="E60" s="20" t="str">
        <f t="shared" si="0"/>
        <v>Significantly Different</v>
      </c>
      <c r="G60">
        <f t="shared" si="1"/>
        <v>67.400000000000006</v>
      </c>
      <c r="H60">
        <f t="shared" si="2"/>
        <v>6</v>
      </c>
      <c r="I60" t="str">
        <f t="shared" si="3"/>
        <v>+/-</v>
      </c>
      <c r="J60" t="str">
        <f t="shared" si="4"/>
        <v>0.8</v>
      </c>
      <c r="K60" s="2">
        <f t="shared" si="5"/>
        <v>0.48632218844984804</v>
      </c>
      <c r="L60" s="2">
        <f t="shared" si="6"/>
        <v>7.7999999999999972</v>
      </c>
      <c r="M60" s="2">
        <f t="shared" si="7"/>
        <v>0.49010685399991183</v>
      </c>
      <c r="N60" s="2">
        <f t="shared" si="8"/>
        <v>15.914896795141331</v>
      </c>
      <c r="O60" t="s">
        <v>55</v>
      </c>
    </row>
    <row r="61" spans="1:15" x14ac:dyDescent="0.25">
      <c r="A61" s="16">
        <v>51</v>
      </c>
      <c r="B61" s="17" t="s">
        <v>33</v>
      </c>
      <c r="C61" s="18">
        <v>66.8</v>
      </c>
      <c r="D61" s="19" t="s">
        <v>70</v>
      </c>
      <c r="E61" s="20" t="str">
        <f t="shared" si="0"/>
        <v>Significantly Different</v>
      </c>
      <c r="G61">
        <f t="shared" si="1"/>
        <v>66.8</v>
      </c>
      <c r="H61">
        <f t="shared" si="2"/>
        <v>6</v>
      </c>
      <c r="I61" t="str">
        <f t="shared" si="3"/>
        <v>+/-</v>
      </c>
      <c r="J61" t="str">
        <f t="shared" si="4"/>
        <v>0.8</v>
      </c>
      <c r="K61" s="2">
        <f t="shared" si="5"/>
        <v>0.48632218844984804</v>
      </c>
      <c r="L61" s="2">
        <f t="shared" si="6"/>
        <v>8.4000000000000057</v>
      </c>
      <c r="M61" s="2">
        <f t="shared" si="7"/>
        <v>0.49010685399991183</v>
      </c>
      <c r="N61" s="2">
        <f t="shared" si="8"/>
        <v>17.139119625536836</v>
      </c>
      <c r="O61" t="s">
        <v>38</v>
      </c>
    </row>
    <row r="62" spans="1:15" ht="15.75" thickBot="1" x14ac:dyDescent="0.3">
      <c r="A62" s="22"/>
      <c r="B62" s="23" t="s">
        <v>86</v>
      </c>
      <c r="C62" s="24">
        <v>57.8</v>
      </c>
      <c r="D62" s="25" t="s">
        <v>83</v>
      </c>
      <c r="E62" s="26" t="str">
        <f t="shared" si="0"/>
        <v>Significantly Different</v>
      </c>
      <c r="G62">
        <f t="shared" si="1"/>
        <v>57.8</v>
      </c>
      <c r="H62">
        <f t="shared" si="2"/>
        <v>6</v>
      </c>
      <c r="I62" t="str">
        <f t="shared" si="3"/>
        <v>+/-</v>
      </c>
      <c r="J62" t="str">
        <f t="shared" si="4"/>
        <v>0.6</v>
      </c>
      <c r="K62" s="2">
        <f t="shared" si="5"/>
        <v>0.36474164133738601</v>
      </c>
      <c r="L62" s="2">
        <f t="shared" si="6"/>
        <v>17.400000000000006</v>
      </c>
      <c r="M62" s="2">
        <f t="shared" si="7"/>
        <v>0.36977279819442066</v>
      </c>
      <c r="N62" s="2">
        <f t="shared" si="8"/>
        <v>47.055922136412434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67" priority="5" operator="equal">
      <formula>"State Selected"</formula>
    </cfRule>
    <cfRule type="cellIs" dxfId="166" priority="6" operator="equal">
      <formula>"Not Significantly Different"</formula>
    </cfRule>
  </conditionalFormatting>
  <conditionalFormatting sqref="E10:E62">
    <cfRule type="cellIs" dxfId="165" priority="1" operator="equal">
      <formula>"OTHER ERROR"</formula>
    </cfRule>
    <cfRule type="cellIs" dxfId="164" priority="2" operator="equal">
      <formula>"Statistical Test not applicable"</formula>
    </cfRule>
    <cfRule type="cellIs" dxfId="163" priority="3" operator="equal">
      <formula>"Geography Selected"</formula>
    </cfRule>
    <cfRule type="cellIs" dxfId="16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EFB5743-68D7-4E23-9C98-61E6C4E3A400}">
      <formula1>$O$10:$O$62</formula1>
    </dataValidation>
  </dataValidation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A002-4462-4F23-A40B-590D4D4D66CB}">
  <sheetPr codeName="Sheet5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542</v>
      </c>
    </row>
    <row r="2" spans="1:16" x14ac:dyDescent="0.25">
      <c r="A2" s="3" t="s">
        <v>2</v>
      </c>
      <c r="B2" t="s">
        <v>543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67.5</v>
      </c>
      <c r="C6" t="s">
        <v>9</v>
      </c>
      <c r="H6" s="8" t="s">
        <v>10</v>
      </c>
      <c r="I6">
        <f>VLOOKUP($B$4,$B$9:$K$62,6,FALSE)</f>
        <v>67.5</v>
      </c>
      <c r="K6" s="10"/>
    </row>
    <row r="7" spans="1:16" ht="15.75" thickBot="1" x14ac:dyDescent="0.3">
      <c r="A7" s="4" t="s">
        <v>11</v>
      </c>
      <c r="B7" s="11" t="str">
        <f>VLOOKUP($B$4,$B$10:$D$62,3,FALSE)</f>
        <v>+/-0.2</v>
      </c>
      <c r="C7" t="s">
        <v>12</v>
      </c>
      <c r="H7" s="8" t="s">
        <v>13</v>
      </c>
      <c r="I7" s="12">
        <f>VLOOKUP($B$4,$B$9:$K$62,10,FALSE)</f>
        <v>0.12158054711246201</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67.5</v>
      </c>
      <c r="D10" s="19" t="s">
        <v>29</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67.5</v>
      </c>
      <c r="H10">
        <f>LEN(TRIM(D10))</f>
        <v>6</v>
      </c>
      <c r="I10" t="str">
        <f>IF(H10&gt;=3,MID(TRIM(D10),1,3),"NO")</f>
        <v>+/-</v>
      </c>
      <c r="J10" t="str">
        <f>IF(TRIM(I10)="+/-",MID(TRIM(D10),4,H10-3),D10)</f>
        <v>0.2</v>
      </c>
      <c r="K10" s="2">
        <f>IF(TRIM(J10)="*****",0,IF(ISERROR(VALUE(J10)),"NA",VALUE(J10/$I$4)))</f>
        <v>0.12158054711246201</v>
      </c>
      <c r="L10" s="2">
        <f>IF(AND(ISNUMBER(G10),ISNUMBER($I$6)),$I$6-G10,"N/A")</f>
        <v>0</v>
      </c>
      <c r="M10" s="2">
        <f>IF(AND(ISNUMBER(K10),ISNUMBER($I$7)),SQRT(K10^2+($I$7)^2),"N/A")</f>
        <v>0.17194085864718481</v>
      </c>
      <c r="N10" s="2">
        <f>IF(AND(ISNUMBER(L10),ISNUMBER(M10),M10&lt;&gt;0),L10/M10,"NA")</f>
        <v>0</v>
      </c>
      <c r="O10" t="s">
        <v>5</v>
      </c>
    </row>
    <row r="11" spans="1:16" x14ac:dyDescent="0.25">
      <c r="A11" s="16">
        <v>1</v>
      </c>
      <c r="B11" s="17" t="s">
        <v>48</v>
      </c>
      <c r="C11" s="18">
        <v>81.599999999999994</v>
      </c>
      <c r="D11" s="21" t="s">
        <v>195</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81.599999999999994</v>
      </c>
      <c r="H11">
        <f t="shared" ref="H11:H62" si="2">LEN(TRIM(D11))</f>
        <v>6</v>
      </c>
      <c r="I11" t="str">
        <f t="shared" ref="I11:I62" si="3">IF(H11&gt;=3,MID(TRIM(D11),1,3),"NO")</f>
        <v>+/-</v>
      </c>
      <c r="J11" t="str">
        <f t="shared" ref="J11:J62" si="4">IF(TRIM(I11)="+/-",MID(TRIM(D11),4,H11-3),D11)</f>
        <v>3.9</v>
      </c>
      <c r="K11" s="2">
        <f t="shared" ref="K11:K62" si="5">IF(TRIM(J11)="*****",0,IF(ISERROR(VALUE(J11)),"NA",VALUE(J11/$I$4)))</f>
        <v>2.3708206686930091</v>
      </c>
      <c r="L11" s="2">
        <f t="shared" ref="L11:L62" si="6">IF(AND(ISNUMBER(G11),ISNUMBER($I$6)),$I$6-G11,"N/A")</f>
        <v>-14.099999999999994</v>
      </c>
      <c r="M11" s="2">
        <f t="shared" ref="M11:M62" si="7">IF(AND(ISNUMBER(K11),ISNUMBER($I$7)),SQRT(K11^2+($I$7)^2),"N/A")</f>
        <v>2.3739360717041502</v>
      </c>
      <c r="N11" s="2">
        <f>IF(AND(ISNUMBER(L11),ISNUMBER(M11),M11&lt;&gt;0),L11/M11,"NA")</f>
        <v>-5.9395028232071088</v>
      </c>
      <c r="O11" t="s">
        <v>30</v>
      </c>
    </row>
    <row r="12" spans="1:16" x14ac:dyDescent="0.25">
      <c r="A12" s="16">
        <v>2</v>
      </c>
      <c r="B12" s="17" t="s">
        <v>31</v>
      </c>
      <c r="C12" s="18">
        <v>78.8</v>
      </c>
      <c r="D12" s="19" t="s">
        <v>125</v>
      </c>
      <c r="E12" s="20" t="str">
        <f t="shared" si="0"/>
        <v>Significantly Different</v>
      </c>
      <c r="G12">
        <f t="shared" si="1"/>
        <v>78.8</v>
      </c>
      <c r="H12">
        <f t="shared" si="2"/>
        <v>6</v>
      </c>
      <c r="I12" t="str">
        <f t="shared" si="3"/>
        <v>+/-</v>
      </c>
      <c r="J12" t="str">
        <f t="shared" si="4"/>
        <v>3.7</v>
      </c>
      <c r="K12" s="2">
        <f t="shared" si="5"/>
        <v>2.2492401215805473</v>
      </c>
      <c r="L12" s="2">
        <f t="shared" si="6"/>
        <v>-11.299999999999997</v>
      </c>
      <c r="M12" s="2">
        <f t="shared" si="7"/>
        <v>2.252523685550019</v>
      </c>
      <c r="N12" s="2">
        <f t="shared" ref="N12:N62" si="8">IF(AND(ISNUMBER(L12),ISNUMBER(M12),M12&lt;&gt;0),L12/M12,"NA")</f>
        <v>-5.0165954180591772</v>
      </c>
      <c r="O12" t="s">
        <v>32</v>
      </c>
    </row>
    <row r="13" spans="1:16" x14ac:dyDescent="0.25">
      <c r="A13" s="16">
        <v>3</v>
      </c>
      <c r="B13" s="17" t="s">
        <v>69</v>
      </c>
      <c r="C13" s="18">
        <v>78.5</v>
      </c>
      <c r="D13" s="19" t="s">
        <v>149</v>
      </c>
      <c r="E13" s="20" t="str">
        <f t="shared" si="0"/>
        <v>Significantly Different</v>
      </c>
      <c r="G13">
        <f t="shared" si="1"/>
        <v>78.5</v>
      </c>
      <c r="H13">
        <f t="shared" si="2"/>
        <v>6</v>
      </c>
      <c r="I13" t="str">
        <f t="shared" si="3"/>
        <v>+/-</v>
      </c>
      <c r="J13" t="str">
        <f t="shared" si="4"/>
        <v>3.5</v>
      </c>
      <c r="K13" s="2">
        <f t="shared" si="5"/>
        <v>2.1276595744680851</v>
      </c>
      <c r="L13" s="2">
        <f t="shared" si="6"/>
        <v>-11</v>
      </c>
      <c r="M13" s="2">
        <f t="shared" si="7"/>
        <v>2.1311304733079761</v>
      </c>
      <c r="N13" s="2">
        <f t="shared" si="8"/>
        <v>-5.1615797989719594</v>
      </c>
      <c r="O13" t="s">
        <v>34</v>
      </c>
    </row>
    <row r="14" spans="1:16" x14ac:dyDescent="0.25">
      <c r="A14" s="16">
        <v>4</v>
      </c>
      <c r="B14" s="17" t="s">
        <v>62</v>
      </c>
      <c r="C14" s="18">
        <v>76.2</v>
      </c>
      <c r="D14" s="19" t="s">
        <v>120</v>
      </c>
      <c r="E14" s="20" t="str">
        <f t="shared" si="0"/>
        <v>Significantly Different</v>
      </c>
      <c r="G14">
        <f t="shared" si="1"/>
        <v>76.2</v>
      </c>
      <c r="H14">
        <f t="shared" si="2"/>
        <v>6</v>
      </c>
      <c r="I14" t="str">
        <f t="shared" si="3"/>
        <v>+/-</v>
      </c>
      <c r="J14" t="str">
        <f t="shared" si="4"/>
        <v>1.3</v>
      </c>
      <c r="K14" s="2">
        <f t="shared" si="5"/>
        <v>0.79027355623100304</v>
      </c>
      <c r="L14" s="2">
        <f t="shared" si="6"/>
        <v>-8.7000000000000028</v>
      </c>
      <c r="M14" s="2">
        <f t="shared" si="7"/>
        <v>0.79957121203440151</v>
      </c>
      <c r="N14" s="2">
        <f t="shared" si="8"/>
        <v>-10.880831962251394</v>
      </c>
      <c r="O14" t="s">
        <v>37</v>
      </c>
    </row>
    <row r="15" spans="1:16" x14ac:dyDescent="0.25">
      <c r="A15" s="16">
        <v>4</v>
      </c>
      <c r="B15" s="17" t="s">
        <v>51</v>
      </c>
      <c r="C15" s="18">
        <v>76.2</v>
      </c>
      <c r="D15" s="19" t="s">
        <v>131</v>
      </c>
      <c r="E15" s="20" t="str">
        <f t="shared" si="0"/>
        <v>Significantly Different</v>
      </c>
      <c r="G15">
        <f t="shared" si="1"/>
        <v>76.2</v>
      </c>
      <c r="H15">
        <f t="shared" si="2"/>
        <v>6</v>
      </c>
      <c r="I15" t="str">
        <f t="shared" si="3"/>
        <v>+/-</v>
      </c>
      <c r="J15" t="str">
        <f t="shared" si="4"/>
        <v>2.1</v>
      </c>
      <c r="K15" s="2">
        <f t="shared" si="5"/>
        <v>1.2765957446808511</v>
      </c>
      <c r="L15" s="2">
        <f t="shared" si="6"/>
        <v>-8.7000000000000028</v>
      </c>
      <c r="M15" s="2">
        <f t="shared" si="7"/>
        <v>1.2823722255154399</v>
      </c>
      <c r="N15" s="2">
        <f t="shared" si="8"/>
        <v>-6.784301645727786</v>
      </c>
      <c r="O15" t="s">
        <v>40</v>
      </c>
    </row>
    <row r="16" spans="1:16" x14ac:dyDescent="0.25">
      <c r="A16" s="16">
        <v>6</v>
      </c>
      <c r="B16" s="17" t="s">
        <v>53</v>
      </c>
      <c r="C16" s="18">
        <v>76.099999999999994</v>
      </c>
      <c r="D16" s="19" t="s">
        <v>232</v>
      </c>
      <c r="E16" s="20" t="str">
        <f t="shared" si="0"/>
        <v>Significantly Different</v>
      </c>
      <c r="G16">
        <f t="shared" si="1"/>
        <v>76.099999999999994</v>
      </c>
      <c r="H16">
        <f t="shared" si="2"/>
        <v>6</v>
      </c>
      <c r="I16" t="str">
        <f t="shared" si="3"/>
        <v>+/-</v>
      </c>
      <c r="J16" t="str">
        <f t="shared" si="4"/>
        <v>3.8</v>
      </c>
      <c r="K16" s="2">
        <f t="shared" si="5"/>
        <v>2.3100303951367778</v>
      </c>
      <c r="L16" s="2">
        <f t="shared" si="6"/>
        <v>-8.5999999999999943</v>
      </c>
      <c r="M16" s="2">
        <f t="shared" si="7"/>
        <v>2.3132276705702668</v>
      </c>
      <c r="N16" s="2">
        <f t="shared" si="8"/>
        <v>-3.7177490609386865</v>
      </c>
      <c r="O16" t="s">
        <v>42</v>
      </c>
    </row>
    <row r="17" spans="1:15" x14ac:dyDescent="0.25">
      <c r="A17" s="16">
        <v>7</v>
      </c>
      <c r="B17" s="17" t="s">
        <v>41</v>
      </c>
      <c r="C17" s="18">
        <v>75.599999999999994</v>
      </c>
      <c r="D17" s="19" t="s">
        <v>138</v>
      </c>
      <c r="E17" s="20" t="str">
        <f t="shared" si="0"/>
        <v>Significantly Different</v>
      </c>
      <c r="G17">
        <f t="shared" si="1"/>
        <v>75.599999999999994</v>
      </c>
      <c r="H17">
        <f t="shared" si="2"/>
        <v>6</v>
      </c>
      <c r="I17" t="str">
        <f t="shared" si="3"/>
        <v>+/-</v>
      </c>
      <c r="J17" t="str">
        <f t="shared" si="4"/>
        <v>1.9</v>
      </c>
      <c r="K17" s="2">
        <f t="shared" si="5"/>
        <v>1.1550151975683889</v>
      </c>
      <c r="L17" s="2">
        <f t="shared" si="6"/>
        <v>-8.0999999999999943</v>
      </c>
      <c r="M17" s="2">
        <f t="shared" si="7"/>
        <v>1.1613965455649118</v>
      </c>
      <c r="N17" s="2">
        <f t="shared" si="8"/>
        <v>-6.9743620565532982</v>
      </c>
      <c r="O17" t="s">
        <v>44</v>
      </c>
    </row>
    <row r="18" spans="1:15" x14ac:dyDescent="0.25">
      <c r="A18" s="16">
        <v>8</v>
      </c>
      <c r="B18" s="17" t="s">
        <v>44</v>
      </c>
      <c r="C18" s="18">
        <v>75.3</v>
      </c>
      <c r="D18" s="19" t="s">
        <v>121</v>
      </c>
      <c r="E18" s="20" t="str">
        <f t="shared" si="0"/>
        <v>Significantly Different</v>
      </c>
      <c r="G18">
        <f t="shared" si="1"/>
        <v>75.3</v>
      </c>
      <c r="H18">
        <f t="shared" si="2"/>
        <v>6</v>
      </c>
      <c r="I18" t="str">
        <f t="shared" si="3"/>
        <v>+/-</v>
      </c>
      <c r="J18" t="str">
        <f t="shared" si="4"/>
        <v>2.7</v>
      </c>
      <c r="K18" s="2">
        <f t="shared" si="5"/>
        <v>1.6413373860182372</v>
      </c>
      <c r="L18" s="2">
        <f t="shared" si="6"/>
        <v>-7.7999999999999972</v>
      </c>
      <c r="M18" s="2">
        <f t="shared" si="7"/>
        <v>1.6458342092013234</v>
      </c>
      <c r="N18" s="2">
        <f t="shared" si="8"/>
        <v>-4.7392379842348253</v>
      </c>
      <c r="O18" t="s">
        <v>46</v>
      </c>
    </row>
    <row r="19" spans="1:15" x14ac:dyDescent="0.25">
      <c r="A19" s="16">
        <v>9</v>
      </c>
      <c r="B19" s="17" t="s">
        <v>55</v>
      </c>
      <c r="C19" s="18">
        <v>74.7</v>
      </c>
      <c r="D19" s="19" t="s">
        <v>129</v>
      </c>
      <c r="E19" s="20" t="str">
        <f t="shared" si="0"/>
        <v>Significantly Different</v>
      </c>
      <c r="G19">
        <f t="shared" si="1"/>
        <v>74.7</v>
      </c>
      <c r="H19">
        <f t="shared" si="2"/>
        <v>6</v>
      </c>
      <c r="I19" t="str">
        <f t="shared" si="3"/>
        <v>+/-</v>
      </c>
      <c r="J19" t="str">
        <f t="shared" si="4"/>
        <v>1.4</v>
      </c>
      <c r="K19" s="2">
        <f t="shared" si="5"/>
        <v>0.85106382978723394</v>
      </c>
      <c r="L19" s="2">
        <f t="shared" si="6"/>
        <v>-7.2000000000000028</v>
      </c>
      <c r="M19" s="2">
        <f t="shared" si="7"/>
        <v>0.8597042932359239</v>
      </c>
      <c r="N19" s="2">
        <f t="shared" si="8"/>
        <v>-8.374972716373474</v>
      </c>
      <c r="O19" t="s">
        <v>48</v>
      </c>
    </row>
    <row r="20" spans="1:15" x14ac:dyDescent="0.25">
      <c r="A20" s="16">
        <v>10</v>
      </c>
      <c r="B20" s="17" t="s">
        <v>35</v>
      </c>
      <c r="C20" s="18">
        <v>74.400000000000006</v>
      </c>
      <c r="D20" s="21" t="s">
        <v>142</v>
      </c>
      <c r="E20" s="20" t="str">
        <f t="shared" si="0"/>
        <v>Significantly Different</v>
      </c>
      <c r="G20">
        <f t="shared" si="1"/>
        <v>74.400000000000006</v>
      </c>
      <c r="H20">
        <f t="shared" si="2"/>
        <v>6</v>
      </c>
      <c r="I20" t="str">
        <f t="shared" si="3"/>
        <v>+/-</v>
      </c>
      <c r="J20" t="str">
        <f t="shared" si="4"/>
        <v>2.9</v>
      </c>
      <c r="K20" s="2">
        <f t="shared" si="5"/>
        <v>1.762917933130699</v>
      </c>
      <c r="L20" s="2">
        <f t="shared" si="6"/>
        <v>-6.9000000000000057</v>
      </c>
      <c r="M20" s="2">
        <f t="shared" si="7"/>
        <v>1.7671053925530251</v>
      </c>
      <c r="N20" s="2">
        <f t="shared" si="8"/>
        <v>-3.9046907044017516</v>
      </c>
      <c r="O20" t="s">
        <v>50</v>
      </c>
    </row>
    <row r="21" spans="1:15" x14ac:dyDescent="0.25">
      <c r="A21" s="16">
        <v>11</v>
      </c>
      <c r="B21" s="17" t="s">
        <v>68</v>
      </c>
      <c r="C21" s="18">
        <v>74.3</v>
      </c>
      <c r="D21" s="19" t="s">
        <v>135</v>
      </c>
      <c r="E21" s="20" t="str">
        <f t="shared" si="0"/>
        <v>Significantly Different</v>
      </c>
      <c r="G21">
        <f t="shared" si="1"/>
        <v>74.3</v>
      </c>
      <c r="H21">
        <f t="shared" si="2"/>
        <v>6</v>
      </c>
      <c r="I21" t="str">
        <f t="shared" si="3"/>
        <v>+/-</v>
      </c>
      <c r="J21" t="str">
        <f t="shared" si="4"/>
        <v>1.6</v>
      </c>
      <c r="K21" s="2">
        <f t="shared" si="5"/>
        <v>0.97264437689969607</v>
      </c>
      <c r="L21" s="2">
        <f t="shared" si="6"/>
        <v>-6.7999999999999972</v>
      </c>
      <c r="M21" s="2">
        <f t="shared" si="7"/>
        <v>0.98021370799982366</v>
      </c>
      <c r="N21" s="2">
        <f t="shared" si="8"/>
        <v>-6.937262705574426</v>
      </c>
      <c r="O21" t="s">
        <v>52</v>
      </c>
    </row>
    <row r="22" spans="1:15" x14ac:dyDescent="0.25">
      <c r="A22" s="16">
        <v>12</v>
      </c>
      <c r="B22" s="17" t="s">
        <v>56</v>
      </c>
      <c r="C22" s="18">
        <v>73.8</v>
      </c>
      <c r="D22" s="19" t="s">
        <v>161</v>
      </c>
      <c r="E22" s="20" t="str">
        <f t="shared" si="0"/>
        <v>Significantly Different</v>
      </c>
      <c r="G22">
        <f t="shared" si="1"/>
        <v>73.8</v>
      </c>
      <c r="H22">
        <f t="shared" si="2"/>
        <v>6</v>
      </c>
      <c r="I22" t="str">
        <f t="shared" si="3"/>
        <v>+/-</v>
      </c>
      <c r="J22" t="str">
        <f t="shared" si="4"/>
        <v>3.2</v>
      </c>
      <c r="K22" s="2">
        <f t="shared" si="5"/>
        <v>1.9452887537993921</v>
      </c>
      <c r="L22" s="2">
        <f t="shared" si="6"/>
        <v>-6.2999999999999972</v>
      </c>
      <c r="M22" s="2">
        <f t="shared" si="7"/>
        <v>1.9490844427819329</v>
      </c>
      <c r="N22" s="2">
        <f t="shared" si="8"/>
        <v>-3.2322868428460656</v>
      </c>
      <c r="O22" t="s">
        <v>54</v>
      </c>
    </row>
    <row r="23" spans="1:15" x14ac:dyDescent="0.25">
      <c r="A23" s="16">
        <v>13</v>
      </c>
      <c r="B23" s="17" t="s">
        <v>66</v>
      </c>
      <c r="C23" s="18">
        <v>73.400000000000006</v>
      </c>
      <c r="D23" s="19" t="s">
        <v>132</v>
      </c>
      <c r="E23" s="20" t="str">
        <f t="shared" si="0"/>
        <v>Significantly Different</v>
      </c>
      <c r="G23">
        <f t="shared" si="1"/>
        <v>73.400000000000006</v>
      </c>
      <c r="H23">
        <f t="shared" si="2"/>
        <v>6</v>
      </c>
      <c r="I23" t="str">
        <f t="shared" si="3"/>
        <v>+/-</v>
      </c>
      <c r="J23" t="str">
        <f t="shared" si="4"/>
        <v>1.5</v>
      </c>
      <c r="K23" s="2">
        <f t="shared" si="5"/>
        <v>0.91185410334346506</v>
      </c>
      <c r="L23" s="2">
        <f t="shared" si="6"/>
        <v>-5.9000000000000057</v>
      </c>
      <c r="M23" s="2">
        <f t="shared" si="7"/>
        <v>0.91992376598307335</v>
      </c>
      <c r="N23" s="2">
        <f t="shared" si="8"/>
        <v>-6.4135749267168798</v>
      </c>
      <c r="O23" t="s">
        <v>43</v>
      </c>
    </row>
    <row r="24" spans="1:15" x14ac:dyDescent="0.25">
      <c r="A24" s="16">
        <v>14</v>
      </c>
      <c r="B24" s="17" t="s">
        <v>67</v>
      </c>
      <c r="C24" s="18">
        <v>70.8</v>
      </c>
      <c r="D24" s="19" t="s">
        <v>120</v>
      </c>
      <c r="E24" s="20" t="str">
        <f t="shared" si="0"/>
        <v>Significantly Different</v>
      </c>
      <c r="G24">
        <f t="shared" si="1"/>
        <v>70.8</v>
      </c>
      <c r="H24">
        <f t="shared" si="2"/>
        <v>6</v>
      </c>
      <c r="I24" t="str">
        <f t="shared" si="3"/>
        <v>+/-</v>
      </c>
      <c r="J24" t="str">
        <f t="shared" si="4"/>
        <v>1.3</v>
      </c>
      <c r="K24" s="2">
        <f t="shared" si="5"/>
        <v>0.79027355623100304</v>
      </c>
      <c r="L24" s="2">
        <f t="shared" si="6"/>
        <v>-3.2999999999999972</v>
      </c>
      <c r="M24" s="2">
        <f t="shared" si="7"/>
        <v>0.79957121203440151</v>
      </c>
      <c r="N24" s="2">
        <f t="shared" si="8"/>
        <v>-4.1272121236125932</v>
      </c>
      <c r="O24" t="s">
        <v>57</v>
      </c>
    </row>
    <row r="25" spans="1:15" x14ac:dyDescent="0.25">
      <c r="A25" s="16">
        <v>15</v>
      </c>
      <c r="B25" s="17" t="s">
        <v>64</v>
      </c>
      <c r="C25" s="18">
        <v>70.7</v>
      </c>
      <c r="D25" s="19" t="s">
        <v>132</v>
      </c>
      <c r="E25" s="20" t="str">
        <f t="shared" si="0"/>
        <v>Significantly Different</v>
      </c>
      <c r="G25">
        <f t="shared" si="1"/>
        <v>70.7</v>
      </c>
      <c r="H25">
        <f t="shared" si="2"/>
        <v>6</v>
      </c>
      <c r="I25" t="str">
        <f t="shared" si="3"/>
        <v>+/-</v>
      </c>
      <c r="J25" t="str">
        <f t="shared" si="4"/>
        <v>1.5</v>
      </c>
      <c r="K25" s="2">
        <f t="shared" si="5"/>
        <v>0.91185410334346506</v>
      </c>
      <c r="L25" s="2">
        <f t="shared" si="6"/>
        <v>-3.2000000000000028</v>
      </c>
      <c r="M25" s="2">
        <f t="shared" si="7"/>
        <v>0.91992376598307335</v>
      </c>
      <c r="N25" s="2">
        <f t="shared" si="8"/>
        <v>-3.4785491127955956</v>
      </c>
      <c r="O25" t="s">
        <v>58</v>
      </c>
    </row>
    <row r="26" spans="1:15" x14ac:dyDescent="0.25">
      <c r="A26" s="16">
        <v>16</v>
      </c>
      <c r="B26" s="17" t="s">
        <v>76</v>
      </c>
      <c r="C26" s="18">
        <v>70.599999999999994</v>
      </c>
      <c r="D26" s="19" t="s">
        <v>127</v>
      </c>
      <c r="E26" s="20" t="str">
        <f t="shared" si="0"/>
        <v>Significantly Different</v>
      </c>
      <c r="G26">
        <f t="shared" si="1"/>
        <v>70.599999999999994</v>
      </c>
      <c r="H26">
        <f t="shared" si="2"/>
        <v>6</v>
      </c>
      <c r="I26" t="str">
        <f t="shared" si="3"/>
        <v>+/-</v>
      </c>
      <c r="J26" t="str">
        <f t="shared" si="4"/>
        <v>1.7</v>
      </c>
      <c r="K26" s="2">
        <f t="shared" si="5"/>
        <v>1.0334346504559271</v>
      </c>
      <c r="L26" s="2">
        <f t="shared" si="6"/>
        <v>-3.0999999999999943</v>
      </c>
      <c r="M26" s="2">
        <f t="shared" si="7"/>
        <v>1.0405618704330513</v>
      </c>
      <c r="N26" s="2">
        <f t="shared" si="8"/>
        <v>-2.979159709849704</v>
      </c>
      <c r="O26" t="s">
        <v>41</v>
      </c>
    </row>
    <row r="27" spans="1:15" x14ac:dyDescent="0.25">
      <c r="A27" s="16">
        <v>17</v>
      </c>
      <c r="B27" s="17" t="s">
        <v>84</v>
      </c>
      <c r="C27" s="18">
        <v>70.5</v>
      </c>
      <c r="D27" s="19" t="s">
        <v>120</v>
      </c>
      <c r="E27" s="20" t="str">
        <f t="shared" si="0"/>
        <v>Significantly Different</v>
      </c>
      <c r="G27">
        <f t="shared" si="1"/>
        <v>70.5</v>
      </c>
      <c r="H27">
        <f t="shared" si="2"/>
        <v>6</v>
      </c>
      <c r="I27" t="str">
        <f t="shared" si="3"/>
        <v>+/-</v>
      </c>
      <c r="J27" t="str">
        <f t="shared" si="4"/>
        <v>1.3</v>
      </c>
      <c r="K27" s="2">
        <f t="shared" si="5"/>
        <v>0.79027355623100304</v>
      </c>
      <c r="L27" s="2">
        <f t="shared" si="6"/>
        <v>-3</v>
      </c>
      <c r="M27" s="2">
        <f t="shared" si="7"/>
        <v>0.79957121203440151</v>
      </c>
      <c r="N27" s="2">
        <f t="shared" si="8"/>
        <v>-3.752011021465997</v>
      </c>
      <c r="O27" t="s">
        <v>59</v>
      </c>
    </row>
    <row r="28" spans="1:15" x14ac:dyDescent="0.25">
      <c r="A28" s="16">
        <v>18</v>
      </c>
      <c r="B28" s="17" t="s">
        <v>57</v>
      </c>
      <c r="C28" s="18">
        <v>70.400000000000006</v>
      </c>
      <c r="D28" s="19" t="s">
        <v>124</v>
      </c>
      <c r="E28" s="20" t="str">
        <f t="shared" si="0"/>
        <v>Significantly Different</v>
      </c>
      <c r="G28">
        <f t="shared" si="1"/>
        <v>70.400000000000006</v>
      </c>
      <c r="H28">
        <f t="shared" si="2"/>
        <v>6</v>
      </c>
      <c r="I28" t="str">
        <f t="shared" si="3"/>
        <v>+/-</v>
      </c>
      <c r="J28" t="str">
        <f t="shared" si="4"/>
        <v>1.0</v>
      </c>
      <c r="K28" s="2">
        <f t="shared" si="5"/>
        <v>0.60790273556231</v>
      </c>
      <c r="L28" s="2">
        <f t="shared" si="6"/>
        <v>-2.9000000000000057</v>
      </c>
      <c r="M28" s="2">
        <f t="shared" si="7"/>
        <v>0.61994158219973061</v>
      </c>
      <c r="N28" s="2">
        <f t="shared" si="8"/>
        <v>-4.6778601133835442</v>
      </c>
      <c r="O28" t="s">
        <v>49</v>
      </c>
    </row>
    <row r="29" spans="1:15" x14ac:dyDescent="0.25">
      <c r="A29" s="16">
        <v>18</v>
      </c>
      <c r="B29" s="17" t="s">
        <v>59</v>
      </c>
      <c r="C29" s="18">
        <v>70.400000000000006</v>
      </c>
      <c r="D29" s="19" t="s">
        <v>127</v>
      </c>
      <c r="E29" s="20" t="str">
        <f t="shared" si="0"/>
        <v>Significantly Different</v>
      </c>
      <c r="G29">
        <f t="shared" si="1"/>
        <v>70.400000000000006</v>
      </c>
      <c r="H29">
        <f t="shared" si="2"/>
        <v>6</v>
      </c>
      <c r="I29" t="str">
        <f t="shared" si="3"/>
        <v>+/-</v>
      </c>
      <c r="J29" t="str">
        <f t="shared" si="4"/>
        <v>1.7</v>
      </c>
      <c r="K29" s="2">
        <f t="shared" si="5"/>
        <v>1.0334346504559271</v>
      </c>
      <c r="L29" s="2">
        <f t="shared" si="6"/>
        <v>-2.9000000000000057</v>
      </c>
      <c r="M29" s="2">
        <f t="shared" si="7"/>
        <v>1.0405618704330513</v>
      </c>
      <c r="N29" s="2">
        <f t="shared" si="8"/>
        <v>-2.7869558576013467</v>
      </c>
      <c r="O29" t="s">
        <v>63</v>
      </c>
    </row>
    <row r="30" spans="1:15" x14ac:dyDescent="0.25">
      <c r="A30" s="16">
        <v>20</v>
      </c>
      <c r="B30" s="17" t="s">
        <v>72</v>
      </c>
      <c r="C30" s="18">
        <v>70</v>
      </c>
      <c r="D30" s="19" t="s">
        <v>121</v>
      </c>
      <c r="E30" s="20" t="str">
        <f t="shared" si="0"/>
        <v>Not Significantly Different</v>
      </c>
      <c r="G30">
        <f t="shared" si="1"/>
        <v>70</v>
      </c>
      <c r="H30">
        <f t="shared" si="2"/>
        <v>6</v>
      </c>
      <c r="I30" t="str">
        <f t="shared" si="3"/>
        <v>+/-</v>
      </c>
      <c r="J30" t="str">
        <f t="shared" si="4"/>
        <v>2.7</v>
      </c>
      <c r="K30" s="2">
        <f t="shared" si="5"/>
        <v>1.6413373860182372</v>
      </c>
      <c r="L30" s="2">
        <f t="shared" si="6"/>
        <v>-2.5</v>
      </c>
      <c r="M30" s="2">
        <f t="shared" si="7"/>
        <v>1.6458342092013234</v>
      </c>
      <c r="N30" s="2">
        <f t="shared" si="8"/>
        <v>-1.5189865334085983</v>
      </c>
      <c r="O30" t="s">
        <v>28</v>
      </c>
    </row>
    <row r="31" spans="1:15" x14ac:dyDescent="0.25">
      <c r="A31" s="16">
        <v>21</v>
      </c>
      <c r="B31" s="17" t="s">
        <v>58</v>
      </c>
      <c r="C31" s="18">
        <v>69.8</v>
      </c>
      <c r="D31" s="19" t="s">
        <v>132</v>
      </c>
      <c r="E31" s="20" t="str">
        <f t="shared" si="0"/>
        <v>Significantly Different</v>
      </c>
      <c r="G31">
        <f t="shared" si="1"/>
        <v>69.8</v>
      </c>
      <c r="H31">
        <f t="shared" si="2"/>
        <v>6</v>
      </c>
      <c r="I31" t="str">
        <f t="shared" si="3"/>
        <v>+/-</v>
      </c>
      <c r="J31" t="str">
        <f t="shared" si="4"/>
        <v>1.5</v>
      </c>
      <c r="K31" s="2">
        <f t="shared" si="5"/>
        <v>0.91185410334346506</v>
      </c>
      <c r="L31" s="2">
        <f t="shared" si="6"/>
        <v>-2.2999999999999972</v>
      </c>
      <c r="M31" s="2">
        <f t="shared" si="7"/>
        <v>0.91992376598307335</v>
      </c>
      <c r="N31" s="2">
        <f t="shared" si="8"/>
        <v>-2.5002071748218291</v>
      </c>
      <c r="O31" t="s">
        <v>66</v>
      </c>
    </row>
    <row r="32" spans="1:15" x14ac:dyDescent="0.25">
      <c r="A32" s="16">
        <v>22</v>
      </c>
      <c r="B32" s="17" t="s">
        <v>50</v>
      </c>
      <c r="C32" s="18">
        <v>69.5</v>
      </c>
      <c r="D32" s="19" t="s">
        <v>130</v>
      </c>
      <c r="E32" s="20" t="str">
        <f t="shared" si="0"/>
        <v>Significantly Different</v>
      </c>
      <c r="G32">
        <f t="shared" si="1"/>
        <v>69.5</v>
      </c>
      <c r="H32">
        <f t="shared" si="2"/>
        <v>6</v>
      </c>
      <c r="I32" t="str">
        <f t="shared" si="3"/>
        <v>+/-</v>
      </c>
      <c r="J32" t="str">
        <f t="shared" si="4"/>
        <v>1.2</v>
      </c>
      <c r="K32" s="2">
        <f t="shared" si="5"/>
        <v>0.72948328267477203</v>
      </c>
      <c r="L32" s="2">
        <f t="shared" si="6"/>
        <v>-2</v>
      </c>
      <c r="M32" s="2">
        <f t="shared" si="7"/>
        <v>0.73954559638884132</v>
      </c>
      <c r="N32" s="2">
        <f t="shared" si="8"/>
        <v>-2.7043633411731274</v>
      </c>
      <c r="O32" t="s">
        <v>68</v>
      </c>
    </row>
    <row r="33" spans="1:15" x14ac:dyDescent="0.25">
      <c r="A33" s="16">
        <v>23</v>
      </c>
      <c r="B33" s="17" t="s">
        <v>71</v>
      </c>
      <c r="C33" s="18">
        <v>69.400000000000006</v>
      </c>
      <c r="D33" s="19" t="s">
        <v>130</v>
      </c>
      <c r="E33" s="20" t="str">
        <f t="shared" si="0"/>
        <v>Significantly Different</v>
      </c>
      <c r="G33">
        <f t="shared" si="1"/>
        <v>69.400000000000006</v>
      </c>
      <c r="H33">
        <f t="shared" si="2"/>
        <v>6</v>
      </c>
      <c r="I33" t="str">
        <f t="shared" si="3"/>
        <v>+/-</v>
      </c>
      <c r="J33" t="str">
        <f t="shared" si="4"/>
        <v>1.2</v>
      </c>
      <c r="K33" s="2">
        <f t="shared" si="5"/>
        <v>0.72948328267477203</v>
      </c>
      <c r="L33" s="2">
        <f t="shared" si="6"/>
        <v>-1.9000000000000057</v>
      </c>
      <c r="M33" s="2">
        <f t="shared" si="7"/>
        <v>0.73954559638884132</v>
      </c>
      <c r="N33" s="2">
        <f t="shared" si="8"/>
        <v>-2.5691451741144786</v>
      </c>
      <c r="O33" t="s">
        <v>71</v>
      </c>
    </row>
    <row r="34" spans="1:15" x14ac:dyDescent="0.25">
      <c r="A34" s="16">
        <v>24</v>
      </c>
      <c r="B34" s="17" t="s">
        <v>80</v>
      </c>
      <c r="C34" s="18">
        <v>68.900000000000006</v>
      </c>
      <c r="D34" s="19" t="s">
        <v>128</v>
      </c>
      <c r="E34" s="20" t="str">
        <f t="shared" si="0"/>
        <v>Significantly Different</v>
      </c>
      <c r="G34">
        <f t="shared" si="1"/>
        <v>68.900000000000006</v>
      </c>
      <c r="H34">
        <f t="shared" si="2"/>
        <v>6</v>
      </c>
      <c r="I34" t="str">
        <f t="shared" si="3"/>
        <v>+/-</v>
      </c>
      <c r="J34" t="str">
        <f t="shared" si="4"/>
        <v>1.1</v>
      </c>
      <c r="K34" s="2">
        <f t="shared" si="5"/>
        <v>0.66869300911854113</v>
      </c>
      <c r="L34" s="2">
        <f t="shared" si="6"/>
        <v>-1.4000000000000057</v>
      </c>
      <c r="M34" s="2">
        <f t="shared" si="7"/>
        <v>0.67965592021270205</v>
      </c>
      <c r="N34" s="2">
        <f t="shared" si="8"/>
        <v>-2.0598658208728144</v>
      </c>
      <c r="O34" t="s">
        <v>62</v>
      </c>
    </row>
    <row r="35" spans="1:15" x14ac:dyDescent="0.25">
      <c r="A35" s="16">
        <v>24</v>
      </c>
      <c r="B35" s="17" t="s">
        <v>85</v>
      </c>
      <c r="C35" s="18">
        <v>68.900000000000006</v>
      </c>
      <c r="D35" s="19" t="s">
        <v>145</v>
      </c>
      <c r="E35" s="20" t="str">
        <f t="shared" si="0"/>
        <v>Not Significantly Different</v>
      </c>
      <c r="G35">
        <f t="shared" si="1"/>
        <v>68.900000000000006</v>
      </c>
      <c r="H35">
        <f t="shared" si="2"/>
        <v>6</v>
      </c>
      <c r="I35" t="str">
        <f t="shared" si="3"/>
        <v>+/-</v>
      </c>
      <c r="J35" t="str">
        <f t="shared" si="4"/>
        <v>1.8</v>
      </c>
      <c r="K35" s="2">
        <f t="shared" si="5"/>
        <v>1.094224924012158</v>
      </c>
      <c r="L35" s="2">
        <f t="shared" si="6"/>
        <v>-1.4000000000000057</v>
      </c>
      <c r="M35" s="2">
        <f t="shared" si="7"/>
        <v>1.1009586794088044</v>
      </c>
      <c r="N35" s="2">
        <f t="shared" si="8"/>
        <v>-1.2716190227518631</v>
      </c>
      <c r="O35" t="s">
        <v>72</v>
      </c>
    </row>
    <row r="36" spans="1:15" x14ac:dyDescent="0.25">
      <c r="A36" s="16">
        <v>26</v>
      </c>
      <c r="B36" s="17" t="s">
        <v>65</v>
      </c>
      <c r="C36" s="18">
        <v>68.599999999999994</v>
      </c>
      <c r="D36" s="19" t="s">
        <v>130</v>
      </c>
      <c r="E36" s="20" t="str">
        <f t="shared" si="0"/>
        <v>Not Significantly Different</v>
      </c>
      <c r="G36">
        <f t="shared" si="1"/>
        <v>68.599999999999994</v>
      </c>
      <c r="H36">
        <f t="shared" si="2"/>
        <v>6</v>
      </c>
      <c r="I36" t="str">
        <f t="shared" si="3"/>
        <v>+/-</v>
      </c>
      <c r="J36" t="str">
        <f t="shared" si="4"/>
        <v>1.2</v>
      </c>
      <c r="K36" s="2">
        <f t="shared" si="5"/>
        <v>0.72948328267477203</v>
      </c>
      <c r="L36" s="2">
        <f t="shared" si="6"/>
        <v>-1.0999999999999943</v>
      </c>
      <c r="M36" s="2">
        <f t="shared" si="7"/>
        <v>0.73954559638884132</v>
      </c>
      <c r="N36" s="2">
        <f t="shared" si="8"/>
        <v>-1.4873998376452124</v>
      </c>
      <c r="O36" t="s">
        <v>64</v>
      </c>
    </row>
    <row r="37" spans="1:15" x14ac:dyDescent="0.25">
      <c r="A37" s="16">
        <v>27</v>
      </c>
      <c r="B37" s="17" t="s">
        <v>52</v>
      </c>
      <c r="C37" s="18">
        <v>68.5</v>
      </c>
      <c r="D37" s="19" t="s">
        <v>120</v>
      </c>
      <c r="E37" s="20" t="str">
        <f t="shared" si="0"/>
        <v>Not Significantly Different</v>
      </c>
      <c r="G37">
        <f t="shared" si="1"/>
        <v>68.5</v>
      </c>
      <c r="H37">
        <f t="shared" si="2"/>
        <v>6</v>
      </c>
      <c r="I37" t="str">
        <f t="shared" si="3"/>
        <v>+/-</v>
      </c>
      <c r="J37" t="str">
        <f t="shared" si="4"/>
        <v>1.3</v>
      </c>
      <c r="K37" s="2">
        <f t="shared" si="5"/>
        <v>0.79027355623100304</v>
      </c>
      <c r="L37" s="2">
        <f t="shared" si="6"/>
        <v>-1</v>
      </c>
      <c r="M37" s="2">
        <f t="shared" si="7"/>
        <v>0.79957121203440151</v>
      </c>
      <c r="N37" s="2">
        <f t="shared" si="8"/>
        <v>-1.2506703404886657</v>
      </c>
      <c r="O37" t="s">
        <v>45</v>
      </c>
    </row>
    <row r="38" spans="1:15" x14ac:dyDescent="0.25">
      <c r="A38" s="16">
        <v>28</v>
      </c>
      <c r="B38" s="17" t="s">
        <v>49</v>
      </c>
      <c r="C38" s="18">
        <v>67.7</v>
      </c>
      <c r="D38" s="19" t="s">
        <v>127</v>
      </c>
      <c r="E38" s="20" t="str">
        <f t="shared" si="0"/>
        <v>Not Significantly Different</v>
      </c>
      <c r="G38">
        <f t="shared" si="1"/>
        <v>67.7</v>
      </c>
      <c r="H38">
        <f t="shared" si="2"/>
        <v>6</v>
      </c>
      <c r="I38" t="str">
        <f t="shared" si="3"/>
        <v>+/-</v>
      </c>
      <c r="J38" t="str">
        <f t="shared" si="4"/>
        <v>1.7</v>
      </c>
      <c r="K38" s="2">
        <f t="shared" si="5"/>
        <v>1.0334346504559271</v>
      </c>
      <c r="L38" s="2">
        <f t="shared" si="6"/>
        <v>-0.20000000000000284</v>
      </c>
      <c r="M38" s="2">
        <f t="shared" si="7"/>
        <v>1.0405618704330513</v>
      </c>
      <c r="N38" s="2">
        <f t="shared" si="8"/>
        <v>-0.19220385224837108</v>
      </c>
      <c r="O38" t="s">
        <v>51</v>
      </c>
    </row>
    <row r="39" spans="1:15" x14ac:dyDescent="0.25">
      <c r="A39" s="16">
        <v>28</v>
      </c>
      <c r="B39" s="17" t="s">
        <v>63</v>
      </c>
      <c r="C39" s="18">
        <v>67.7</v>
      </c>
      <c r="D39" s="19" t="s">
        <v>138</v>
      </c>
      <c r="E39" s="20" t="str">
        <f t="shared" si="0"/>
        <v>Not Significantly Different</v>
      </c>
      <c r="G39">
        <f t="shared" si="1"/>
        <v>67.7</v>
      </c>
      <c r="H39">
        <f t="shared" si="2"/>
        <v>6</v>
      </c>
      <c r="I39" t="str">
        <f t="shared" si="3"/>
        <v>+/-</v>
      </c>
      <c r="J39" t="str">
        <f t="shared" si="4"/>
        <v>1.9</v>
      </c>
      <c r="K39" s="2">
        <f t="shared" si="5"/>
        <v>1.1550151975683889</v>
      </c>
      <c r="L39" s="2">
        <f t="shared" si="6"/>
        <v>-0.20000000000000284</v>
      </c>
      <c r="M39" s="2">
        <f t="shared" si="7"/>
        <v>1.1613965455649118</v>
      </c>
      <c r="N39" s="2">
        <f t="shared" si="8"/>
        <v>-0.17220647053218277</v>
      </c>
      <c r="O39" t="s">
        <v>74</v>
      </c>
    </row>
    <row r="40" spans="1:15" x14ac:dyDescent="0.25">
      <c r="A40" s="16">
        <v>30</v>
      </c>
      <c r="B40" s="17" t="s">
        <v>45</v>
      </c>
      <c r="C40" s="18">
        <v>67.3</v>
      </c>
      <c r="D40" s="19" t="s">
        <v>161</v>
      </c>
      <c r="E40" s="20" t="str">
        <f t="shared" si="0"/>
        <v>Not Significantly Different</v>
      </c>
      <c r="G40">
        <f t="shared" si="1"/>
        <v>67.3</v>
      </c>
      <c r="H40">
        <f t="shared" si="2"/>
        <v>6</v>
      </c>
      <c r="I40" t="str">
        <f t="shared" si="3"/>
        <v>+/-</v>
      </c>
      <c r="J40" t="str">
        <f t="shared" si="4"/>
        <v>3.2</v>
      </c>
      <c r="K40" s="2">
        <f t="shared" si="5"/>
        <v>1.9452887537993921</v>
      </c>
      <c r="L40" s="2">
        <f t="shared" si="6"/>
        <v>0.20000000000000284</v>
      </c>
      <c r="M40" s="2">
        <f t="shared" si="7"/>
        <v>1.9490844427819329</v>
      </c>
      <c r="N40" s="2">
        <f t="shared" si="8"/>
        <v>0.10261228072527342</v>
      </c>
      <c r="O40" t="s">
        <v>35</v>
      </c>
    </row>
    <row r="41" spans="1:15" x14ac:dyDescent="0.25">
      <c r="A41" s="16">
        <v>30</v>
      </c>
      <c r="B41" s="17" t="s">
        <v>82</v>
      </c>
      <c r="C41" s="18">
        <v>67.3</v>
      </c>
      <c r="D41" s="19" t="s">
        <v>130</v>
      </c>
      <c r="E41" s="20" t="str">
        <f t="shared" si="0"/>
        <v>Not Significantly Different</v>
      </c>
      <c r="G41">
        <f t="shared" si="1"/>
        <v>67.3</v>
      </c>
      <c r="H41">
        <f t="shared" si="2"/>
        <v>6</v>
      </c>
      <c r="I41" t="str">
        <f t="shared" si="3"/>
        <v>+/-</v>
      </c>
      <c r="J41" t="str">
        <f t="shared" si="4"/>
        <v>1.2</v>
      </c>
      <c r="K41" s="2">
        <f t="shared" si="5"/>
        <v>0.72948328267477203</v>
      </c>
      <c r="L41" s="2">
        <f t="shared" si="6"/>
        <v>0.20000000000000284</v>
      </c>
      <c r="M41" s="2">
        <f t="shared" si="7"/>
        <v>0.73954559638884132</v>
      </c>
      <c r="N41" s="2">
        <f t="shared" si="8"/>
        <v>0.2704363341173166</v>
      </c>
      <c r="O41" t="s">
        <v>76</v>
      </c>
    </row>
    <row r="42" spans="1:15" x14ac:dyDescent="0.25">
      <c r="A42" s="16">
        <v>32</v>
      </c>
      <c r="B42" s="17" t="s">
        <v>60</v>
      </c>
      <c r="C42" s="18">
        <v>67.2</v>
      </c>
      <c r="D42" s="19" t="s">
        <v>126</v>
      </c>
      <c r="E42" s="20" t="str">
        <f t="shared" si="0"/>
        <v>Not Significantly Different</v>
      </c>
      <c r="G42">
        <f t="shared" si="1"/>
        <v>67.2</v>
      </c>
      <c r="H42">
        <f t="shared" si="2"/>
        <v>6</v>
      </c>
      <c r="I42" t="str">
        <f t="shared" si="3"/>
        <v>+/-</v>
      </c>
      <c r="J42" t="str">
        <f t="shared" si="4"/>
        <v>2.2</v>
      </c>
      <c r="K42" s="2">
        <f t="shared" si="5"/>
        <v>1.3373860182370823</v>
      </c>
      <c r="L42" s="2">
        <f t="shared" si="6"/>
        <v>0.29999999999999716</v>
      </c>
      <c r="M42" s="2">
        <f t="shared" si="7"/>
        <v>1.3429010355242872</v>
      </c>
      <c r="N42" s="2">
        <f t="shared" si="8"/>
        <v>0.22339695335991233</v>
      </c>
      <c r="O42" t="s">
        <v>77</v>
      </c>
    </row>
    <row r="43" spans="1:15" x14ac:dyDescent="0.25">
      <c r="A43" s="16">
        <v>33</v>
      </c>
      <c r="B43" s="17" t="s">
        <v>37</v>
      </c>
      <c r="C43" s="18">
        <v>66.7</v>
      </c>
      <c r="D43" s="19" t="s">
        <v>121</v>
      </c>
      <c r="E43" s="20" t="str">
        <f t="shared" si="0"/>
        <v>Not Significantly Different</v>
      </c>
      <c r="G43">
        <f t="shared" si="1"/>
        <v>66.7</v>
      </c>
      <c r="H43">
        <f t="shared" si="2"/>
        <v>6</v>
      </c>
      <c r="I43" t="str">
        <f t="shared" si="3"/>
        <v>+/-</v>
      </c>
      <c r="J43" t="str">
        <f t="shared" si="4"/>
        <v>2.7</v>
      </c>
      <c r="K43" s="2">
        <f t="shared" si="5"/>
        <v>1.6413373860182372</v>
      </c>
      <c r="L43" s="2">
        <f t="shared" si="6"/>
        <v>0.79999999999999716</v>
      </c>
      <c r="M43" s="2">
        <f t="shared" si="7"/>
        <v>1.6458342092013234</v>
      </c>
      <c r="N43" s="2">
        <f t="shared" si="8"/>
        <v>0.48607569069074974</v>
      </c>
      <c r="O43" t="s">
        <v>80</v>
      </c>
    </row>
    <row r="44" spans="1:15" x14ac:dyDescent="0.25">
      <c r="A44" s="16">
        <v>34</v>
      </c>
      <c r="B44" s="17" t="s">
        <v>28</v>
      </c>
      <c r="C44" s="18">
        <v>66.5</v>
      </c>
      <c r="D44" s="19" t="s">
        <v>232</v>
      </c>
      <c r="E44" s="20" t="str">
        <f t="shared" si="0"/>
        <v>Not Significantly Different</v>
      </c>
      <c r="G44">
        <f t="shared" si="1"/>
        <v>66.5</v>
      </c>
      <c r="H44">
        <f t="shared" si="2"/>
        <v>6</v>
      </c>
      <c r="I44" t="str">
        <f t="shared" si="3"/>
        <v>+/-</v>
      </c>
      <c r="J44" t="str">
        <f t="shared" si="4"/>
        <v>3.8</v>
      </c>
      <c r="K44" s="2">
        <f t="shared" si="5"/>
        <v>2.3100303951367778</v>
      </c>
      <c r="L44" s="2">
        <f t="shared" si="6"/>
        <v>1</v>
      </c>
      <c r="M44" s="2">
        <f t="shared" si="7"/>
        <v>2.3132276705702668</v>
      </c>
      <c r="N44" s="2">
        <f t="shared" si="8"/>
        <v>0.43229640243473128</v>
      </c>
      <c r="O44" t="s">
        <v>82</v>
      </c>
    </row>
    <row r="45" spans="1:15" x14ac:dyDescent="0.25">
      <c r="A45" s="16">
        <v>35</v>
      </c>
      <c r="B45" s="17" t="s">
        <v>30</v>
      </c>
      <c r="C45" s="18">
        <v>65.900000000000006</v>
      </c>
      <c r="D45" s="19" t="s">
        <v>140</v>
      </c>
      <c r="E45" s="20" t="str">
        <f t="shared" si="0"/>
        <v>Not Significantly Different</v>
      </c>
      <c r="G45">
        <f t="shared" si="1"/>
        <v>65.900000000000006</v>
      </c>
      <c r="H45">
        <f t="shared" si="2"/>
        <v>6</v>
      </c>
      <c r="I45" t="str">
        <f t="shared" si="3"/>
        <v>+/-</v>
      </c>
      <c r="J45" t="str">
        <f t="shared" si="4"/>
        <v>2.0</v>
      </c>
      <c r="K45" s="2">
        <f t="shared" si="5"/>
        <v>1.21580547112462</v>
      </c>
      <c r="L45" s="2">
        <f t="shared" si="6"/>
        <v>1.5999999999999943</v>
      </c>
      <c r="M45" s="2">
        <f t="shared" si="7"/>
        <v>1.2218693764280717</v>
      </c>
      <c r="N45" s="2">
        <f t="shared" si="8"/>
        <v>1.309468942316341</v>
      </c>
      <c r="O45" t="s">
        <v>53</v>
      </c>
    </row>
    <row r="46" spans="1:15" x14ac:dyDescent="0.25">
      <c r="A46" s="16">
        <v>36</v>
      </c>
      <c r="B46" s="17" t="s">
        <v>46</v>
      </c>
      <c r="C46" s="18">
        <v>65.8</v>
      </c>
      <c r="D46" s="19" t="s">
        <v>190</v>
      </c>
      <c r="E46" s="20" t="str">
        <f t="shared" si="0"/>
        <v>Not Significantly Different</v>
      </c>
      <c r="G46">
        <f t="shared" si="1"/>
        <v>65.8</v>
      </c>
      <c r="H46">
        <f t="shared" si="2"/>
        <v>6</v>
      </c>
      <c r="I46" t="str">
        <f t="shared" si="3"/>
        <v>+/-</v>
      </c>
      <c r="J46" t="str">
        <f t="shared" si="4"/>
        <v>4.7</v>
      </c>
      <c r="K46" s="2">
        <f t="shared" si="5"/>
        <v>2.8571428571428572</v>
      </c>
      <c r="L46" s="2">
        <f t="shared" si="6"/>
        <v>1.7000000000000028</v>
      </c>
      <c r="M46" s="2">
        <f t="shared" si="7"/>
        <v>2.8597285073164924</v>
      </c>
      <c r="N46" s="2">
        <f t="shared" si="8"/>
        <v>0.59446202520645786</v>
      </c>
      <c r="O46" t="s">
        <v>65</v>
      </c>
    </row>
    <row r="47" spans="1:15" x14ac:dyDescent="0.25">
      <c r="A47" s="16">
        <v>37</v>
      </c>
      <c r="B47" s="17" t="s">
        <v>73</v>
      </c>
      <c r="C47" s="18">
        <v>65.400000000000006</v>
      </c>
      <c r="D47" s="19" t="s">
        <v>132</v>
      </c>
      <c r="E47" s="20" t="str">
        <f t="shared" si="0"/>
        <v>Significantly Different</v>
      </c>
      <c r="G47">
        <f t="shared" si="1"/>
        <v>65.400000000000006</v>
      </c>
      <c r="H47">
        <f t="shared" si="2"/>
        <v>6</v>
      </c>
      <c r="I47" t="str">
        <f t="shared" si="3"/>
        <v>+/-</v>
      </c>
      <c r="J47" t="str">
        <f t="shared" si="4"/>
        <v>1.5</v>
      </c>
      <c r="K47" s="2">
        <f t="shared" si="5"/>
        <v>0.91185410334346506</v>
      </c>
      <c r="L47" s="2">
        <f t="shared" si="6"/>
        <v>2.0999999999999943</v>
      </c>
      <c r="M47" s="2">
        <f t="shared" si="7"/>
        <v>0.91992376598307335</v>
      </c>
      <c r="N47" s="2">
        <f t="shared" si="8"/>
        <v>2.2827978552721016</v>
      </c>
      <c r="O47" t="s">
        <v>81</v>
      </c>
    </row>
    <row r="48" spans="1:15" x14ac:dyDescent="0.25">
      <c r="A48" s="16">
        <v>38</v>
      </c>
      <c r="B48" s="17" t="s">
        <v>42</v>
      </c>
      <c r="C48" s="18">
        <v>64</v>
      </c>
      <c r="D48" s="19" t="s">
        <v>145</v>
      </c>
      <c r="E48" s="20" t="str">
        <f t="shared" si="0"/>
        <v>Significantly Different</v>
      </c>
      <c r="G48">
        <f t="shared" si="1"/>
        <v>64</v>
      </c>
      <c r="H48">
        <f t="shared" si="2"/>
        <v>6</v>
      </c>
      <c r="I48" t="str">
        <f t="shared" si="3"/>
        <v>+/-</v>
      </c>
      <c r="J48" t="str">
        <f t="shared" si="4"/>
        <v>1.8</v>
      </c>
      <c r="K48" s="2">
        <f t="shared" si="5"/>
        <v>1.094224924012158</v>
      </c>
      <c r="L48" s="2">
        <f t="shared" si="6"/>
        <v>3.5</v>
      </c>
      <c r="M48" s="2">
        <f t="shared" si="7"/>
        <v>1.1009586794088044</v>
      </c>
      <c r="N48" s="2">
        <f t="shared" si="8"/>
        <v>3.1790475568796448</v>
      </c>
      <c r="O48" t="s">
        <v>60</v>
      </c>
    </row>
    <row r="49" spans="1:15" x14ac:dyDescent="0.25">
      <c r="A49" s="16">
        <v>39</v>
      </c>
      <c r="B49" s="17" t="s">
        <v>74</v>
      </c>
      <c r="C49" s="18">
        <v>63.9</v>
      </c>
      <c r="D49" s="19" t="s">
        <v>141</v>
      </c>
      <c r="E49" s="20" t="str">
        <f t="shared" si="0"/>
        <v>Significantly Different</v>
      </c>
      <c r="G49">
        <f t="shared" si="1"/>
        <v>63.9</v>
      </c>
      <c r="H49">
        <f t="shared" si="2"/>
        <v>6</v>
      </c>
      <c r="I49" t="str">
        <f t="shared" si="3"/>
        <v>+/-</v>
      </c>
      <c r="J49" t="str">
        <f t="shared" si="4"/>
        <v>2.4</v>
      </c>
      <c r="K49" s="2">
        <f t="shared" si="5"/>
        <v>1.4589665653495441</v>
      </c>
      <c r="L49" s="2">
        <f t="shared" si="6"/>
        <v>3.6000000000000014</v>
      </c>
      <c r="M49" s="2">
        <f t="shared" si="7"/>
        <v>1.4640236569960239</v>
      </c>
      <c r="N49" s="2">
        <f t="shared" si="8"/>
        <v>2.4589766584692412</v>
      </c>
      <c r="O49" t="s">
        <v>67</v>
      </c>
    </row>
    <row r="50" spans="1:15" x14ac:dyDescent="0.25">
      <c r="A50" s="16">
        <v>40</v>
      </c>
      <c r="B50" s="17" t="s">
        <v>40</v>
      </c>
      <c r="C50" s="18">
        <v>63.6</v>
      </c>
      <c r="D50" s="19" t="s">
        <v>78</v>
      </c>
      <c r="E50" s="20" t="str">
        <f t="shared" si="0"/>
        <v>Significantly Different</v>
      </c>
      <c r="G50">
        <f t="shared" si="1"/>
        <v>63.6</v>
      </c>
      <c r="H50">
        <f t="shared" si="2"/>
        <v>6</v>
      </c>
      <c r="I50" t="str">
        <f t="shared" si="3"/>
        <v>+/-</v>
      </c>
      <c r="J50" t="str">
        <f t="shared" si="4"/>
        <v>0.7</v>
      </c>
      <c r="K50" s="2">
        <f t="shared" si="5"/>
        <v>0.42553191489361697</v>
      </c>
      <c r="L50" s="2">
        <f t="shared" si="6"/>
        <v>3.8999999999999986</v>
      </c>
      <c r="M50" s="2">
        <f t="shared" si="7"/>
        <v>0.44255987168878524</v>
      </c>
      <c r="N50" s="2">
        <f t="shared" si="8"/>
        <v>8.812366980128143</v>
      </c>
      <c r="O50" t="s">
        <v>69</v>
      </c>
    </row>
    <row r="51" spans="1:15" x14ac:dyDescent="0.25">
      <c r="A51" s="16">
        <v>41</v>
      </c>
      <c r="B51" s="17" t="s">
        <v>34</v>
      </c>
      <c r="C51" s="18">
        <v>63.5</v>
      </c>
      <c r="D51" s="19" t="s">
        <v>145</v>
      </c>
      <c r="E51" s="20" t="str">
        <f t="shared" si="0"/>
        <v>Significantly Different</v>
      </c>
      <c r="G51">
        <f t="shared" si="1"/>
        <v>63.5</v>
      </c>
      <c r="H51">
        <f t="shared" si="2"/>
        <v>6</v>
      </c>
      <c r="I51" t="str">
        <f t="shared" si="3"/>
        <v>+/-</v>
      </c>
      <c r="J51" t="str">
        <f t="shared" si="4"/>
        <v>1.8</v>
      </c>
      <c r="K51" s="2">
        <f t="shared" si="5"/>
        <v>1.094224924012158</v>
      </c>
      <c r="L51" s="2">
        <f t="shared" si="6"/>
        <v>4</v>
      </c>
      <c r="M51" s="2">
        <f t="shared" si="7"/>
        <v>1.1009586794088044</v>
      </c>
      <c r="N51" s="2">
        <f t="shared" si="8"/>
        <v>3.6331972078624513</v>
      </c>
      <c r="O51" t="s">
        <v>85</v>
      </c>
    </row>
    <row r="52" spans="1:15" x14ac:dyDescent="0.25">
      <c r="A52" s="16">
        <v>41</v>
      </c>
      <c r="B52" s="17" t="s">
        <v>54</v>
      </c>
      <c r="C52" s="18">
        <v>63.5</v>
      </c>
      <c r="D52" s="19" t="s">
        <v>149</v>
      </c>
      <c r="E52" s="20" t="str">
        <f t="shared" si="0"/>
        <v>Significantly Different</v>
      </c>
      <c r="G52">
        <f t="shared" si="1"/>
        <v>63.5</v>
      </c>
      <c r="H52">
        <f t="shared" si="2"/>
        <v>6</v>
      </c>
      <c r="I52" t="str">
        <f t="shared" si="3"/>
        <v>+/-</v>
      </c>
      <c r="J52" t="str">
        <f t="shared" si="4"/>
        <v>3.5</v>
      </c>
      <c r="K52" s="2">
        <f t="shared" si="5"/>
        <v>2.1276595744680851</v>
      </c>
      <c r="L52" s="2">
        <f t="shared" si="6"/>
        <v>4</v>
      </c>
      <c r="M52" s="2">
        <f t="shared" si="7"/>
        <v>2.1311304733079761</v>
      </c>
      <c r="N52" s="2">
        <f t="shared" si="8"/>
        <v>1.8769381087170762</v>
      </c>
      <c r="O52" t="s">
        <v>56</v>
      </c>
    </row>
    <row r="53" spans="1:15" x14ac:dyDescent="0.25">
      <c r="A53" s="16">
        <v>43</v>
      </c>
      <c r="B53" s="17" t="s">
        <v>75</v>
      </c>
      <c r="C53" s="18">
        <v>63.4</v>
      </c>
      <c r="D53" s="19" t="s">
        <v>129</v>
      </c>
      <c r="E53" s="20" t="str">
        <f t="shared" si="0"/>
        <v>Significantly Different</v>
      </c>
      <c r="G53">
        <f t="shared" si="1"/>
        <v>63.4</v>
      </c>
      <c r="H53">
        <f t="shared" si="2"/>
        <v>6</v>
      </c>
      <c r="I53" t="str">
        <f t="shared" si="3"/>
        <v>+/-</v>
      </c>
      <c r="J53" t="str">
        <f t="shared" si="4"/>
        <v>1.4</v>
      </c>
      <c r="K53" s="2">
        <f t="shared" si="5"/>
        <v>0.85106382978723394</v>
      </c>
      <c r="L53" s="2">
        <f t="shared" si="6"/>
        <v>4.1000000000000014</v>
      </c>
      <c r="M53" s="2">
        <f t="shared" si="7"/>
        <v>0.8597042932359239</v>
      </c>
      <c r="N53" s="2">
        <f t="shared" si="8"/>
        <v>4.7690816857126723</v>
      </c>
      <c r="O53" t="s">
        <v>73</v>
      </c>
    </row>
    <row r="54" spans="1:15" x14ac:dyDescent="0.25">
      <c r="A54" s="16">
        <v>44</v>
      </c>
      <c r="B54" s="17" t="s">
        <v>81</v>
      </c>
      <c r="C54" s="18">
        <v>63.2</v>
      </c>
      <c r="D54" s="19" t="s">
        <v>127</v>
      </c>
      <c r="E54" s="20" t="str">
        <f t="shared" si="0"/>
        <v>Significantly Different</v>
      </c>
      <c r="G54">
        <f t="shared" si="1"/>
        <v>63.2</v>
      </c>
      <c r="H54">
        <f t="shared" si="2"/>
        <v>6</v>
      </c>
      <c r="I54" t="str">
        <f t="shared" si="3"/>
        <v>+/-</v>
      </c>
      <c r="J54" t="str">
        <f t="shared" si="4"/>
        <v>1.7</v>
      </c>
      <c r="K54" s="2">
        <f t="shared" si="5"/>
        <v>1.0334346504559271</v>
      </c>
      <c r="L54" s="2">
        <f t="shared" si="6"/>
        <v>4.2999999999999972</v>
      </c>
      <c r="M54" s="2">
        <f t="shared" si="7"/>
        <v>1.0405618704330513</v>
      </c>
      <c r="N54" s="2">
        <f t="shared" si="8"/>
        <v>4.1323828233399169</v>
      </c>
      <c r="O54" t="s">
        <v>79</v>
      </c>
    </row>
    <row r="55" spans="1:15" x14ac:dyDescent="0.25">
      <c r="A55" s="16">
        <v>45</v>
      </c>
      <c r="B55" s="17" t="s">
        <v>38</v>
      </c>
      <c r="C55" s="18">
        <v>63</v>
      </c>
      <c r="D55" s="19" t="s">
        <v>153</v>
      </c>
      <c r="E55" s="20" t="str">
        <f t="shared" si="0"/>
        <v>Not Significantly Different</v>
      </c>
      <c r="G55">
        <f t="shared" si="1"/>
        <v>63</v>
      </c>
      <c r="H55">
        <f t="shared" si="2"/>
        <v>6</v>
      </c>
      <c r="I55" t="str">
        <f t="shared" si="3"/>
        <v>+/-</v>
      </c>
      <c r="J55" t="str">
        <f t="shared" si="4"/>
        <v>5.1</v>
      </c>
      <c r="K55" s="2">
        <f t="shared" si="5"/>
        <v>3.1003039513677808</v>
      </c>
      <c r="L55" s="2">
        <f t="shared" si="6"/>
        <v>4.5</v>
      </c>
      <c r="M55" s="2">
        <f t="shared" si="7"/>
        <v>3.1026869678236699</v>
      </c>
      <c r="N55" s="2">
        <f t="shared" si="8"/>
        <v>1.4503557873118127</v>
      </c>
      <c r="O55" t="s">
        <v>47</v>
      </c>
    </row>
    <row r="56" spans="1:15" x14ac:dyDescent="0.25">
      <c r="A56" s="16">
        <v>46</v>
      </c>
      <c r="B56" s="17" t="s">
        <v>77</v>
      </c>
      <c r="C56" s="18">
        <v>62.8</v>
      </c>
      <c r="D56" s="19" t="s">
        <v>152</v>
      </c>
      <c r="E56" s="20" t="str">
        <f t="shared" si="0"/>
        <v>Significantly Different</v>
      </c>
      <c r="G56">
        <f t="shared" si="1"/>
        <v>62.8</v>
      </c>
      <c r="H56">
        <f t="shared" si="2"/>
        <v>6</v>
      </c>
      <c r="I56" t="str">
        <f t="shared" si="3"/>
        <v>+/-</v>
      </c>
      <c r="J56" t="str">
        <f t="shared" si="4"/>
        <v>3.1</v>
      </c>
      <c r="K56" s="2">
        <f t="shared" si="5"/>
        <v>1.884498480243161</v>
      </c>
      <c r="L56" s="2">
        <f t="shared" si="6"/>
        <v>4.7000000000000028</v>
      </c>
      <c r="M56" s="2">
        <f t="shared" si="7"/>
        <v>1.8884163607305855</v>
      </c>
      <c r="N56" s="2">
        <f t="shared" si="8"/>
        <v>2.4888579117063356</v>
      </c>
      <c r="O56" t="s">
        <v>31</v>
      </c>
    </row>
    <row r="57" spans="1:15" x14ac:dyDescent="0.25">
      <c r="A57" s="16">
        <v>47</v>
      </c>
      <c r="B57" s="17" t="s">
        <v>79</v>
      </c>
      <c r="C57" s="18">
        <v>62.7</v>
      </c>
      <c r="D57" s="19" t="s">
        <v>70</v>
      </c>
      <c r="E57" s="20" t="str">
        <f t="shared" si="0"/>
        <v>Significantly Different</v>
      </c>
      <c r="G57">
        <f t="shared" si="1"/>
        <v>62.7</v>
      </c>
      <c r="H57">
        <f t="shared" si="2"/>
        <v>6</v>
      </c>
      <c r="I57" t="str">
        <f t="shared" si="3"/>
        <v>+/-</v>
      </c>
      <c r="J57" t="str">
        <f t="shared" si="4"/>
        <v>0.8</v>
      </c>
      <c r="K57" s="2">
        <f t="shared" si="5"/>
        <v>0.48632218844984804</v>
      </c>
      <c r="L57" s="2">
        <f t="shared" si="6"/>
        <v>4.7999999999999972</v>
      </c>
      <c r="M57" s="2">
        <f t="shared" si="7"/>
        <v>0.50128943776506518</v>
      </c>
      <c r="N57" s="2">
        <f t="shared" si="8"/>
        <v>9.5753064764344185</v>
      </c>
      <c r="O57" t="s">
        <v>84</v>
      </c>
    </row>
    <row r="58" spans="1:15" x14ac:dyDescent="0.25">
      <c r="A58" s="16">
        <v>48</v>
      </c>
      <c r="B58" s="17" t="s">
        <v>43</v>
      </c>
      <c r="C58" s="18">
        <v>61.6</v>
      </c>
      <c r="D58" s="19" t="s">
        <v>186</v>
      </c>
      <c r="E58" s="20" t="str">
        <f t="shared" si="0"/>
        <v>Significantly Different</v>
      </c>
      <c r="G58">
        <f t="shared" si="1"/>
        <v>61.6</v>
      </c>
      <c r="H58">
        <f t="shared" si="2"/>
        <v>6</v>
      </c>
      <c r="I58" t="str">
        <f t="shared" si="3"/>
        <v>+/-</v>
      </c>
      <c r="J58" t="str">
        <f t="shared" si="4"/>
        <v>2.8</v>
      </c>
      <c r="K58" s="2">
        <f t="shared" si="5"/>
        <v>1.7021276595744679</v>
      </c>
      <c r="L58" s="2">
        <f t="shared" si="6"/>
        <v>5.8999999999999986</v>
      </c>
      <c r="M58" s="2">
        <f t="shared" si="7"/>
        <v>1.7064642975827597</v>
      </c>
      <c r="N58" s="2">
        <f t="shared" si="8"/>
        <v>3.4574412182882845</v>
      </c>
      <c r="O58" t="s">
        <v>75</v>
      </c>
    </row>
    <row r="59" spans="1:15" x14ac:dyDescent="0.25">
      <c r="A59" s="16">
        <v>49</v>
      </c>
      <c r="B59" s="17" t="s">
        <v>33</v>
      </c>
      <c r="C59" s="18">
        <v>59.1</v>
      </c>
      <c r="D59" s="19" t="s">
        <v>232</v>
      </c>
      <c r="E59" s="20" t="str">
        <f t="shared" si="0"/>
        <v>Significantly Different</v>
      </c>
      <c r="G59">
        <f t="shared" si="1"/>
        <v>59.1</v>
      </c>
      <c r="H59">
        <f t="shared" si="2"/>
        <v>6</v>
      </c>
      <c r="I59" t="str">
        <f t="shared" si="3"/>
        <v>+/-</v>
      </c>
      <c r="J59" t="str">
        <f t="shared" si="4"/>
        <v>3.8</v>
      </c>
      <c r="K59" s="2">
        <f t="shared" si="5"/>
        <v>2.3100303951367778</v>
      </c>
      <c r="L59" s="2">
        <f t="shared" si="6"/>
        <v>8.3999999999999986</v>
      </c>
      <c r="M59" s="2">
        <f t="shared" si="7"/>
        <v>2.3132276705702668</v>
      </c>
      <c r="N59" s="2">
        <f t="shared" si="8"/>
        <v>3.6312897804517421</v>
      </c>
      <c r="O59" t="s">
        <v>33</v>
      </c>
    </row>
    <row r="60" spans="1:15" x14ac:dyDescent="0.25">
      <c r="A60" s="16">
        <v>50</v>
      </c>
      <c r="B60" s="17" t="s">
        <v>32</v>
      </c>
      <c r="C60" s="18">
        <v>56.3</v>
      </c>
      <c r="D60" s="19" t="s">
        <v>190</v>
      </c>
      <c r="E60" s="20" t="str">
        <f t="shared" si="0"/>
        <v>Significantly Different</v>
      </c>
      <c r="G60">
        <f t="shared" si="1"/>
        <v>56.3</v>
      </c>
      <c r="H60">
        <f t="shared" si="2"/>
        <v>6</v>
      </c>
      <c r="I60" t="str">
        <f t="shared" si="3"/>
        <v>+/-</v>
      </c>
      <c r="J60" t="str">
        <f t="shared" si="4"/>
        <v>4.7</v>
      </c>
      <c r="K60" s="2">
        <f t="shared" si="5"/>
        <v>2.8571428571428572</v>
      </c>
      <c r="L60" s="2">
        <f t="shared" si="6"/>
        <v>11.200000000000003</v>
      </c>
      <c r="M60" s="2">
        <f t="shared" si="7"/>
        <v>2.8597285073164924</v>
      </c>
      <c r="N60" s="2">
        <f t="shared" si="8"/>
        <v>3.9164556954778345</v>
      </c>
      <c r="O60" t="s">
        <v>55</v>
      </c>
    </row>
    <row r="61" spans="1:15" x14ac:dyDescent="0.25">
      <c r="A61" s="16">
        <v>51</v>
      </c>
      <c r="B61" s="17" t="s">
        <v>47</v>
      </c>
      <c r="C61" s="18">
        <v>54.2</v>
      </c>
      <c r="D61" s="19" t="s">
        <v>127</v>
      </c>
      <c r="E61" s="20" t="str">
        <f t="shared" si="0"/>
        <v>Significantly Different</v>
      </c>
      <c r="G61">
        <f t="shared" si="1"/>
        <v>54.2</v>
      </c>
      <c r="H61">
        <f t="shared" si="2"/>
        <v>6</v>
      </c>
      <c r="I61" t="str">
        <f t="shared" si="3"/>
        <v>+/-</v>
      </c>
      <c r="J61" t="str">
        <f t="shared" si="4"/>
        <v>1.7</v>
      </c>
      <c r="K61" s="2">
        <f t="shared" si="5"/>
        <v>1.0334346504559271</v>
      </c>
      <c r="L61" s="2">
        <f t="shared" si="6"/>
        <v>13.299999999999997</v>
      </c>
      <c r="M61" s="2">
        <f t="shared" si="7"/>
        <v>1.0405618704330513</v>
      </c>
      <c r="N61" s="2">
        <f t="shared" si="8"/>
        <v>12.781556174516492</v>
      </c>
      <c r="O61" t="s">
        <v>38</v>
      </c>
    </row>
    <row r="62" spans="1:15" ht="15.75" thickBot="1" x14ac:dyDescent="0.3">
      <c r="A62" s="22"/>
      <c r="B62" s="23" t="s">
        <v>86</v>
      </c>
      <c r="C62" s="24">
        <v>64.099999999999994</v>
      </c>
      <c r="D62" s="25" t="s">
        <v>186</v>
      </c>
      <c r="E62" s="26" t="str">
        <f t="shared" si="0"/>
        <v>Significantly Different</v>
      </c>
      <c r="G62">
        <f t="shared" si="1"/>
        <v>64.099999999999994</v>
      </c>
      <c r="H62">
        <f t="shared" si="2"/>
        <v>6</v>
      </c>
      <c r="I62" t="str">
        <f t="shared" si="3"/>
        <v>+/-</v>
      </c>
      <c r="J62" t="str">
        <f t="shared" si="4"/>
        <v>2.8</v>
      </c>
      <c r="K62" s="2">
        <f t="shared" si="5"/>
        <v>1.7021276595744679</v>
      </c>
      <c r="L62" s="2">
        <f t="shared" si="6"/>
        <v>3.4000000000000057</v>
      </c>
      <c r="M62" s="2">
        <f t="shared" si="7"/>
        <v>1.7064642975827597</v>
      </c>
      <c r="N62" s="2">
        <f t="shared" si="8"/>
        <v>1.9924237529118967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61" priority="5" operator="equal">
      <formula>"State Selected"</formula>
    </cfRule>
    <cfRule type="cellIs" dxfId="160" priority="6" operator="equal">
      <formula>"Not Significantly Different"</formula>
    </cfRule>
  </conditionalFormatting>
  <conditionalFormatting sqref="E10:E62">
    <cfRule type="cellIs" dxfId="159" priority="1" operator="equal">
      <formula>"OTHER ERROR"</formula>
    </cfRule>
    <cfRule type="cellIs" dxfId="158" priority="2" operator="equal">
      <formula>"Statistical Test not applicable"</formula>
    </cfRule>
    <cfRule type="cellIs" dxfId="157" priority="3" operator="equal">
      <formula>"Geography Selected"</formula>
    </cfRule>
    <cfRule type="cellIs" dxfId="15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12BFB76-6C28-4532-B6A0-9F996A2C6DFF}">
      <formula1>$O$10:$O$62</formula1>
    </dataValidation>
  </dataValidation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FD67-0737-45DD-B94E-FEDFB597DE54}">
  <sheetPr codeName="Sheet5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544</v>
      </c>
    </row>
    <row r="2" spans="1:16" x14ac:dyDescent="0.25">
      <c r="A2" s="3" t="s">
        <v>2</v>
      </c>
      <c r="B2" t="s">
        <v>545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71.599999999999994</v>
      </c>
      <c r="C6" t="s">
        <v>9</v>
      </c>
      <c r="H6" s="8" t="s">
        <v>10</v>
      </c>
      <c r="I6">
        <f>VLOOKUP($B$4,$B$9:$K$62,6,FALSE)</f>
        <v>71.599999999999994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71.599999999999994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71.599999999999994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53</v>
      </c>
      <c r="C11" s="18">
        <v>79.900000000000006</v>
      </c>
      <c r="D11" s="21" t="s">
        <v>124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79.900000000000006</v>
      </c>
      <c r="H11">
        <f t="shared" ref="H11:H62" si="2">LEN(TRIM(D11))</f>
        <v>6</v>
      </c>
      <c r="I11" t="str">
        <f t="shared" ref="I11:I62" si="3">IF(H11&gt;=3,MID(TRIM(D11),1,3),"NO")</f>
        <v>+/-</v>
      </c>
      <c r="J11" t="str">
        <f t="shared" ref="J11:J62" si="4">IF(TRIM(I11)="+/-",MID(TRIM(D11),4,H11-3),D11)</f>
        <v>1.0</v>
      </c>
      <c r="K11" s="2">
        <f t="shared" ref="K11:K62" si="5">IF(TRIM(J11)="*****",0,IF(ISERROR(VALUE(J11)),"NA",VALUE(J11/$I$4)))</f>
        <v>0.60790273556231</v>
      </c>
      <c r="L11" s="2">
        <f t="shared" ref="L11:L62" si="6">IF(AND(ISNUMBER(G11),ISNUMBER($I$6)),$I$6-G11,"N/A")</f>
        <v>-8.3000000000000114</v>
      </c>
      <c r="M11" s="2">
        <f t="shared" ref="M11:M62" si="7">IF(AND(ISNUMBER(K11),ISNUMBER($I$7)),SQRT(K11^2+($I$7)^2),"N/A")</f>
        <v>0.61093468821403585</v>
      </c>
      <c r="N11" s="2">
        <f>IF(AND(ISNUMBER(L11),ISNUMBER(M11),M11&lt;&gt;0),L11/M11,"NA")</f>
        <v>-13.585740276532107</v>
      </c>
      <c r="O11" t="s">
        <v>30</v>
      </c>
    </row>
    <row r="12" spans="1:16" x14ac:dyDescent="0.25">
      <c r="A12" s="16">
        <v>2</v>
      </c>
      <c r="B12" s="17" t="s">
        <v>62</v>
      </c>
      <c r="C12" s="18">
        <v>79.8</v>
      </c>
      <c r="D12" s="19" t="s">
        <v>36</v>
      </c>
      <c r="E12" s="20" t="str">
        <f t="shared" si="0"/>
        <v>Significantly Different</v>
      </c>
      <c r="G12">
        <f t="shared" si="1"/>
        <v>79.8</v>
      </c>
      <c r="H12">
        <f t="shared" si="2"/>
        <v>6</v>
      </c>
      <c r="I12" t="str">
        <f t="shared" si="3"/>
        <v>+/-</v>
      </c>
      <c r="J12" t="str">
        <f t="shared" si="4"/>
        <v>0.3</v>
      </c>
      <c r="K12" s="2">
        <f t="shared" si="5"/>
        <v>0.18237082066869301</v>
      </c>
      <c r="L12" s="2">
        <f t="shared" si="6"/>
        <v>-8.2000000000000028</v>
      </c>
      <c r="M12" s="2">
        <f t="shared" si="7"/>
        <v>0.19223572402239389</v>
      </c>
      <c r="N12" s="2">
        <f t="shared" ref="N12:N62" si="8">IF(AND(ISNUMBER(L12),ISNUMBER(M12),M12&lt;&gt;0),L12/M12,"NA")</f>
        <v>-42.655963358011284</v>
      </c>
      <c r="O12" t="s">
        <v>32</v>
      </c>
    </row>
    <row r="13" spans="1:16" x14ac:dyDescent="0.25">
      <c r="A13" s="16">
        <v>3</v>
      </c>
      <c r="B13" s="17" t="s">
        <v>51</v>
      </c>
      <c r="C13" s="18">
        <v>79.099999999999994</v>
      </c>
      <c r="D13" s="19" t="s">
        <v>83</v>
      </c>
      <c r="E13" s="20" t="str">
        <f t="shared" si="0"/>
        <v>Significantly Different</v>
      </c>
      <c r="G13">
        <f t="shared" si="1"/>
        <v>79.099999999999994</v>
      </c>
      <c r="H13">
        <f t="shared" si="2"/>
        <v>6</v>
      </c>
      <c r="I13" t="str">
        <f t="shared" si="3"/>
        <v>+/-</v>
      </c>
      <c r="J13" t="str">
        <f t="shared" si="4"/>
        <v>0.6</v>
      </c>
      <c r="K13" s="2">
        <f t="shared" si="5"/>
        <v>0.36474164133738601</v>
      </c>
      <c r="L13" s="2">
        <f t="shared" si="6"/>
        <v>-7.5</v>
      </c>
      <c r="M13" s="2">
        <f t="shared" si="7"/>
        <v>0.36977279819442066</v>
      </c>
      <c r="N13" s="2">
        <f t="shared" si="8"/>
        <v>-20.282725058798455</v>
      </c>
      <c r="O13" t="s">
        <v>34</v>
      </c>
    </row>
    <row r="14" spans="1:16" x14ac:dyDescent="0.25">
      <c r="A14" s="16">
        <v>4</v>
      </c>
      <c r="B14" s="17" t="s">
        <v>56</v>
      </c>
      <c r="C14" s="18">
        <v>77.599999999999994</v>
      </c>
      <c r="D14" s="19" t="s">
        <v>114</v>
      </c>
      <c r="E14" s="20" t="str">
        <f t="shared" si="0"/>
        <v>Significantly Different</v>
      </c>
      <c r="G14">
        <f t="shared" si="1"/>
        <v>77.599999999999994</v>
      </c>
      <c r="H14">
        <f t="shared" si="2"/>
        <v>6</v>
      </c>
      <c r="I14" t="str">
        <f t="shared" si="3"/>
        <v>+/-</v>
      </c>
      <c r="J14" t="str">
        <f t="shared" si="4"/>
        <v>0.9</v>
      </c>
      <c r="K14" s="2">
        <f t="shared" si="5"/>
        <v>0.54711246200607899</v>
      </c>
      <c r="L14" s="2">
        <f t="shared" si="6"/>
        <v>-6</v>
      </c>
      <c r="M14" s="2">
        <f t="shared" si="7"/>
        <v>0.55047933970440222</v>
      </c>
      <c r="N14" s="2">
        <f t="shared" si="8"/>
        <v>-10.899591623587353</v>
      </c>
      <c r="O14" t="s">
        <v>37</v>
      </c>
    </row>
    <row r="15" spans="1:16" x14ac:dyDescent="0.25">
      <c r="A15" s="16">
        <v>5</v>
      </c>
      <c r="B15" s="17" t="s">
        <v>41</v>
      </c>
      <c r="C15" s="18">
        <v>77.3</v>
      </c>
      <c r="D15" s="19" t="s">
        <v>39</v>
      </c>
      <c r="E15" s="20" t="str">
        <f t="shared" si="0"/>
        <v>Significantly Different</v>
      </c>
      <c r="G15">
        <f t="shared" si="1"/>
        <v>77.3</v>
      </c>
      <c r="H15">
        <f t="shared" si="2"/>
        <v>6</v>
      </c>
      <c r="I15" t="str">
        <f t="shared" si="3"/>
        <v>+/-</v>
      </c>
      <c r="J15" t="str">
        <f t="shared" si="4"/>
        <v>0.5</v>
      </c>
      <c r="K15" s="2">
        <f t="shared" si="5"/>
        <v>0.303951367781155</v>
      </c>
      <c r="L15" s="2">
        <f t="shared" si="6"/>
        <v>-5.7000000000000028</v>
      </c>
      <c r="M15" s="2">
        <f t="shared" si="7"/>
        <v>0.30997079109986531</v>
      </c>
      <c r="N15" s="2">
        <f t="shared" si="8"/>
        <v>-18.388829411231836</v>
      </c>
      <c r="O15" t="s">
        <v>40</v>
      </c>
    </row>
    <row r="16" spans="1:16" x14ac:dyDescent="0.25">
      <c r="A16" s="16">
        <v>6</v>
      </c>
      <c r="B16" s="17" t="s">
        <v>35</v>
      </c>
      <c r="C16" s="18">
        <v>77.2</v>
      </c>
      <c r="D16" s="19" t="s">
        <v>78</v>
      </c>
      <c r="E16" s="20" t="str">
        <f t="shared" si="0"/>
        <v>Significantly Different</v>
      </c>
      <c r="G16">
        <f t="shared" si="1"/>
        <v>77.2</v>
      </c>
      <c r="H16">
        <f t="shared" si="2"/>
        <v>6</v>
      </c>
      <c r="I16" t="str">
        <f t="shared" si="3"/>
        <v>+/-</v>
      </c>
      <c r="J16" t="str">
        <f t="shared" si="4"/>
        <v>0.7</v>
      </c>
      <c r="K16" s="2">
        <f t="shared" si="5"/>
        <v>0.42553191489361697</v>
      </c>
      <c r="L16" s="2">
        <f t="shared" si="6"/>
        <v>-5.6000000000000085</v>
      </c>
      <c r="M16" s="2">
        <f t="shared" si="7"/>
        <v>0.42985214661796195</v>
      </c>
      <c r="N16" s="2">
        <f t="shared" si="8"/>
        <v>-13.027735336580973</v>
      </c>
      <c r="O16" t="s">
        <v>42</v>
      </c>
    </row>
    <row r="17" spans="1:15" x14ac:dyDescent="0.25">
      <c r="A17" s="16">
        <v>7</v>
      </c>
      <c r="B17" s="17" t="s">
        <v>55</v>
      </c>
      <c r="C17" s="18">
        <v>76.900000000000006</v>
      </c>
      <c r="D17" s="19" t="s">
        <v>36</v>
      </c>
      <c r="E17" s="20" t="str">
        <f t="shared" si="0"/>
        <v>Significantly Different</v>
      </c>
      <c r="G17">
        <f t="shared" si="1"/>
        <v>76.900000000000006</v>
      </c>
      <c r="H17">
        <f t="shared" si="2"/>
        <v>6</v>
      </c>
      <c r="I17" t="str">
        <f t="shared" si="3"/>
        <v>+/-</v>
      </c>
      <c r="J17" t="str">
        <f t="shared" si="4"/>
        <v>0.3</v>
      </c>
      <c r="K17" s="2">
        <f t="shared" si="5"/>
        <v>0.18237082066869301</v>
      </c>
      <c r="L17" s="2">
        <f t="shared" si="6"/>
        <v>-5.3000000000000114</v>
      </c>
      <c r="M17" s="2">
        <f t="shared" si="7"/>
        <v>0.19223572402239389</v>
      </c>
      <c r="N17" s="2">
        <f t="shared" si="8"/>
        <v>-27.570317780178073</v>
      </c>
      <c r="O17" t="s">
        <v>44</v>
      </c>
    </row>
    <row r="18" spans="1:15" x14ac:dyDescent="0.25">
      <c r="A18" s="16">
        <v>8</v>
      </c>
      <c r="B18" s="17" t="s">
        <v>47</v>
      </c>
      <c r="C18" s="18">
        <v>76.099999999999994</v>
      </c>
      <c r="D18" s="19" t="s">
        <v>61</v>
      </c>
      <c r="E18" s="20" t="str">
        <f t="shared" si="0"/>
        <v>Significantly Different</v>
      </c>
      <c r="G18">
        <f t="shared" si="1"/>
        <v>76.099999999999994</v>
      </c>
      <c r="H18">
        <f t="shared" si="2"/>
        <v>6</v>
      </c>
      <c r="I18" t="str">
        <f t="shared" si="3"/>
        <v>+/-</v>
      </c>
      <c r="J18" t="str">
        <f t="shared" si="4"/>
        <v>0.4</v>
      </c>
      <c r="K18" s="2">
        <f t="shared" si="5"/>
        <v>0.24316109422492402</v>
      </c>
      <c r="L18" s="2">
        <f t="shared" si="6"/>
        <v>-4.5</v>
      </c>
      <c r="M18" s="2">
        <f t="shared" si="7"/>
        <v>0.25064471888253259</v>
      </c>
      <c r="N18" s="2">
        <f t="shared" si="8"/>
        <v>-17.953699643314547</v>
      </c>
      <c r="O18" t="s">
        <v>46</v>
      </c>
    </row>
    <row r="19" spans="1:15" x14ac:dyDescent="0.25">
      <c r="A19" s="16">
        <v>9</v>
      </c>
      <c r="B19" s="17" t="s">
        <v>42</v>
      </c>
      <c r="C19" s="18">
        <v>75.900000000000006</v>
      </c>
      <c r="D19" s="19" t="s">
        <v>61</v>
      </c>
      <c r="E19" s="20" t="str">
        <f t="shared" si="0"/>
        <v>Significantly Different</v>
      </c>
      <c r="G19">
        <f t="shared" si="1"/>
        <v>75.900000000000006</v>
      </c>
      <c r="H19">
        <f t="shared" si="2"/>
        <v>6</v>
      </c>
      <c r="I19" t="str">
        <f t="shared" si="3"/>
        <v>+/-</v>
      </c>
      <c r="J19" t="str">
        <f t="shared" si="4"/>
        <v>0.4</v>
      </c>
      <c r="K19" s="2">
        <f t="shared" si="5"/>
        <v>0.24316109422492402</v>
      </c>
      <c r="L19" s="2">
        <f t="shared" si="6"/>
        <v>-4.3000000000000114</v>
      </c>
      <c r="M19" s="2">
        <f t="shared" si="7"/>
        <v>0.25064471888253259</v>
      </c>
      <c r="N19" s="2">
        <f t="shared" si="8"/>
        <v>-17.155757436945056</v>
      </c>
      <c r="O19" t="s">
        <v>48</v>
      </c>
    </row>
    <row r="20" spans="1:15" x14ac:dyDescent="0.25">
      <c r="A20" s="16">
        <v>9</v>
      </c>
      <c r="B20" s="17" t="s">
        <v>68</v>
      </c>
      <c r="C20" s="18">
        <v>75.900000000000006</v>
      </c>
      <c r="D20" s="21" t="s">
        <v>36</v>
      </c>
      <c r="E20" s="20" t="str">
        <f t="shared" si="0"/>
        <v>Significantly Different</v>
      </c>
      <c r="G20">
        <f t="shared" si="1"/>
        <v>75.900000000000006</v>
      </c>
      <c r="H20">
        <f t="shared" si="2"/>
        <v>6</v>
      </c>
      <c r="I20" t="str">
        <f t="shared" si="3"/>
        <v>+/-</v>
      </c>
      <c r="J20" t="str">
        <f t="shared" si="4"/>
        <v>0.3</v>
      </c>
      <c r="K20" s="2">
        <f t="shared" si="5"/>
        <v>0.18237082066869301</v>
      </c>
      <c r="L20" s="2">
        <f t="shared" si="6"/>
        <v>-4.3000000000000114</v>
      </c>
      <c r="M20" s="2">
        <f t="shared" si="7"/>
        <v>0.19223572402239389</v>
      </c>
      <c r="N20" s="2">
        <f t="shared" si="8"/>
        <v>-22.368371029201089</v>
      </c>
      <c r="O20" t="s">
        <v>50</v>
      </c>
    </row>
    <row r="21" spans="1:15" x14ac:dyDescent="0.25">
      <c r="A21" s="16">
        <v>11</v>
      </c>
      <c r="B21" s="17" t="s">
        <v>59</v>
      </c>
      <c r="C21" s="18">
        <v>75.599999999999994</v>
      </c>
      <c r="D21" s="19" t="s">
        <v>61</v>
      </c>
      <c r="E21" s="20" t="str">
        <f t="shared" si="0"/>
        <v>Significantly Different</v>
      </c>
      <c r="G21">
        <f t="shared" si="1"/>
        <v>75.599999999999994</v>
      </c>
      <c r="H21">
        <f t="shared" si="2"/>
        <v>6</v>
      </c>
      <c r="I21" t="str">
        <f t="shared" si="3"/>
        <v>+/-</v>
      </c>
      <c r="J21" t="str">
        <f t="shared" si="4"/>
        <v>0.4</v>
      </c>
      <c r="K21" s="2">
        <f t="shared" si="5"/>
        <v>0.24316109422492402</v>
      </c>
      <c r="L21" s="2">
        <f t="shared" si="6"/>
        <v>-4</v>
      </c>
      <c r="M21" s="2">
        <f t="shared" si="7"/>
        <v>0.25064471888253259</v>
      </c>
      <c r="N21" s="2">
        <f t="shared" si="8"/>
        <v>-15.958844127390707</v>
      </c>
      <c r="O21" t="s">
        <v>52</v>
      </c>
    </row>
    <row r="22" spans="1:15" x14ac:dyDescent="0.25">
      <c r="A22" s="16">
        <v>12</v>
      </c>
      <c r="B22" s="17" t="s">
        <v>31</v>
      </c>
      <c r="C22" s="18">
        <v>75.099999999999994</v>
      </c>
      <c r="D22" s="19" t="s">
        <v>124</v>
      </c>
      <c r="E22" s="20" t="str">
        <f t="shared" si="0"/>
        <v>Significantly Different</v>
      </c>
      <c r="G22">
        <f t="shared" si="1"/>
        <v>75.099999999999994</v>
      </c>
      <c r="H22">
        <f t="shared" si="2"/>
        <v>6</v>
      </c>
      <c r="I22" t="str">
        <f t="shared" si="3"/>
        <v>+/-</v>
      </c>
      <c r="J22" t="str">
        <f t="shared" si="4"/>
        <v>1.0</v>
      </c>
      <c r="K22" s="2">
        <f t="shared" si="5"/>
        <v>0.60790273556231</v>
      </c>
      <c r="L22" s="2">
        <f t="shared" si="6"/>
        <v>-3.5</v>
      </c>
      <c r="M22" s="2">
        <f t="shared" si="7"/>
        <v>0.61093468821403585</v>
      </c>
      <c r="N22" s="2">
        <f t="shared" si="8"/>
        <v>-5.7289266226340132</v>
      </c>
      <c r="O22" t="s">
        <v>54</v>
      </c>
    </row>
    <row r="23" spans="1:15" x14ac:dyDescent="0.25">
      <c r="A23" s="16">
        <v>13</v>
      </c>
      <c r="B23" s="17" t="s">
        <v>28</v>
      </c>
      <c r="C23" s="18">
        <v>74.7</v>
      </c>
      <c r="D23" s="19" t="s">
        <v>70</v>
      </c>
      <c r="E23" s="20" t="str">
        <f t="shared" si="0"/>
        <v>Significantly Different</v>
      </c>
      <c r="G23">
        <f t="shared" si="1"/>
        <v>74.7</v>
      </c>
      <c r="H23">
        <f t="shared" si="2"/>
        <v>6</v>
      </c>
      <c r="I23" t="str">
        <f t="shared" si="3"/>
        <v>+/-</v>
      </c>
      <c r="J23" t="str">
        <f t="shared" si="4"/>
        <v>0.8</v>
      </c>
      <c r="K23" s="2">
        <f t="shared" si="5"/>
        <v>0.48632218844984804</v>
      </c>
      <c r="L23" s="2">
        <f t="shared" si="6"/>
        <v>-3.1000000000000085</v>
      </c>
      <c r="M23" s="2">
        <f t="shared" si="7"/>
        <v>0.49010685399991183</v>
      </c>
      <c r="N23" s="2">
        <f t="shared" si="8"/>
        <v>-6.3251512903767031</v>
      </c>
      <c r="O23" t="s">
        <v>43</v>
      </c>
    </row>
    <row r="24" spans="1:15" x14ac:dyDescent="0.25">
      <c r="A24" s="16">
        <v>14</v>
      </c>
      <c r="B24" s="17" t="s">
        <v>66</v>
      </c>
      <c r="C24" s="18">
        <v>74.599999999999994</v>
      </c>
      <c r="D24" s="19" t="s">
        <v>61</v>
      </c>
      <c r="E24" s="20" t="str">
        <f t="shared" si="0"/>
        <v>Significantly Different</v>
      </c>
      <c r="G24">
        <f t="shared" si="1"/>
        <v>74.599999999999994</v>
      </c>
      <c r="H24">
        <f t="shared" si="2"/>
        <v>6</v>
      </c>
      <c r="I24" t="str">
        <f t="shared" si="3"/>
        <v>+/-</v>
      </c>
      <c r="J24" t="str">
        <f t="shared" si="4"/>
        <v>0.4</v>
      </c>
      <c r="K24" s="2">
        <f t="shared" si="5"/>
        <v>0.24316109422492402</v>
      </c>
      <c r="L24" s="2">
        <f t="shared" si="6"/>
        <v>-3</v>
      </c>
      <c r="M24" s="2">
        <f t="shared" si="7"/>
        <v>0.25064471888253259</v>
      </c>
      <c r="N24" s="2">
        <f t="shared" si="8"/>
        <v>-11.969133095543031</v>
      </c>
      <c r="O24" t="s">
        <v>57</v>
      </c>
    </row>
    <row r="25" spans="1:15" x14ac:dyDescent="0.25">
      <c r="A25" s="16">
        <v>15</v>
      </c>
      <c r="B25" s="17" t="s">
        <v>38</v>
      </c>
      <c r="C25" s="18">
        <v>74.2</v>
      </c>
      <c r="D25" s="19" t="s">
        <v>130</v>
      </c>
      <c r="E25" s="20" t="str">
        <f t="shared" si="0"/>
        <v>Significantly Different</v>
      </c>
      <c r="G25">
        <f t="shared" si="1"/>
        <v>74.2</v>
      </c>
      <c r="H25">
        <f t="shared" si="2"/>
        <v>6</v>
      </c>
      <c r="I25" t="str">
        <f t="shared" si="3"/>
        <v>+/-</v>
      </c>
      <c r="J25" t="str">
        <f t="shared" si="4"/>
        <v>1.2</v>
      </c>
      <c r="K25" s="2">
        <f t="shared" si="5"/>
        <v>0.72948328267477203</v>
      </c>
      <c r="L25" s="2">
        <f t="shared" si="6"/>
        <v>-2.6000000000000085</v>
      </c>
      <c r="M25" s="2">
        <f t="shared" si="7"/>
        <v>0.73201182849801194</v>
      </c>
      <c r="N25" s="2">
        <f t="shared" si="8"/>
        <v>-3.5518551733444697</v>
      </c>
      <c r="O25" t="s">
        <v>58</v>
      </c>
    </row>
    <row r="26" spans="1:15" x14ac:dyDescent="0.25">
      <c r="A26" s="16">
        <v>16</v>
      </c>
      <c r="B26" s="17" t="s">
        <v>69</v>
      </c>
      <c r="C26" s="18">
        <v>74.099999999999994</v>
      </c>
      <c r="D26" s="19" t="s">
        <v>124</v>
      </c>
      <c r="E26" s="20" t="str">
        <f t="shared" si="0"/>
        <v>Significantly Different</v>
      </c>
      <c r="G26">
        <f t="shared" si="1"/>
        <v>74.099999999999994</v>
      </c>
      <c r="H26">
        <f t="shared" si="2"/>
        <v>6</v>
      </c>
      <c r="I26" t="str">
        <f t="shared" si="3"/>
        <v>+/-</v>
      </c>
      <c r="J26" t="str">
        <f t="shared" si="4"/>
        <v>1.0</v>
      </c>
      <c r="K26" s="2">
        <f t="shared" si="5"/>
        <v>0.60790273556231</v>
      </c>
      <c r="L26" s="2">
        <f t="shared" si="6"/>
        <v>-2.5</v>
      </c>
      <c r="M26" s="2">
        <f t="shared" si="7"/>
        <v>0.61093468821403585</v>
      </c>
      <c r="N26" s="2">
        <f t="shared" si="8"/>
        <v>-4.0920904447385809</v>
      </c>
      <c r="O26" t="s">
        <v>41</v>
      </c>
    </row>
    <row r="27" spans="1:15" x14ac:dyDescent="0.25">
      <c r="A27" s="16">
        <v>17</v>
      </c>
      <c r="B27" s="17" t="s">
        <v>48</v>
      </c>
      <c r="C27" s="18">
        <v>73.8</v>
      </c>
      <c r="D27" s="19" t="s">
        <v>128</v>
      </c>
      <c r="E27" s="20" t="str">
        <f t="shared" si="0"/>
        <v>Significantly Different</v>
      </c>
      <c r="G27">
        <f t="shared" si="1"/>
        <v>73.8</v>
      </c>
      <c r="H27">
        <f t="shared" si="2"/>
        <v>6</v>
      </c>
      <c r="I27" t="str">
        <f t="shared" si="3"/>
        <v>+/-</v>
      </c>
      <c r="J27" t="str">
        <f t="shared" si="4"/>
        <v>1.1</v>
      </c>
      <c r="K27" s="2">
        <f t="shared" si="5"/>
        <v>0.66869300911854113</v>
      </c>
      <c r="L27" s="2">
        <f t="shared" si="6"/>
        <v>-2.2000000000000028</v>
      </c>
      <c r="M27" s="2">
        <f t="shared" si="7"/>
        <v>0.67145051776214359</v>
      </c>
      <c r="N27" s="2">
        <f t="shared" si="8"/>
        <v>-3.2764886492787495</v>
      </c>
      <c r="O27" t="s">
        <v>59</v>
      </c>
    </row>
    <row r="28" spans="1:15" x14ac:dyDescent="0.25">
      <c r="A28" s="16">
        <v>18</v>
      </c>
      <c r="B28" s="17" t="s">
        <v>54</v>
      </c>
      <c r="C28" s="18">
        <v>73.7</v>
      </c>
      <c r="D28" s="19" t="s">
        <v>114</v>
      </c>
      <c r="E28" s="20" t="str">
        <f t="shared" si="0"/>
        <v>Significantly Different</v>
      </c>
      <c r="G28">
        <f t="shared" si="1"/>
        <v>73.7</v>
      </c>
      <c r="H28">
        <f t="shared" si="2"/>
        <v>6</v>
      </c>
      <c r="I28" t="str">
        <f t="shared" si="3"/>
        <v>+/-</v>
      </c>
      <c r="J28" t="str">
        <f t="shared" si="4"/>
        <v>0.9</v>
      </c>
      <c r="K28" s="2">
        <f t="shared" si="5"/>
        <v>0.54711246200607899</v>
      </c>
      <c r="L28" s="2">
        <f t="shared" si="6"/>
        <v>-2.1000000000000085</v>
      </c>
      <c r="M28" s="2">
        <f t="shared" si="7"/>
        <v>0.55047933970440222</v>
      </c>
      <c r="N28" s="2">
        <f t="shared" si="8"/>
        <v>-3.8148570682555896</v>
      </c>
      <c r="O28" t="s">
        <v>49</v>
      </c>
    </row>
    <row r="29" spans="1:15" x14ac:dyDescent="0.25">
      <c r="A29" s="16">
        <v>18</v>
      </c>
      <c r="B29" s="17" t="s">
        <v>76</v>
      </c>
      <c r="C29" s="18">
        <v>73.7</v>
      </c>
      <c r="D29" s="19" t="s">
        <v>36</v>
      </c>
      <c r="E29" s="20" t="str">
        <f t="shared" si="0"/>
        <v>Significantly Different</v>
      </c>
      <c r="G29">
        <f t="shared" si="1"/>
        <v>73.7</v>
      </c>
      <c r="H29">
        <f t="shared" si="2"/>
        <v>6</v>
      </c>
      <c r="I29" t="str">
        <f t="shared" si="3"/>
        <v>+/-</v>
      </c>
      <c r="J29" t="str">
        <f t="shared" si="4"/>
        <v>0.3</v>
      </c>
      <c r="K29" s="2">
        <f t="shared" si="5"/>
        <v>0.18237082066869301</v>
      </c>
      <c r="L29" s="2">
        <f t="shared" si="6"/>
        <v>-2.1000000000000085</v>
      </c>
      <c r="M29" s="2">
        <f t="shared" si="7"/>
        <v>0.19223572402239389</v>
      </c>
      <c r="N29" s="2">
        <f t="shared" si="8"/>
        <v>-10.92408817705171</v>
      </c>
      <c r="O29" t="s">
        <v>63</v>
      </c>
    </row>
    <row r="30" spans="1:15" x14ac:dyDescent="0.25">
      <c r="A30" s="16">
        <v>20</v>
      </c>
      <c r="B30" s="17" t="s">
        <v>44</v>
      </c>
      <c r="C30" s="18">
        <v>73.599999999999994</v>
      </c>
      <c r="D30" s="19" t="s">
        <v>39</v>
      </c>
      <c r="E30" s="20" t="str">
        <f t="shared" si="0"/>
        <v>Significantly Different</v>
      </c>
      <c r="G30">
        <f t="shared" si="1"/>
        <v>73.599999999999994</v>
      </c>
      <c r="H30">
        <f t="shared" si="2"/>
        <v>6</v>
      </c>
      <c r="I30" t="str">
        <f t="shared" si="3"/>
        <v>+/-</v>
      </c>
      <c r="J30" t="str">
        <f t="shared" si="4"/>
        <v>0.5</v>
      </c>
      <c r="K30" s="2">
        <f t="shared" si="5"/>
        <v>0.303951367781155</v>
      </c>
      <c r="L30" s="2">
        <f t="shared" si="6"/>
        <v>-2</v>
      </c>
      <c r="M30" s="2">
        <f t="shared" si="7"/>
        <v>0.30997079109986531</v>
      </c>
      <c r="N30" s="2">
        <f t="shared" si="8"/>
        <v>-6.4522208460462549</v>
      </c>
      <c r="O30" t="s">
        <v>28</v>
      </c>
    </row>
    <row r="31" spans="1:15" x14ac:dyDescent="0.25">
      <c r="A31" s="16">
        <v>21</v>
      </c>
      <c r="B31" s="17" t="s">
        <v>84</v>
      </c>
      <c r="C31" s="18">
        <v>73.400000000000006</v>
      </c>
      <c r="D31" s="19" t="s">
        <v>36</v>
      </c>
      <c r="E31" s="20" t="str">
        <f t="shared" si="0"/>
        <v>Significantly Different</v>
      </c>
      <c r="G31">
        <f t="shared" si="1"/>
        <v>73.400000000000006</v>
      </c>
      <c r="H31">
        <f t="shared" si="2"/>
        <v>6</v>
      </c>
      <c r="I31" t="str">
        <f t="shared" si="3"/>
        <v>+/-</v>
      </c>
      <c r="J31" t="str">
        <f t="shared" si="4"/>
        <v>0.3</v>
      </c>
      <c r="K31" s="2">
        <f t="shared" si="5"/>
        <v>0.18237082066869301</v>
      </c>
      <c r="L31" s="2">
        <f t="shared" si="6"/>
        <v>-1.8000000000000114</v>
      </c>
      <c r="M31" s="2">
        <f t="shared" si="7"/>
        <v>0.19223572402239389</v>
      </c>
      <c r="N31" s="2">
        <f t="shared" si="8"/>
        <v>-9.3635041517586295</v>
      </c>
      <c r="O31" t="s">
        <v>66</v>
      </c>
    </row>
    <row r="32" spans="1:15" x14ac:dyDescent="0.25">
      <c r="A32" s="16">
        <v>22</v>
      </c>
      <c r="B32" s="17" t="s">
        <v>45</v>
      </c>
      <c r="C32" s="18">
        <v>73.2</v>
      </c>
      <c r="D32" s="19" t="s">
        <v>114</v>
      </c>
      <c r="E32" s="20" t="str">
        <f t="shared" si="0"/>
        <v>Significantly Different</v>
      </c>
      <c r="G32">
        <f t="shared" si="1"/>
        <v>73.2</v>
      </c>
      <c r="H32">
        <f t="shared" si="2"/>
        <v>6</v>
      </c>
      <c r="I32" t="str">
        <f t="shared" si="3"/>
        <v>+/-</v>
      </c>
      <c r="J32" t="str">
        <f t="shared" si="4"/>
        <v>0.9</v>
      </c>
      <c r="K32" s="2">
        <f t="shared" si="5"/>
        <v>0.54711246200607899</v>
      </c>
      <c r="L32" s="2">
        <f t="shared" si="6"/>
        <v>-1.6000000000000085</v>
      </c>
      <c r="M32" s="2">
        <f t="shared" si="7"/>
        <v>0.55047933970440222</v>
      </c>
      <c r="N32" s="2">
        <f t="shared" si="8"/>
        <v>-2.9065577662899766</v>
      </c>
      <c r="O32" t="s">
        <v>68</v>
      </c>
    </row>
    <row r="33" spans="1:15" x14ac:dyDescent="0.25">
      <c r="A33" s="16">
        <v>23</v>
      </c>
      <c r="B33" s="17" t="s">
        <v>43</v>
      </c>
      <c r="C33" s="18">
        <v>73</v>
      </c>
      <c r="D33" s="19" t="s">
        <v>78</v>
      </c>
      <c r="E33" s="20" t="str">
        <f t="shared" si="0"/>
        <v>Significantly Different</v>
      </c>
      <c r="G33">
        <f t="shared" si="1"/>
        <v>73</v>
      </c>
      <c r="H33">
        <f t="shared" si="2"/>
        <v>6</v>
      </c>
      <c r="I33" t="str">
        <f t="shared" si="3"/>
        <v>+/-</v>
      </c>
      <c r="J33" t="str">
        <f t="shared" si="4"/>
        <v>0.7</v>
      </c>
      <c r="K33" s="2">
        <f t="shared" si="5"/>
        <v>0.42553191489361697</v>
      </c>
      <c r="L33" s="2">
        <f t="shared" si="6"/>
        <v>-1.4000000000000057</v>
      </c>
      <c r="M33" s="2">
        <f t="shared" si="7"/>
        <v>0.42985214661796195</v>
      </c>
      <c r="N33" s="2">
        <f t="shared" si="8"/>
        <v>-3.2569338341452516</v>
      </c>
      <c r="O33" t="s">
        <v>71</v>
      </c>
    </row>
    <row r="34" spans="1:15" x14ac:dyDescent="0.25">
      <c r="A34" s="16">
        <v>24</v>
      </c>
      <c r="B34" s="17" t="s">
        <v>75</v>
      </c>
      <c r="C34" s="18">
        <v>72.900000000000006</v>
      </c>
      <c r="D34" s="19" t="s">
        <v>61</v>
      </c>
      <c r="E34" s="20" t="str">
        <f t="shared" si="0"/>
        <v>Significantly Different</v>
      </c>
      <c r="G34">
        <f t="shared" si="1"/>
        <v>72.900000000000006</v>
      </c>
      <c r="H34">
        <f t="shared" si="2"/>
        <v>6</v>
      </c>
      <c r="I34" t="str">
        <f t="shared" si="3"/>
        <v>+/-</v>
      </c>
      <c r="J34" t="str">
        <f t="shared" si="4"/>
        <v>0.4</v>
      </c>
      <c r="K34" s="2">
        <f t="shared" si="5"/>
        <v>0.24316109422492402</v>
      </c>
      <c r="L34" s="2">
        <f t="shared" si="6"/>
        <v>-1.3000000000000114</v>
      </c>
      <c r="M34" s="2">
        <f t="shared" si="7"/>
        <v>0.25064471888253259</v>
      </c>
      <c r="N34" s="2">
        <f t="shared" si="8"/>
        <v>-5.186624341402025</v>
      </c>
      <c r="O34" t="s">
        <v>62</v>
      </c>
    </row>
    <row r="35" spans="1:15" x14ac:dyDescent="0.25">
      <c r="A35" s="16">
        <v>25</v>
      </c>
      <c r="B35" s="17" t="s">
        <v>57</v>
      </c>
      <c r="C35" s="18">
        <v>72.8</v>
      </c>
      <c r="D35" s="19" t="s">
        <v>36</v>
      </c>
      <c r="E35" s="20" t="str">
        <f t="shared" si="0"/>
        <v>Significantly Different</v>
      </c>
      <c r="G35">
        <f t="shared" si="1"/>
        <v>72.8</v>
      </c>
      <c r="H35">
        <f t="shared" si="2"/>
        <v>6</v>
      </c>
      <c r="I35" t="str">
        <f t="shared" si="3"/>
        <v>+/-</v>
      </c>
      <c r="J35" t="str">
        <f t="shared" si="4"/>
        <v>0.3</v>
      </c>
      <c r="K35" s="2">
        <f t="shared" si="5"/>
        <v>0.18237082066869301</v>
      </c>
      <c r="L35" s="2">
        <f t="shared" si="6"/>
        <v>-1.2000000000000028</v>
      </c>
      <c r="M35" s="2">
        <f t="shared" si="7"/>
        <v>0.19223572402239389</v>
      </c>
      <c r="N35" s="2">
        <f t="shared" si="8"/>
        <v>-6.2423361011723957</v>
      </c>
      <c r="O35" t="s">
        <v>72</v>
      </c>
    </row>
    <row r="36" spans="1:15" x14ac:dyDescent="0.25">
      <c r="A36" s="16">
        <v>26</v>
      </c>
      <c r="B36" s="17" t="s">
        <v>46</v>
      </c>
      <c r="C36" s="18">
        <v>72.7</v>
      </c>
      <c r="D36" s="19" t="s">
        <v>114</v>
      </c>
      <c r="E36" s="20" t="str">
        <f t="shared" si="0"/>
        <v>Significantly Different</v>
      </c>
      <c r="G36">
        <f t="shared" si="1"/>
        <v>72.7</v>
      </c>
      <c r="H36">
        <f t="shared" si="2"/>
        <v>6</v>
      </c>
      <c r="I36" t="str">
        <f t="shared" si="3"/>
        <v>+/-</v>
      </c>
      <c r="J36" t="str">
        <f t="shared" si="4"/>
        <v>0.9</v>
      </c>
      <c r="K36" s="2">
        <f t="shared" si="5"/>
        <v>0.54711246200607899</v>
      </c>
      <c r="L36" s="2">
        <f t="shared" si="6"/>
        <v>-1.1000000000000085</v>
      </c>
      <c r="M36" s="2">
        <f t="shared" si="7"/>
        <v>0.55047933970440222</v>
      </c>
      <c r="N36" s="2">
        <f t="shared" si="8"/>
        <v>-1.9982584643243637</v>
      </c>
      <c r="O36" t="s">
        <v>64</v>
      </c>
    </row>
    <row r="37" spans="1:15" x14ac:dyDescent="0.25">
      <c r="A37" s="16">
        <v>27</v>
      </c>
      <c r="B37" s="17" t="s">
        <v>65</v>
      </c>
      <c r="C37" s="18">
        <v>72.5</v>
      </c>
      <c r="D37" s="19" t="s">
        <v>36</v>
      </c>
      <c r="E37" s="20" t="str">
        <f t="shared" si="0"/>
        <v>Significantly Different</v>
      </c>
      <c r="G37">
        <f t="shared" si="1"/>
        <v>72.5</v>
      </c>
      <c r="H37">
        <f t="shared" si="2"/>
        <v>6</v>
      </c>
      <c r="I37" t="str">
        <f t="shared" si="3"/>
        <v>+/-</v>
      </c>
      <c r="J37" t="str">
        <f t="shared" si="4"/>
        <v>0.3</v>
      </c>
      <c r="K37" s="2">
        <f t="shared" si="5"/>
        <v>0.18237082066869301</v>
      </c>
      <c r="L37" s="2">
        <f t="shared" si="6"/>
        <v>-0.90000000000000568</v>
      </c>
      <c r="M37" s="2">
        <f t="shared" si="7"/>
        <v>0.19223572402239389</v>
      </c>
      <c r="N37" s="2">
        <f t="shared" si="8"/>
        <v>-4.6817520758793147</v>
      </c>
      <c r="O37" t="s">
        <v>45</v>
      </c>
    </row>
    <row r="38" spans="1:15" x14ac:dyDescent="0.25">
      <c r="A38" s="16">
        <v>28</v>
      </c>
      <c r="B38" s="17" t="s">
        <v>67</v>
      </c>
      <c r="C38" s="18">
        <v>72.3</v>
      </c>
      <c r="D38" s="19" t="s">
        <v>29</v>
      </c>
      <c r="E38" s="20" t="str">
        <f t="shared" si="0"/>
        <v>Significantly Different</v>
      </c>
      <c r="G38">
        <f t="shared" si="1"/>
        <v>72.3</v>
      </c>
      <c r="H38">
        <f t="shared" si="2"/>
        <v>6</v>
      </c>
      <c r="I38" t="str">
        <f t="shared" si="3"/>
        <v>+/-</v>
      </c>
      <c r="J38" t="str">
        <f t="shared" si="4"/>
        <v>0.2</v>
      </c>
      <c r="K38" s="2">
        <f t="shared" si="5"/>
        <v>0.12158054711246201</v>
      </c>
      <c r="L38" s="2">
        <f t="shared" si="6"/>
        <v>-0.70000000000000284</v>
      </c>
      <c r="M38" s="2">
        <f t="shared" si="7"/>
        <v>0.1359311840425404</v>
      </c>
      <c r="N38" s="2">
        <f t="shared" si="8"/>
        <v>-5.1496645521820366</v>
      </c>
      <c r="O38" t="s">
        <v>51</v>
      </c>
    </row>
    <row r="39" spans="1:15" x14ac:dyDescent="0.25">
      <c r="A39" s="16">
        <v>29</v>
      </c>
      <c r="B39" s="17" t="s">
        <v>58</v>
      </c>
      <c r="C39" s="18">
        <v>72.099999999999994</v>
      </c>
      <c r="D39" s="19" t="s">
        <v>61</v>
      </c>
      <c r="E39" s="20" t="str">
        <f t="shared" si="0"/>
        <v>Significantly Different</v>
      </c>
      <c r="G39">
        <f t="shared" si="1"/>
        <v>72.099999999999994</v>
      </c>
      <c r="H39">
        <f t="shared" si="2"/>
        <v>6</v>
      </c>
      <c r="I39" t="str">
        <f t="shared" si="3"/>
        <v>+/-</v>
      </c>
      <c r="J39" t="str">
        <f t="shared" si="4"/>
        <v>0.4</v>
      </c>
      <c r="K39" s="2">
        <f t="shared" si="5"/>
        <v>0.24316109422492402</v>
      </c>
      <c r="L39" s="2">
        <f t="shared" si="6"/>
        <v>-0.5</v>
      </c>
      <c r="M39" s="2">
        <f t="shared" si="7"/>
        <v>0.25064471888253259</v>
      </c>
      <c r="N39" s="2">
        <f t="shared" si="8"/>
        <v>-1.9948555159238384</v>
      </c>
      <c r="O39" t="s">
        <v>74</v>
      </c>
    </row>
    <row r="40" spans="1:15" x14ac:dyDescent="0.25">
      <c r="A40" s="16">
        <v>30</v>
      </c>
      <c r="B40" s="17" t="s">
        <v>64</v>
      </c>
      <c r="C40" s="18">
        <v>72</v>
      </c>
      <c r="D40" s="19" t="s">
        <v>61</v>
      </c>
      <c r="E40" s="20" t="str">
        <f t="shared" si="0"/>
        <v>Not Significantly Different</v>
      </c>
      <c r="G40">
        <f t="shared" si="1"/>
        <v>72</v>
      </c>
      <c r="H40">
        <f t="shared" si="2"/>
        <v>6</v>
      </c>
      <c r="I40" t="str">
        <f t="shared" si="3"/>
        <v>+/-</v>
      </c>
      <c r="J40" t="str">
        <f t="shared" si="4"/>
        <v>0.4</v>
      </c>
      <c r="K40" s="2">
        <f t="shared" si="5"/>
        <v>0.24316109422492402</v>
      </c>
      <c r="L40" s="2">
        <f t="shared" si="6"/>
        <v>-0.40000000000000568</v>
      </c>
      <c r="M40" s="2">
        <f t="shared" si="7"/>
        <v>0.25064471888253259</v>
      </c>
      <c r="N40" s="2">
        <f t="shared" si="8"/>
        <v>-1.5958844127390934</v>
      </c>
      <c r="O40" t="s">
        <v>35</v>
      </c>
    </row>
    <row r="41" spans="1:15" x14ac:dyDescent="0.25">
      <c r="A41" s="16">
        <v>31</v>
      </c>
      <c r="B41" s="17" t="s">
        <v>80</v>
      </c>
      <c r="C41" s="18">
        <v>71.599999999999994</v>
      </c>
      <c r="D41" s="19" t="s">
        <v>29</v>
      </c>
      <c r="E41" s="20" t="str">
        <f t="shared" si="0"/>
        <v>Not Significantly Different</v>
      </c>
      <c r="G41">
        <f t="shared" si="1"/>
        <v>71.599999999999994</v>
      </c>
      <c r="H41">
        <f t="shared" si="2"/>
        <v>6</v>
      </c>
      <c r="I41" t="str">
        <f t="shared" si="3"/>
        <v>+/-</v>
      </c>
      <c r="J41" t="str">
        <f t="shared" si="4"/>
        <v>0.2</v>
      </c>
      <c r="K41" s="2">
        <f t="shared" si="5"/>
        <v>0.12158054711246201</v>
      </c>
      <c r="L41" s="2">
        <f t="shared" si="6"/>
        <v>0</v>
      </c>
      <c r="M41" s="2">
        <f t="shared" si="7"/>
        <v>0.1359311840425404</v>
      </c>
      <c r="N41" s="2">
        <f t="shared" si="8"/>
        <v>0</v>
      </c>
      <c r="O41" t="s">
        <v>76</v>
      </c>
    </row>
    <row r="42" spans="1:15" x14ac:dyDescent="0.25">
      <c r="A42" s="16">
        <v>31</v>
      </c>
      <c r="B42" s="17" t="s">
        <v>60</v>
      </c>
      <c r="C42" s="18">
        <v>71.599999999999994</v>
      </c>
      <c r="D42" s="19" t="s">
        <v>39</v>
      </c>
      <c r="E42" s="20" t="str">
        <f t="shared" si="0"/>
        <v>Not Significantly Different</v>
      </c>
      <c r="G42">
        <f t="shared" si="1"/>
        <v>71.599999999999994</v>
      </c>
      <c r="H42">
        <f t="shared" si="2"/>
        <v>6</v>
      </c>
      <c r="I42" t="str">
        <f t="shared" si="3"/>
        <v>+/-</v>
      </c>
      <c r="J42" t="str">
        <f t="shared" si="4"/>
        <v>0.5</v>
      </c>
      <c r="K42" s="2">
        <f t="shared" si="5"/>
        <v>0.303951367781155</v>
      </c>
      <c r="L42" s="2">
        <f t="shared" si="6"/>
        <v>0</v>
      </c>
      <c r="M42" s="2">
        <f t="shared" si="7"/>
        <v>0.30997079109986531</v>
      </c>
      <c r="N42" s="2">
        <f t="shared" si="8"/>
        <v>0</v>
      </c>
      <c r="O42" t="s">
        <v>77</v>
      </c>
    </row>
    <row r="43" spans="1:15" x14ac:dyDescent="0.25">
      <c r="A43" s="16">
        <v>33</v>
      </c>
      <c r="B43" s="17" t="s">
        <v>74</v>
      </c>
      <c r="C43" s="18">
        <v>71.400000000000006</v>
      </c>
      <c r="D43" s="19" t="s">
        <v>83</v>
      </c>
      <c r="E43" s="20" t="str">
        <f t="shared" si="0"/>
        <v>Not Significantly Different</v>
      </c>
      <c r="G43">
        <f t="shared" si="1"/>
        <v>71.400000000000006</v>
      </c>
      <c r="H43">
        <f t="shared" si="2"/>
        <v>6</v>
      </c>
      <c r="I43" t="str">
        <f t="shared" si="3"/>
        <v>+/-</v>
      </c>
      <c r="J43" t="str">
        <f t="shared" si="4"/>
        <v>0.6</v>
      </c>
      <c r="K43" s="2">
        <f t="shared" si="5"/>
        <v>0.36474164133738601</v>
      </c>
      <c r="L43" s="2">
        <f t="shared" si="6"/>
        <v>0.19999999999998863</v>
      </c>
      <c r="M43" s="2">
        <f t="shared" si="7"/>
        <v>0.36977279819442066</v>
      </c>
      <c r="N43" s="2">
        <f t="shared" si="8"/>
        <v>0.54087266823459468</v>
      </c>
      <c r="O43" t="s">
        <v>80</v>
      </c>
    </row>
    <row r="44" spans="1:15" x14ac:dyDescent="0.25">
      <c r="A44" s="16">
        <v>34</v>
      </c>
      <c r="B44" s="17" t="s">
        <v>71</v>
      </c>
      <c r="C44" s="18">
        <v>70.900000000000006</v>
      </c>
      <c r="D44" s="19" t="s">
        <v>36</v>
      </c>
      <c r="E44" s="20" t="str">
        <f t="shared" si="0"/>
        <v>Significantly Different</v>
      </c>
      <c r="G44">
        <f t="shared" si="1"/>
        <v>70.900000000000006</v>
      </c>
      <c r="H44">
        <f t="shared" si="2"/>
        <v>6</v>
      </c>
      <c r="I44" t="str">
        <f t="shared" si="3"/>
        <v>+/-</v>
      </c>
      <c r="J44" t="str">
        <f t="shared" si="4"/>
        <v>0.3</v>
      </c>
      <c r="K44" s="2">
        <f t="shared" si="5"/>
        <v>0.18237082066869301</v>
      </c>
      <c r="L44" s="2">
        <f t="shared" si="6"/>
        <v>0.69999999999998863</v>
      </c>
      <c r="M44" s="2">
        <f t="shared" si="7"/>
        <v>0.19223572402239389</v>
      </c>
      <c r="N44" s="2">
        <f t="shared" si="8"/>
        <v>3.6413627256838295</v>
      </c>
      <c r="O44" t="s">
        <v>82</v>
      </c>
    </row>
    <row r="45" spans="1:15" x14ac:dyDescent="0.25">
      <c r="A45" s="16">
        <v>35</v>
      </c>
      <c r="B45" s="17" t="s">
        <v>50</v>
      </c>
      <c r="C45" s="18">
        <v>70.5</v>
      </c>
      <c r="D45" s="19" t="s">
        <v>36</v>
      </c>
      <c r="E45" s="20" t="str">
        <f t="shared" si="0"/>
        <v>Significantly Different</v>
      </c>
      <c r="G45">
        <f t="shared" si="1"/>
        <v>70.5</v>
      </c>
      <c r="H45">
        <f t="shared" si="2"/>
        <v>6</v>
      </c>
      <c r="I45" t="str">
        <f t="shared" si="3"/>
        <v>+/-</v>
      </c>
      <c r="J45" t="str">
        <f t="shared" si="4"/>
        <v>0.3</v>
      </c>
      <c r="K45" s="2">
        <f t="shared" si="5"/>
        <v>0.18237082066869301</v>
      </c>
      <c r="L45" s="2">
        <f t="shared" si="6"/>
        <v>1.0999999999999943</v>
      </c>
      <c r="M45" s="2">
        <f t="shared" si="7"/>
        <v>0.19223572402239389</v>
      </c>
      <c r="N45" s="2">
        <f t="shared" si="8"/>
        <v>5.7221414260746526</v>
      </c>
      <c r="O45" t="s">
        <v>53</v>
      </c>
    </row>
    <row r="46" spans="1:15" x14ac:dyDescent="0.25">
      <c r="A46" s="16">
        <v>35</v>
      </c>
      <c r="B46" s="17" t="s">
        <v>79</v>
      </c>
      <c r="C46" s="18">
        <v>70.5</v>
      </c>
      <c r="D46" s="19" t="s">
        <v>29</v>
      </c>
      <c r="E46" s="20" t="str">
        <f t="shared" si="0"/>
        <v>Significantly Different</v>
      </c>
      <c r="G46">
        <f t="shared" si="1"/>
        <v>70.5</v>
      </c>
      <c r="H46">
        <f t="shared" si="2"/>
        <v>6</v>
      </c>
      <c r="I46" t="str">
        <f t="shared" si="3"/>
        <v>+/-</v>
      </c>
      <c r="J46" t="str">
        <f t="shared" si="4"/>
        <v>0.2</v>
      </c>
      <c r="K46" s="2">
        <f t="shared" si="5"/>
        <v>0.12158054711246201</v>
      </c>
      <c r="L46" s="2">
        <f t="shared" si="6"/>
        <v>1.0999999999999943</v>
      </c>
      <c r="M46" s="2">
        <f t="shared" si="7"/>
        <v>0.1359311840425404</v>
      </c>
      <c r="N46" s="2">
        <f t="shared" si="8"/>
        <v>8.0923300105716969</v>
      </c>
      <c r="O46" t="s">
        <v>65</v>
      </c>
    </row>
    <row r="47" spans="1:15" x14ac:dyDescent="0.25">
      <c r="A47" s="16">
        <v>37</v>
      </c>
      <c r="B47" s="17" t="s">
        <v>40</v>
      </c>
      <c r="C47" s="18">
        <v>70.3</v>
      </c>
      <c r="D47" s="19" t="s">
        <v>29</v>
      </c>
      <c r="E47" s="20" t="str">
        <f t="shared" si="0"/>
        <v>Significantly Different</v>
      </c>
      <c r="G47">
        <f t="shared" si="1"/>
        <v>70.3</v>
      </c>
      <c r="H47">
        <f t="shared" si="2"/>
        <v>6</v>
      </c>
      <c r="I47" t="str">
        <f t="shared" si="3"/>
        <v>+/-</v>
      </c>
      <c r="J47" t="str">
        <f t="shared" si="4"/>
        <v>0.2</v>
      </c>
      <c r="K47" s="2">
        <f t="shared" si="5"/>
        <v>0.12158054711246201</v>
      </c>
      <c r="L47" s="2">
        <f t="shared" si="6"/>
        <v>1.2999999999999972</v>
      </c>
      <c r="M47" s="2">
        <f t="shared" si="7"/>
        <v>0.1359311840425404</v>
      </c>
      <c r="N47" s="2">
        <f t="shared" si="8"/>
        <v>9.5636627397665794</v>
      </c>
      <c r="O47" t="s">
        <v>81</v>
      </c>
    </row>
    <row r="48" spans="1:15" x14ac:dyDescent="0.25">
      <c r="A48" s="16">
        <v>38</v>
      </c>
      <c r="B48" s="17" t="s">
        <v>82</v>
      </c>
      <c r="C48" s="18">
        <v>70.2</v>
      </c>
      <c r="D48" s="19" t="s">
        <v>36</v>
      </c>
      <c r="E48" s="20" t="str">
        <f t="shared" si="0"/>
        <v>Significantly Different</v>
      </c>
      <c r="G48">
        <f t="shared" si="1"/>
        <v>70.2</v>
      </c>
      <c r="H48">
        <f t="shared" si="2"/>
        <v>6</v>
      </c>
      <c r="I48" t="str">
        <f t="shared" si="3"/>
        <v>+/-</v>
      </c>
      <c r="J48" t="str">
        <f t="shared" si="4"/>
        <v>0.3</v>
      </c>
      <c r="K48" s="2">
        <f t="shared" si="5"/>
        <v>0.18237082066869301</v>
      </c>
      <c r="L48" s="2">
        <f t="shared" si="6"/>
        <v>1.3999999999999915</v>
      </c>
      <c r="M48" s="2">
        <f t="shared" si="7"/>
        <v>0.19223572402239389</v>
      </c>
      <c r="N48" s="2">
        <f t="shared" si="8"/>
        <v>7.2827254513677326</v>
      </c>
      <c r="O48" t="s">
        <v>60</v>
      </c>
    </row>
    <row r="49" spans="1:15" x14ac:dyDescent="0.25">
      <c r="A49" s="16">
        <v>39</v>
      </c>
      <c r="B49" s="17" t="s">
        <v>73</v>
      </c>
      <c r="C49" s="18">
        <v>69.900000000000006</v>
      </c>
      <c r="D49" s="19" t="s">
        <v>61</v>
      </c>
      <c r="E49" s="20" t="str">
        <f t="shared" si="0"/>
        <v>Significantly Different</v>
      </c>
      <c r="G49">
        <f t="shared" si="1"/>
        <v>69.900000000000006</v>
      </c>
      <c r="H49">
        <f t="shared" si="2"/>
        <v>6</v>
      </c>
      <c r="I49" t="str">
        <f t="shared" si="3"/>
        <v>+/-</v>
      </c>
      <c r="J49" t="str">
        <f t="shared" si="4"/>
        <v>0.4</v>
      </c>
      <c r="K49" s="2">
        <f t="shared" si="5"/>
        <v>0.24316109422492402</v>
      </c>
      <c r="L49" s="2">
        <f t="shared" si="6"/>
        <v>1.6999999999999886</v>
      </c>
      <c r="M49" s="2">
        <f t="shared" si="7"/>
        <v>0.25064471888253259</v>
      </c>
      <c r="N49" s="2">
        <f t="shared" si="8"/>
        <v>6.7825087541410056</v>
      </c>
      <c r="O49" t="s">
        <v>67</v>
      </c>
    </row>
    <row r="50" spans="1:15" x14ac:dyDescent="0.25">
      <c r="A50" s="16">
        <v>40</v>
      </c>
      <c r="B50" s="17" t="s">
        <v>52</v>
      </c>
      <c r="C50" s="18">
        <v>69.599999999999994</v>
      </c>
      <c r="D50" s="19" t="s">
        <v>36</v>
      </c>
      <c r="E50" s="20" t="str">
        <f t="shared" si="0"/>
        <v>Significantly Different</v>
      </c>
      <c r="G50">
        <f t="shared" si="1"/>
        <v>69.599999999999994</v>
      </c>
      <c r="H50">
        <f t="shared" si="2"/>
        <v>6</v>
      </c>
      <c r="I50" t="str">
        <f t="shared" si="3"/>
        <v>+/-</v>
      </c>
      <c r="J50" t="str">
        <f t="shared" si="4"/>
        <v>0.3</v>
      </c>
      <c r="K50" s="2">
        <f t="shared" si="5"/>
        <v>0.18237082066869301</v>
      </c>
      <c r="L50" s="2">
        <f t="shared" si="6"/>
        <v>2</v>
      </c>
      <c r="M50" s="2">
        <f t="shared" si="7"/>
        <v>0.19223572402239389</v>
      </c>
      <c r="N50" s="2">
        <f t="shared" si="8"/>
        <v>10.403893501953968</v>
      </c>
      <c r="O50" t="s">
        <v>69</v>
      </c>
    </row>
    <row r="51" spans="1:15" x14ac:dyDescent="0.25">
      <c r="A51" s="16">
        <v>41</v>
      </c>
      <c r="B51" s="17" t="s">
        <v>85</v>
      </c>
      <c r="C51" s="18">
        <v>69.400000000000006</v>
      </c>
      <c r="D51" s="19" t="s">
        <v>39</v>
      </c>
      <c r="E51" s="20" t="str">
        <f t="shared" si="0"/>
        <v>Significantly Different</v>
      </c>
      <c r="G51">
        <f t="shared" si="1"/>
        <v>69.400000000000006</v>
      </c>
      <c r="H51">
        <f t="shared" si="2"/>
        <v>6</v>
      </c>
      <c r="I51" t="str">
        <f t="shared" si="3"/>
        <v>+/-</v>
      </c>
      <c r="J51" t="str">
        <f t="shared" si="4"/>
        <v>0.5</v>
      </c>
      <c r="K51" s="2">
        <f t="shared" si="5"/>
        <v>0.303951367781155</v>
      </c>
      <c r="L51" s="2">
        <f t="shared" si="6"/>
        <v>2.1999999999999886</v>
      </c>
      <c r="M51" s="2">
        <f t="shared" si="7"/>
        <v>0.30997079109986531</v>
      </c>
      <c r="N51" s="2">
        <f t="shared" si="8"/>
        <v>7.0974429306508444</v>
      </c>
      <c r="O51" t="s">
        <v>85</v>
      </c>
    </row>
    <row r="52" spans="1:15" x14ac:dyDescent="0.25">
      <c r="A52" s="16">
        <v>42</v>
      </c>
      <c r="B52" s="17" t="s">
        <v>34</v>
      </c>
      <c r="C52" s="18">
        <v>69.099999999999994</v>
      </c>
      <c r="D52" s="19" t="s">
        <v>61</v>
      </c>
      <c r="E52" s="20" t="str">
        <f t="shared" si="0"/>
        <v>Significantly Different</v>
      </c>
      <c r="G52">
        <f t="shared" si="1"/>
        <v>69.099999999999994</v>
      </c>
      <c r="H52">
        <f t="shared" si="2"/>
        <v>6</v>
      </c>
      <c r="I52" t="str">
        <f t="shared" si="3"/>
        <v>+/-</v>
      </c>
      <c r="J52" t="str">
        <f t="shared" si="4"/>
        <v>0.4</v>
      </c>
      <c r="K52" s="2">
        <f t="shared" si="5"/>
        <v>0.24316109422492402</v>
      </c>
      <c r="L52" s="2">
        <f t="shared" si="6"/>
        <v>2.5</v>
      </c>
      <c r="M52" s="2">
        <f t="shared" si="7"/>
        <v>0.25064471888253259</v>
      </c>
      <c r="N52" s="2">
        <f t="shared" si="8"/>
        <v>9.9742775796191925</v>
      </c>
      <c r="O52" t="s">
        <v>56</v>
      </c>
    </row>
    <row r="53" spans="1:15" x14ac:dyDescent="0.25">
      <c r="A53" s="16">
        <v>43</v>
      </c>
      <c r="B53" s="17" t="s">
        <v>32</v>
      </c>
      <c r="C53" s="18">
        <v>69</v>
      </c>
      <c r="D53" s="19" t="s">
        <v>128</v>
      </c>
      <c r="E53" s="20" t="str">
        <f t="shared" si="0"/>
        <v>Significantly Different</v>
      </c>
      <c r="G53">
        <f t="shared" si="1"/>
        <v>69</v>
      </c>
      <c r="H53">
        <f t="shared" si="2"/>
        <v>6</v>
      </c>
      <c r="I53" t="str">
        <f t="shared" si="3"/>
        <v>+/-</v>
      </c>
      <c r="J53" t="str">
        <f t="shared" si="4"/>
        <v>1.1</v>
      </c>
      <c r="K53" s="2">
        <f t="shared" si="5"/>
        <v>0.66869300911854113</v>
      </c>
      <c r="L53" s="2">
        <f t="shared" si="6"/>
        <v>2.5999999999999943</v>
      </c>
      <c r="M53" s="2">
        <f t="shared" si="7"/>
        <v>0.67145051776214359</v>
      </c>
      <c r="N53" s="2">
        <f t="shared" si="8"/>
        <v>3.8722138582385086</v>
      </c>
      <c r="O53" t="s">
        <v>73</v>
      </c>
    </row>
    <row r="54" spans="1:15" x14ac:dyDescent="0.25">
      <c r="A54" s="16">
        <v>44</v>
      </c>
      <c r="B54" s="17" t="s">
        <v>81</v>
      </c>
      <c r="C54" s="18">
        <v>68.3</v>
      </c>
      <c r="D54" s="19" t="s">
        <v>39</v>
      </c>
      <c r="E54" s="20" t="str">
        <f t="shared" si="0"/>
        <v>Significantly Different</v>
      </c>
      <c r="G54">
        <f t="shared" si="1"/>
        <v>68.3</v>
      </c>
      <c r="H54">
        <f t="shared" si="2"/>
        <v>6</v>
      </c>
      <c r="I54" t="str">
        <f t="shared" si="3"/>
        <v>+/-</v>
      </c>
      <c r="J54" t="str">
        <f t="shared" si="4"/>
        <v>0.5</v>
      </c>
      <c r="K54" s="2">
        <f t="shared" si="5"/>
        <v>0.303951367781155</v>
      </c>
      <c r="L54" s="2">
        <f t="shared" si="6"/>
        <v>3.2999999999999972</v>
      </c>
      <c r="M54" s="2">
        <f t="shared" si="7"/>
        <v>0.30997079109986531</v>
      </c>
      <c r="N54" s="2">
        <f t="shared" si="8"/>
        <v>10.646164395976312</v>
      </c>
      <c r="O54" t="s">
        <v>79</v>
      </c>
    </row>
    <row r="55" spans="1:15" x14ac:dyDescent="0.25">
      <c r="A55" s="16">
        <v>45</v>
      </c>
      <c r="B55" s="17" t="s">
        <v>49</v>
      </c>
      <c r="C55" s="18">
        <v>66.8</v>
      </c>
      <c r="D55" s="19" t="s">
        <v>39</v>
      </c>
      <c r="E55" s="20" t="str">
        <f t="shared" si="0"/>
        <v>Significantly Different</v>
      </c>
      <c r="G55">
        <f t="shared" si="1"/>
        <v>66.8</v>
      </c>
      <c r="H55">
        <f t="shared" si="2"/>
        <v>6</v>
      </c>
      <c r="I55" t="str">
        <f t="shared" si="3"/>
        <v>+/-</v>
      </c>
      <c r="J55" t="str">
        <f t="shared" si="4"/>
        <v>0.5</v>
      </c>
      <c r="K55" s="2">
        <f t="shared" si="5"/>
        <v>0.303951367781155</v>
      </c>
      <c r="L55" s="2">
        <f t="shared" si="6"/>
        <v>4.7999999999999972</v>
      </c>
      <c r="M55" s="2">
        <f t="shared" si="7"/>
        <v>0.30997079109986531</v>
      </c>
      <c r="N55" s="2">
        <f t="shared" si="8"/>
        <v>15.485330030511003</v>
      </c>
      <c r="O55" t="s">
        <v>47</v>
      </c>
    </row>
    <row r="56" spans="1:15" x14ac:dyDescent="0.25">
      <c r="A56" s="16">
        <v>46</v>
      </c>
      <c r="B56" s="17" t="s">
        <v>37</v>
      </c>
      <c r="C56" s="18">
        <v>66.5</v>
      </c>
      <c r="D56" s="19" t="s">
        <v>83</v>
      </c>
      <c r="E56" s="20" t="str">
        <f t="shared" si="0"/>
        <v>Significantly Different</v>
      </c>
      <c r="G56">
        <f t="shared" si="1"/>
        <v>66.5</v>
      </c>
      <c r="H56">
        <f t="shared" si="2"/>
        <v>6</v>
      </c>
      <c r="I56" t="str">
        <f t="shared" si="3"/>
        <v>+/-</v>
      </c>
      <c r="J56" t="str">
        <f t="shared" si="4"/>
        <v>0.6</v>
      </c>
      <c r="K56" s="2">
        <f t="shared" si="5"/>
        <v>0.36474164133738601</v>
      </c>
      <c r="L56" s="2">
        <f t="shared" si="6"/>
        <v>5.0999999999999943</v>
      </c>
      <c r="M56" s="2">
        <f t="shared" si="7"/>
        <v>0.36977279819442066</v>
      </c>
      <c r="N56" s="2">
        <f t="shared" si="8"/>
        <v>13.792253039982935</v>
      </c>
      <c r="O56" t="s">
        <v>31</v>
      </c>
    </row>
    <row r="57" spans="1:15" x14ac:dyDescent="0.25">
      <c r="A57" s="16">
        <v>47</v>
      </c>
      <c r="B57" s="17" t="s">
        <v>30</v>
      </c>
      <c r="C57" s="18">
        <v>66</v>
      </c>
      <c r="D57" s="19" t="s">
        <v>39</v>
      </c>
      <c r="E57" s="20" t="str">
        <f t="shared" si="0"/>
        <v>Significantly Different</v>
      </c>
      <c r="G57">
        <f t="shared" si="1"/>
        <v>66</v>
      </c>
      <c r="H57">
        <f t="shared" si="2"/>
        <v>6</v>
      </c>
      <c r="I57" t="str">
        <f t="shared" si="3"/>
        <v>+/-</v>
      </c>
      <c r="J57" t="str">
        <f t="shared" si="4"/>
        <v>0.5</v>
      </c>
      <c r="K57" s="2">
        <f t="shared" si="5"/>
        <v>0.303951367781155</v>
      </c>
      <c r="L57" s="2">
        <f t="shared" si="6"/>
        <v>5.5999999999999943</v>
      </c>
      <c r="M57" s="2">
        <f t="shared" si="7"/>
        <v>0.30997079109986531</v>
      </c>
      <c r="N57" s="2">
        <f t="shared" si="8"/>
        <v>18.066218368929498</v>
      </c>
      <c r="O57" t="s">
        <v>84</v>
      </c>
    </row>
    <row r="58" spans="1:15" x14ac:dyDescent="0.25">
      <c r="A58" s="16">
        <v>48</v>
      </c>
      <c r="B58" s="17" t="s">
        <v>77</v>
      </c>
      <c r="C58" s="18">
        <v>65.599999999999994</v>
      </c>
      <c r="D58" s="19" t="s">
        <v>78</v>
      </c>
      <c r="E58" s="20" t="str">
        <f t="shared" si="0"/>
        <v>Significantly Different</v>
      </c>
      <c r="G58">
        <f t="shared" si="1"/>
        <v>65.599999999999994</v>
      </c>
      <c r="H58">
        <f t="shared" si="2"/>
        <v>6</v>
      </c>
      <c r="I58" t="str">
        <f t="shared" si="3"/>
        <v>+/-</v>
      </c>
      <c r="J58" t="str">
        <f t="shared" si="4"/>
        <v>0.7</v>
      </c>
      <c r="K58" s="2">
        <f t="shared" si="5"/>
        <v>0.42553191489361697</v>
      </c>
      <c r="L58" s="2">
        <f t="shared" si="6"/>
        <v>6</v>
      </c>
      <c r="M58" s="2">
        <f t="shared" si="7"/>
        <v>0.42985214661796195</v>
      </c>
      <c r="N58" s="2">
        <f t="shared" si="8"/>
        <v>13.95828786062245</v>
      </c>
      <c r="O58" t="s">
        <v>75</v>
      </c>
    </row>
    <row r="59" spans="1:15" x14ac:dyDescent="0.25">
      <c r="A59" s="16">
        <v>49</v>
      </c>
      <c r="B59" s="17" t="s">
        <v>63</v>
      </c>
      <c r="C59" s="18">
        <v>65.099999999999994</v>
      </c>
      <c r="D59" s="19" t="s">
        <v>83</v>
      </c>
      <c r="E59" s="20" t="str">
        <f t="shared" si="0"/>
        <v>Significantly Different</v>
      </c>
      <c r="G59">
        <f t="shared" si="1"/>
        <v>65.099999999999994</v>
      </c>
      <c r="H59">
        <f t="shared" si="2"/>
        <v>6</v>
      </c>
      <c r="I59" t="str">
        <f t="shared" si="3"/>
        <v>+/-</v>
      </c>
      <c r="J59" t="str">
        <f t="shared" si="4"/>
        <v>0.6</v>
      </c>
      <c r="K59" s="2">
        <f t="shared" si="5"/>
        <v>0.36474164133738601</v>
      </c>
      <c r="L59" s="2">
        <f t="shared" si="6"/>
        <v>6.5</v>
      </c>
      <c r="M59" s="2">
        <f t="shared" si="7"/>
        <v>0.36977279819442066</v>
      </c>
      <c r="N59" s="2">
        <f t="shared" si="8"/>
        <v>17.578361717625327</v>
      </c>
      <c r="O59" t="s">
        <v>33</v>
      </c>
    </row>
    <row r="60" spans="1:15" x14ac:dyDescent="0.25">
      <c r="A60" s="16">
        <v>50</v>
      </c>
      <c r="B60" s="17" t="s">
        <v>72</v>
      </c>
      <c r="C60" s="18">
        <v>62.6</v>
      </c>
      <c r="D60" s="19" t="s">
        <v>114</v>
      </c>
      <c r="E60" s="20" t="str">
        <f t="shared" si="0"/>
        <v>Significantly Different</v>
      </c>
      <c r="G60">
        <f t="shared" si="1"/>
        <v>62.6</v>
      </c>
      <c r="H60">
        <f t="shared" si="2"/>
        <v>6</v>
      </c>
      <c r="I60" t="str">
        <f t="shared" si="3"/>
        <v>+/-</v>
      </c>
      <c r="J60" t="str">
        <f t="shared" si="4"/>
        <v>0.9</v>
      </c>
      <c r="K60" s="2">
        <f t="shared" si="5"/>
        <v>0.54711246200607899</v>
      </c>
      <c r="L60" s="2">
        <f t="shared" si="6"/>
        <v>8.9999999999999929</v>
      </c>
      <c r="M60" s="2">
        <f t="shared" si="7"/>
        <v>0.55047933970440222</v>
      </c>
      <c r="N60" s="2">
        <f t="shared" si="8"/>
        <v>16.349387435381018</v>
      </c>
      <c r="O60" t="s">
        <v>55</v>
      </c>
    </row>
    <row r="61" spans="1:15" x14ac:dyDescent="0.25">
      <c r="A61" s="16">
        <v>50</v>
      </c>
      <c r="B61" s="17" t="s">
        <v>33</v>
      </c>
      <c r="C61" s="18">
        <v>62.6</v>
      </c>
      <c r="D61" s="19" t="s">
        <v>114</v>
      </c>
      <c r="E61" s="20" t="str">
        <f t="shared" si="0"/>
        <v>Significantly Different</v>
      </c>
      <c r="G61">
        <f t="shared" si="1"/>
        <v>62.6</v>
      </c>
      <c r="H61">
        <f t="shared" si="2"/>
        <v>6</v>
      </c>
      <c r="I61" t="str">
        <f t="shared" si="3"/>
        <v>+/-</v>
      </c>
      <c r="J61" t="str">
        <f t="shared" si="4"/>
        <v>0.9</v>
      </c>
      <c r="K61" s="2">
        <f t="shared" si="5"/>
        <v>0.54711246200607899</v>
      </c>
      <c r="L61" s="2">
        <f t="shared" si="6"/>
        <v>8.9999999999999929</v>
      </c>
      <c r="M61" s="2">
        <f t="shared" si="7"/>
        <v>0.55047933970440222</v>
      </c>
      <c r="N61" s="2">
        <f t="shared" si="8"/>
        <v>16.349387435381018</v>
      </c>
      <c r="O61" t="s">
        <v>38</v>
      </c>
    </row>
    <row r="62" spans="1:15" ht="15.75" thickBot="1" x14ac:dyDescent="0.3">
      <c r="A62" s="22"/>
      <c r="B62" s="23" t="s">
        <v>86</v>
      </c>
      <c r="C62" s="24">
        <v>49.4</v>
      </c>
      <c r="D62" s="25" t="s">
        <v>78</v>
      </c>
      <c r="E62" s="26" t="str">
        <f t="shared" si="0"/>
        <v>Significantly Different</v>
      </c>
      <c r="G62">
        <f t="shared" si="1"/>
        <v>49.4</v>
      </c>
      <c r="H62">
        <f t="shared" si="2"/>
        <v>6</v>
      </c>
      <c r="I62" t="str">
        <f t="shared" si="3"/>
        <v>+/-</v>
      </c>
      <c r="J62" t="str">
        <f t="shared" si="4"/>
        <v>0.7</v>
      </c>
      <c r="K62" s="2">
        <f t="shared" si="5"/>
        <v>0.42553191489361697</v>
      </c>
      <c r="L62" s="2">
        <f t="shared" si="6"/>
        <v>22.199999999999996</v>
      </c>
      <c r="M62" s="2">
        <f t="shared" si="7"/>
        <v>0.42985214661796195</v>
      </c>
      <c r="N62" s="2">
        <f t="shared" si="8"/>
        <v>51.645665084303054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55" priority="5" operator="equal">
      <formula>"State Selected"</formula>
    </cfRule>
    <cfRule type="cellIs" dxfId="154" priority="6" operator="equal">
      <formula>"Not Significantly Different"</formula>
    </cfRule>
  </conditionalFormatting>
  <conditionalFormatting sqref="E10:E62">
    <cfRule type="cellIs" dxfId="153" priority="1" operator="equal">
      <formula>"OTHER ERROR"</formula>
    </cfRule>
    <cfRule type="cellIs" dxfId="152" priority="2" operator="equal">
      <formula>"Statistical Test not applicable"</formula>
    </cfRule>
    <cfRule type="cellIs" dxfId="151" priority="3" operator="equal">
      <formula>"Geography Selected"</formula>
    </cfRule>
    <cfRule type="cellIs" dxfId="15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792F72C-280F-4CA3-B577-EEC1D62262CF}">
      <formula1>$O$10:$O$62</formula1>
    </dataValidation>
  </dataValidation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BDD65-5F2E-49B0-ABF7-24886A8B77AD}">
  <sheetPr codeName="Sheet5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546</v>
      </c>
    </row>
    <row r="2" spans="1:16" x14ac:dyDescent="0.25">
      <c r="A2" s="3" t="s">
        <v>2</v>
      </c>
      <c r="B2" t="s">
        <v>547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51.6</v>
      </c>
      <c r="C6" t="s">
        <v>9</v>
      </c>
      <c r="H6" s="8" t="s">
        <v>10</v>
      </c>
      <c r="I6">
        <f>VLOOKUP($B$4,$B$9:$K$62,6,FALSE)</f>
        <v>51.6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51.6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51.6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66.8</v>
      </c>
      <c r="D11" s="21" t="s">
        <v>186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66.8</v>
      </c>
      <c r="H11">
        <f t="shared" ref="H11:H62" si="2">LEN(TRIM(D11))</f>
        <v>6</v>
      </c>
      <c r="I11" t="str">
        <f t="shared" ref="I11:I62" si="3">IF(H11&gt;=3,MID(TRIM(D11),1,3),"NO")</f>
        <v>+/-</v>
      </c>
      <c r="J11" t="str">
        <f t="shared" ref="J11:J62" si="4">IF(TRIM(I11)="+/-",MID(TRIM(D11),4,H11-3),D11)</f>
        <v>2.8</v>
      </c>
      <c r="K11" s="2">
        <f t="shared" ref="K11:K62" si="5">IF(TRIM(J11)="*****",0,IF(ISERROR(VALUE(J11)),"NA",VALUE(J11/$I$4)))</f>
        <v>1.7021276595744679</v>
      </c>
      <c r="L11" s="2">
        <f t="shared" ref="L11:L62" si="6">IF(AND(ISNUMBER(G11),ISNUMBER($I$6)),$I$6-G11,"N/A")</f>
        <v>-15.199999999999996</v>
      </c>
      <c r="M11" s="2">
        <f t="shared" ref="M11:M62" si="7">IF(AND(ISNUMBER(K11),ISNUMBER($I$7)),SQRT(K11^2+($I$7)^2),"N/A")</f>
        <v>1.7032128542397444</v>
      </c>
      <c r="N11" s="2">
        <f>IF(AND(ISNUMBER(L11),ISNUMBER(M11),M11&lt;&gt;0),L11/M11,"NA")</f>
        <v>-8.9243102893236159</v>
      </c>
      <c r="O11" t="s">
        <v>30</v>
      </c>
    </row>
    <row r="12" spans="1:16" x14ac:dyDescent="0.25">
      <c r="A12" s="16">
        <v>2</v>
      </c>
      <c r="B12" s="17" t="s">
        <v>51</v>
      </c>
      <c r="C12" s="18">
        <v>61.8</v>
      </c>
      <c r="D12" s="19" t="s">
        <v>114</v>
      </c>
      <c r="E12" s="20" t="str">
        <f t="shared" si="0"/>
        <v>Significantly Different</v>
      </c>
      <c r="G12">
        <f t="shared" si="1"/>
        <v>61.8</v>
      </c>
      <c r="H12">
        <f t="shared" si="2"/>
        <v>6</v>
      </c>
      <c r="I12" t="str">
        <f t="shared" si="3"/>
        <v>+/-</v>
      </c>
      <c r="J12" t="str">
        <f t="shared" si="4"/>
        <v>0.9</v>
      </c>
      <c r="K12" s="2">
        <f t="shared" si="5"/>
        <v>0.54711246200607899</v>
      </c>
      <c r="L12" s="2">
        <f t="shared" si="6"/>
        <v>-10.199999999999996</v>
      </c>
      <c r="M12" s="2">
        <f t="shared" si="7"/>
        <v>0.55047933970440222</v>
      </c>
      <c r="N12" s="2">
        <f t="shared" ref="N12:N62" si="8">IF(AND(ISNUMBER(L12),ISNUMBER(M12),M12&lt;&gt;0),L12/M12,"NA")</f>
        <v>-18.529305760098495</v>
      </c>
      <c r="O12" t="s">
        <v>32</v>
      </c>
    </row>
    <row r="13" spans="1:16" x14ac:dyDescent="0.25">
      <c r="A13" s="16">
        <v>3</v>
      </c>
      <c r="B13" s="17" t="s">
        <v>53</v>
      </c>
      <c r="C13" s="18">
        <v>61.6</v>
      </c>
      <c r="D13" s="19" t="s">
        <v>135</v>
      </c>
      <c r="E13" s="20" t="str">
        <f t="shared" si="0"/>
        <v>Significantly Different</v>
      </c>
      <c r="G13">
        <f t="shared" si="1"/>
        <v>61.6</v>
      </c>
      <c r="H13">
        <f t="shared" si="2"/>
        <v>6</v>
      </c>
      <c r="I13" t="str">
        <f t="shared" si="3"/>
        <v>+/-</v>
      </c>
      <c r="J13" t="str">
        <f t="shared" si="4"/>
        <v>1.6</v>
      </c>
      <c r="K13" s="2">
        <f t="shared" si="5"/>
        <v>0.97264437689969607</v>
      </c>
      <c r="L13" s="2">
        <f t="shared" si="6"/>
        <v>-10</v>
      </c>
      <c r="M13" s="2">
        <f t="shared" si="7"/>
        <v>0.97454222139096647</v>
      </c>
      <c r="N13" s="2">
        <f t="shared" si="8"/>
        <v>-10.261228072527198</v>
      </c>
      <c r="O13" t="s">
        <v>34</v>
      </c>
    </row>
    <row r="14" spans="1:16" x14ac:dyDescent="0.25">
      <c r="A14" s="16">
        <v>4</v>
      </c>
      <c r="B14" s="17" t="s">
        <v>62</v>
      </c>
      <c r="C14" s="18">
        <v>60.2</v>
      </c>
      <c r="D14" s="19" t="s">
        <v>83</v>
      </c>
      <c r="E14" s="20" t="str">
        <f t="shared" si="0"/>
        <v>Significantly Different</v>
      </c>
      <c r="G14">
        <f t="shared" si="1"/>
        <v>60.2</v>
      </c>
      <c r="H14">
        <f t="shared" si="2"/>
        <v>6</v>
      </c>
      <c r="I14" t="str">
        <f t="shared" si="3"/>
        <v>+/-</v>
      </c>
      <c r="J14" t="str">
        <f t="shared" si="4"/>
        <v>0.6</v>
      </c>
      <c r="K14" s="2">
        <f t="shared" si="5"/>
        <v>0.36474164133738601</v>
      </c>
      <c r="L14" s="2">
        <f t="shared" si="6"/>
        <v>-8.6000000000000014</v>
      </c>
      <c r="M14" s="2">
        <f t="shared" si="7"/>
        <v>0.36977279819442066</v>
      </c>
      <c r="N14" s="2">
        <f t="shared" si="8"/>
        <v>-23.2575247340889</v>
      </c>
      <c r="O14" t="s">
        <v>37</v>
      </c>
    </row>
    <row r="15" spans="1:16" x14ac:dyDescent="0.25">
      <c r="A15" s="16">
        <v>5</v>
      </c>
      <c r="B15" s="17" t="s">
        <v>56</v>
      </c>
      <c r="C15" s="18">
        <v>59.3</v>
      </c>
      <c r="D15" s="19" t="s">
        <v>120</v>
      </c>
      <c r="E15" s="20" t="str">
        <f t="shared" si="0"/>
        <v>Significantly Different</v>
      </c>
      <c r="G15">
        <f t="shared" si="1"/>
        <v>59.3</v>
      </c>
      <c r="H15">
        <f t="shared" si="2"/>
        <v>6</v>
      </c>
      <c r="I15" t="str">
        <f t="shared" si="3"/>
        <v>+/-</v>
      </c>
      <c r="J15" t="str">
        <f t="shared" si="4"/>
        <v>1.3</v>
      </c>
      <c r="K15" s="2">
        <f t="shared" si="5"/>
        <v>0.79027355623100304</v>
      </c>
      <c r="L15" s="2">
        <f t="shared" si="6"/>
        <v>-7.6999999999999957</v>
      </c>
      <c r="M15" s="2">
        <f t="shared" si="7"/>
        <v>0.79260819516141623</v>
      </c>
      <c r="N15" s="2">
        <f t="shared" si="8"/>
        <v>-9.7147620312352121</v>
      </c>
      <c r="O15" t="s">
        <v>40</v>
      </c>
    </row>
    <row r="16" spans="1:16" x14ac:dyDescent="0.25">
      <c r="A16" s="16">
        <v>6</v>
      </c>
      <c r="B16" s="17" t="s">
        <v>68</v>
      </c>
      <c r="C16" s="18">
        <v>59.2</v>
      </c>
      <c r="D16" s="19" t="s">
        <v>83</v>
      </c>
      <c r="E16" s="20" t="str">
        <f t="shared" si="0"/>
        <v>Significantly Different</v>
      </c>
      <c r="G16">
        <f t="shared" si="1"/>
        <v>59.2</v>
      </c>
      <c r="H16">
        <f t="shared" si="2"/>
        <v>6</v>
      </c>
      <c r="I16" t="str">
        <f t="shared" si="3"/>
        <v>+/-</v>
      </c>
      <c r="J16" t="str">
        <f t="shared" si="4"/>
        <v>0.6</v>
      </c>
      <c r="K16" s="2">
        <f t="shared" si="5"/>
        <v>0.36474164133738601</v>
      </c>
      <c r="L16" s="2">
        <f t="shared" si="6"/>
        <v>-7.6000000000000014</v>
      </c>
      <c r="M16" s="2">
        <f t="shared" si="7"/>
        <v>0.36977279819442066</v>
      </c>
      <c r="N16" s="2">
        <f t="shared" si="8"/>
        <v>-20.553161392915772</v>
      </c>
      <c r="O16" t="s">
        <v>42</v>
      </c>
    </row>
    <row r="17" spans="1:15" x14ac:dyDescent="0.25">
      <c r="A17" s="16">
        <v>7</v>
      </c>
      <c r="B17" s="17" t="s">
        <v>66</v>
      </c>
      <c r="C17" s="18">
        <v>58.5</v>
      </c>
      <c r="D17" s="19" t="s">
        <v>78</v>
      </c>
      <c r="E17" s="20" t="str">
        <f t="shared" si="0"/>
        <v>Significantly Different</v>
      </c>
      <c r="G17">
        <f t="shared" si="1"/>
        <v>58.5</v>
      </c>
      <c r="H17">
        <f t="shared" si="2"/>
        <v>6</v>
      </c>
      <c r="I17" t="str">
        <f t="shared" si="3"/>
        <v>+/-</v>
      </c>
      <c r="J17" t="str">
        <f t="shared" si="4"/>
        <v>0.7</v>
      </c>
      <c r="K17" s="2">
        <f t="shared" si="5"/>
        <v>0.42553191489361697</v>
      </c>
      <c r="L17" s="2">
        <f t="shared" si="6"/>
        <v>-6.8999999999999986</v>
      </c>
      <c r="M17" s="2">
        <f t="shared" si="7"/>
        <v>0.42985214661796195</v>
      </c>
      <c r="N17" s="2">
        <f t="shared" si="8"/>
        <v>-16.052031039715814</v>
      </c>
      <c r="O17" t="s">
        <v>44</v>
      </c>
    </row>
    <row r="18" spans="1:15" x14ac:dyDescent="0.25">
      <c r="A18" s="16">
        <v>8</v>
      </c>
      <c r="B18" s="17" t="s">
        <v>41</v>
      </c>
      <c r="C18" s="18">
        <v>58</v>
      </c>
      <c r="D18" s="19" t="s">
        <v>78</v>
      </c>
      <c r="E18" s="20" t="str">
        <f t="shared" si="0"/>
        <v>Significantly Different</v>
      </c>
      <c r="G18">
        <f t="shared" si="1"/>
        <v>58</v>
      </c>
      <c r="H18">
        <f t="shared" si="2"/>
        <v>6</v>
      </c>
      <c r="I18" t="str">
        <f t="shared" si="3"/>
        <v>+/-</v>
      </c>
      <c r="J18" t="str">
        <f t="shared" si="4"/>
        <v>0.7</v>
      </c>
      <c r="K18" s="2">
        <f t="shared" si="5"/>
        <v>0.42553191489361697</v>
      </c>
      <c r="L18" s="2">
        <f t="shared" si="6"/>
        <v>-6.3999999999999986</v>
      </c>
      <c r="M18" s="2">
        <f t="shared" si="7"/>
        <v>0.42985214661796195</v>
      </c>
      <c r="N18" s="2">
        <f t="shared" si="8"/>
        <v>-14.888840384663943</v>
      </c>
      <c r="O18" t="s">
        <v>46</v>
      </c>
    </row>
    <row r="19" spans="1:15" x14ac:dyDescent="0.25">
      <c r="A19" s="16">
        <v>9</v>
      </c>
      <c r="B19" s="17" t="s">
        <v>31</v>
      </c>
      <c r="C19" s="18">
        <v>57.4</v>
      </c>
      <c r="D19" s="19" t="s">
        <v>135</v>
      </c>
      <c r="E19" s="20" t="str">
        <f t="shared" si="0"/>
        <v>Significantly Different</v>
      </c>
      <c r="G19">
        <f t="shared" si="1"/>
        <v>57.4</v>
      </c>
      <c r="H19">
        <f t="shared" si="2"/>
        <v>6</v>
      </c>
      <c r="I19" t="str">
        <f t="shared" si="3"/>
        <v>+/-</v>
      </c>
      <c r="J19" t="str">
        <f t="shared" si="4"/>
        <v>1.6</v>
      </c>
      <c r="K19" s="2">
        <f t="shared" si="5"/>
        <v>0.97264437689969607</v>
      </c>
      <c r="L19" s="2">
        <f t="shared" si="6"/>
        <v>-5.7999999999999972</v>
      </c>
      <c r="M19" s="2">
        <f t="shared" si="7"/>
        <v>0.97454222139096647</v>
      </c>
      <c r="N19" s="2">
        <f t="shared" si="8"/>
        <v>-5.9515122820657718</v>
      </c>
      <c r="O19" t="s">
        <v>48</v>
      </c>
    </row>
    <row r="20" spans="1:15" x14ac:dyDescent="0.25">
      <c r="A20" s="16">
        <v>10</v>
      </c>
      <c r="B20" s="17" t="s">
        <v>69</v>
      </c>
      <c r="C20" s="18">
        <v>56.9</v>
      </c>
      <c r="D20" s="21" t="s">
        <v>127</v>
      </c>
      <c r="E20" s="20" t="str">
        <f t="shared" si="0"/>
        <v>Significantly Different</v>
      </c>
      <c r="G20">
        <f t="shared" si="1"/>
        <v>56.9</v>
      </c>
      <c r="H20">
        <f t="shared" si="2"/>
        <v>6</v>
      </c>
      <c r="I20" t="str">
        <f t="shared" si="3"/>
        <v>+/-</v>
      </c>
      <c r="J20" t="str">
        <f t="shared" si="4"/>
        <v>1.7</v>
      </c>
      <c r="K20" s="2">
        <f t="shared" si="5"/>
        <v>1.0334346504559271</v>
      </c>
      <c r="L20" s="2">
        <f t="shared" si="6"/>
        <v>-5.2999999999999972</v>
      </c>
      <c r="M20" s="2">
        <f t="shared" si="7"/>
        <v>1.0352210556794166</v>
      </c>
      <c r="N20" s="2">
        <f t="shared" si="8"/>
        <v>-5.1196794838389392</v>
      </c>
      <c r="O20" t="s">
        <v>50</v>
      </c>
    </row>
    <row r="21" spans="1:15" x14ac:dyDescent="0.25">
      <c r="A21" s="16">
        <v>11</v>
      </c>
      <c r="B21" s="17" t="s">
        <v>44</v>
      </c>
      <c r="C21" s="18">
        <v>56.6</v>
      </c>
      <c r="D21" s="19" t="s">
        <v>114</v>
      </c>
      <c r="E21" s="20" t="str">
        <f t="shared" si="0"/>
        <v>Significantly Different</v>
      </c>
      <c r="G21">
        <f t="shared" si="1"/>
        <v>56.6</v>
      </c>
      <c r="H21">
        <f t="shared" si="2"/>
        <v>6</v>
      </c>
      <c r="I21" t="str">
        <f t="shared" si="3"/>
        <v>+/-</v>
      </c>
      <c r="J21" t="str">
        <f t="shared" si="4"/>
        <v>0.9</v>
      </c>
      <c r="K21" s="2">
        <f t="shared" si="5"/>
        <v>0.54711246200607899</v>
      </c>
      <c r="L21" s="2">
        <f t="shared" si="6"/>
        <v>-5</v>
      </c>
      <c r="M21" s="2">
        <f t="shared" si="7"/>
        <v>0.55047933970440222</v>
      </c>
      <c r="N21" s="2">
        <f t="shared" si="8"/>
        <v>-9.0829930196561293</v>
      </c>
      <c r="O21" t="s">
        <v>52</v>
      </c>
    </row>
    <row r="22" spans="1:15" x14ac:dyDescent="0.25">
      <c r="A22" s="16">
        <v>11</v>
      </c>
      <c r="B22" s="17" t="s">
        <v>55</v>
      </c>
      <c r="C22" s="18">
        <v>56.6</v>
      </c>
      <c r="D22" s="19" t="s">
        <v>39</v>
      </c>
      <c r="E22" s="20" t="str">
        <f t="shared" si="0"/>
        <v>Significantly Different</v>
      </c>
      <c r="G22">
        <f t="shared" si="1"/>
        <v>56.6</v>
      </c>
      <c r="H22">
        <f t="shared" si="2"/>
        <v>6</v>
      </c>
      <c r="I22" t="str">
        <f t="shared" si="3"/>
        <v>+/-</v>
      </c>
      <c r="J22" t="str">
        <f t="shared" si="4"/>
        <v>0.5</v>
      </c>
      <c r="K22" s="2">
        <f t="shared" si="5"/>
        <v>0.303951367781155</v>
      </c>
      <c r="L22" s="2">
        <f t="shared" si="6"/>
        <v>-5</v>
      </c>
      <c r="M22" s="2">
        <f t="shared" si="7"/>
        <v>0.30997079109986531</v>
      </c>
      <c r="N22" s="2">
        <f t="shared" si="8"/>
        <v>-16.130552115115638</v>
      </c>
      <c r="O22" t="s">
        <v>54</v>
      </c>
    </row>
    <row r="23" spans="1:15" x14ac:dyDescent="0.25">
      <c r="A23" s="16">
        <v>13</v>
      </c>
      <c r="B23" s="17" t="s">
        <v>59</v>
      </c>
      <c r="C23" s="18">
        <v>56.2</v>
      </c>
      <c r="D23" s="19" t="s">
        <v>70</v>
      </c>
      <c r="E23" s="20" t="str">
        <f t="shared" si="0"/>
        <v>Significantly Different</v>
      </c>
      <c r="G23">
        <f t="shared" si="1"/>
        <v>56.2</v>
      </c>
      <c r="H23">
        <f t="shared" si="2"/>
        <v>6</v>
      </c>
      <c r="I23" t="str">
        <f t="shared" si="3"/>
        <v>+/-</v>
      </c>
      <c r="J23" t="str">
        <f t="shared" si="4"/>
        <v>0.8</v>
      </c>
      <c r="K23" s="2">
        <f t="shared" si="5"/>
        <v>0.48632218844984804</v>
      </c>
      <c r="L23" s="2">
        <f t="shared" si="6"/>
        <v>-4.6000000000000014</v>
      </c>
      <c r="M23" s="2">
        <f t="shared" si="7"/>
        <v>0.49010685399991183</v>
      </c>
      <c r="N23" s="2">
        <f t="shared" si="8"/>
        <v>-9.3857083663654066</v>
      </c>
      <c r="O23" t="s">
        <v>43</v>
      </c>
    </row>
    <row r="24" spans="1:15" x14ac:dyDescent="0.25">
      <c r="A24" s="16">
        <v>14</v>
      </c>
      <c r="B24" s="17" t="s">
        <v>35</v>
      </c>
      <c r="C24" s="18">
        <v>55.6</v>
      </c>
      <c r="D24" s="19" t="s">
        <v>130</v>
      </c>
      <c r="E24" s="20" t="str">
        <f t="shared" si="0"/>
        <v>Significantly Different</v>
      </c>
      <c r="G24">
        <f t="shared" si="1"/>
        <v>55.6</v>
      </c>
      <c r="H24">
        <f t="shared" si="2"/>
        <v>6</v>
      </c>
      <c r="I24" t="str">
        <f t="shared" si="3"/>
        <v>+/-</v>
      </c>
      <c r="J24" t="str">
        <f t="shared" si="4"/>
        <v>1.2</v>
      </c>
      <c r="K24" s="2">
        <f t="shared" si="5"/>
        <v>0.72948328267477203</v>
      </c>
      <c r="L24" s="2">
        <f t="shared" si="6"/>
        <v>-4</v>
      </c>
      <c r="M24" s="2">
        <f t="shared" si="7"/>
        <v>0.73201182849801194</v>
      </c>
      <c r="N24" s="2">
        <f t="shared" si="8"/>
        <v>-5.4643925743760899</v>
      </c>
      <c r="O24" t="s">
        <v>57</v>
      </c>
    </row>
    <row r="25" spans="1:15" x14ac:dyDescent="0.25">
      <c r="A25" s="16">
        <v>15</v>
      </c>
      <c r="B25" s="17" t="s">
        <v>76</v>
      </c>
      <c r="C25" s="18">
        <v>55.2</v>
      </c>
      <c r="D25" s="19" t="s">
        <v>83</v>
      </c>
      <c r="E25" s="20" t="str">
        <f t="shared" si="0"/>
        <v>Significantly Different</v>
      </c>
      <c r="G25">
        <f t="shared" si="1"/>
        <v>55.2</v>
      </c>
      <c r="H25">
        <f t="shared" si="2"/>
        <v>6</v>
      </c>
      <c r="I25" t="str">
        <f t="shared" si="3"/>
        <v>+/-</v>
      </c>
      <c r="J25" t="str">
        <f t="shared" si="4"/>
        <v>0.6</v>
      </c>
      <c r="K25" s="2">
        <f t="shared" si="5"/>
        <v>0.36474164133738601</v>
      </c>
      <c r="L25" s="2">
        <f t="shared" si="6"/>
        <v>-3.6000000000000014</v>
      </c>
      <c r="M25" s="2">
        <f t="shared" si="7"/>
        <v>0.36977279819442066</v>
      </c>
      <c r="N25" s="2">
        <f t="shared" si="8"/>
        <v>-9.7357080282232626</v>
      </c>
      <c r="O25" t="s">
        <v>58</v>
      </c>
    </row>
    <row r="26" spans="1:15" x14ac:dyDescent="0.25">
      <c r="A26" s="16">
        <v>16</v>
      </c>
      <c r="B26" s="17" t="s">
        <v>42</v>
      </c>
      <c r="C26" s="18">
        <v>54.5</v>
      </c>
      <c r="D26" s="19" t="s">
        <v>78</v>
      </c>
      <c r="E26" s="20" t="str">
        <f t="shared" si="0"/>
        <v>Significantly Different</v>
      </c>
      <c r="G26">
        <f t="shared" si="1"/>
        <v>54.5</v>
      </c>
      <c r="H26">
        <f t="shared" si="2"/>
        <v>6</v>
      </c>
      <c r="I26" t="str">
        <f t="shared" si="3"/>
        <v>+/-</v>
      </c>
      <c r="J26" t="str">
        <f t="shared" si="4"/>
        <v>0.7</v>
      </c>
      <c r="K26" s="2">
        <f t="shared" si="5"/>
        <v>0.42553191489361697</v>
      </c>
      <c r="L26" s="2">
        <f t="shared" si="6"/>
        <v>-2.8999999999999986</v>
      </c>
      <c r="M26" s="2">
        <f t="shared" si="7"/>
        <v>0.42985214661796195</v>
      </c>
      <c r="N26" s="2">
        <f t="shared" si="8"/>
        <v>-6.7465057993008477</v>
      </c>
      <c r="O26" t="s">
        <v>41</v>
      </c>
    </row>
    <row r="27" spans="1:15" x14ac:dyDescent="0.25">
      <c r="A27" s="16">
        <v>17</v>
      </c>
      <c r="B27" s="17" t="s">
        <v>84</v>
      </c>
      <c r="C27" s="18">
        <v>54.3</v>
      </c>
      <c r="D27" s="19" t="s">
        <v>83</v>
      </c>
      <c r="E27" s="20" t="str">
        <f t="shared" si="0"/>
        <v>Significantly Different</v>
      </c>
      <c r="G27">
        <f t="shared" si="1"/>
        <v>54.3</v>
      </c>
      <c r="H27">
        <f t="shared" si="2"/>
        <v>6</v>
      </c>
      <c r="I27" t="str">
        <f t="shared" si="3"/>
        <v>+/-</v>
      </c>
      <c r="J27" t="str">
        <f t="shared" si="4"/>
        <v>0.6</v>
      </c>
      <c r="K27" s="2">
        <f t="shared" si="5"/>
        <v>0.36474164133738601</v>
      </c>
      <c r="L27" s="2">
        <f t="shared" si="6"/>
        <v>-2.6999999999999957</v>
      </c>
      <c r="M27" s="2">
        <f t="shared" si="7"/>
        <v>0.36977279819442066</v>
      </c>
      <c r="N27" s="2">
        <f t="shared" si="8"/>
        <v>-7.3017810211674323</v>
      </c>
      <c r="O27" t="s">
        <v>59</v>
      </c>
    </row>
    <row r="28" spans="1:15" x14ac:dyDescent="0.25">
      <c r="A28" s="16">
        <v>18</v>
      </c>
      <c r="B28" s="17" t="s">
        <v>57</v>
      </c>
      <c r="C28" s="18">
        <v>54</v>
      </c>
      <c r="D28" s="19" t="s">
        <v>39</v>
      </c>
      <c r="E28" s="20" t="str">
        <f t="shared" si="0"/>
        <v>Significantly Different</v>
      </c>
      <c r="G28">
        <f t="shared" si="1"/>
        <v>54</v>
      </c>
      <c r="H28">
        <f t="shared" si="2"/>
        <v>6</v>
      </c>
      <c r="I28" t="str">
        <f t="shared" si="3"/>
        <v>+/-</v>
      </c>
      <c r="J28" t="str">
        <f t="shared" si="4"/>
        <v>0.5</v>
      </c>
      <c r="K28" s="2">
        <f t="shared" si="5"/>
        <v>0.303951367781155</v>
      </c>
      <c r="L28" s="2">
        <f t="shared" si="6"/>
        <v>-2.3999999999999986</v>
      </c>
      <c r="M28" s="2">
        <f t="shared" si="7"/>
        <v>0.30997079109986531</v>
      </c>
      <c r="N28" s="2">
        <f t="shared" si="8"/>
        <v>-7.7426650152555014</v>
      </c>
      <c r="O28" t="s">
        <v>49</v>
      </c>
    </row>
    <row r="29" spans="1:15" x14ac:dyDescent="0.25">
      <c r="A29" s="16">
        <v>19</v>
      </c>
      <c r="B29" s="17" t="s">
        <v>58</v>
      </c>
      <c r="C29" s="18">
        <v>53.6</v>
      </c>
      <c r="D29" s="19" t="s">
        <v>78</v>
      </c>
      <c r="E29" s="20" t="str">
        <f t="shared" si="0"/>
        <v>Significantly Different</v>
      </c>
      <c r="G29">
        <f t="shared" si="1"/>
        <v>53.6</v>
      </c>
      <c r="H29">
        <f t="shared" si="2"/>
        <v>6</v>
      </c>
      <c r="I29" t="str">
        <f t="shared" si="3"/>
        <v>+/-</v>
      </c>
      <c r="J29" t="str">
        <f t="shared" si="4"/>
        <v>0.7</v>
      </c>
      <c r="K29" s="2">
        <f t="shared" si="5"/>
        <v>0.42553191489361697</v>
      </c>
      <c r="L29" s="2">
        <f t="shared" si="6"/>
        <v>-2</v>
      </c>
      <c r="M29" s="2">
        <f t="shared" si="7"/>
        <v>0.42985214661796195</v>
      </c>
      <c r="N29" s="2">
        <f t="shared" si="8"/>
        <v>-4.6527626202074837</v>
      </c>
      <c r="O29" t="s">
        <v>63</v>
      </c>
    </row>
    <row r="30" spans="1:15" x14ac:dyDescent="0.25">
      <c r="A30" s="16">
        <v>20</v>
      </c>
      <c r="B30" s="17" t="s">
        <v>47</v>
      </c>
      <c r="C30" s="18">
        <v>53.4</v>
      </c>
      <c r="D30" s="19" t="s">
        <v>124</v>
      </c>
      <c r="E30" s="20" t="str">
        <f t="shared" si="0"/>
        <v>Significantly Different</v>
      </c>
      <c r="G30">
        <f t="shared" si="1"/>
        <v>53.4</v>
      </c>
      <c r="H30">
        <f t="shared" si="2"/>
        <v>6</v>
      </c>
      <c r="I30" t="str">
        <f t="shared" si="3"/>
        <v>+/-</v>
      </c>
      <c r="J30" t="str">
        <f t="shared" si="4"/>
        <v>1.0</v>
      </c>
      <c r="K30" s="2">
        <f t="shared" si="5"/>
        <v>0.60790273556231</v>
      </c>
      <c r="L30" s="2">
        <f t="shared" si="6"/>
        <v>-1.7999999999999972</v>
      </c>
      <c r="M30" s="2">
        <f t="shared" si="7"/>
        <v>0.61093468821403585</v>
      </c>
      <c r="N30" s="2">
        <f t="shared" si="8"/>
        <v>-2.9463051202117732</v>
      </c>
      <c r="O30" t="s">
        <v>28</v>
      </c>
    </row>
    <row r="31" spans="1:15" x14ac:dyDescent="0.25">
      <c r="A31" s="16">
        <v>21</v>
      </c>
      <c r="B31" s="17" t="s">
        <v>80</v>
      </c>
      <c r="C31" s="18">
        <v>53.2</v>
      </c>
      <c r="D31" s="19" t="s">
        <v>61</v>
      </c>
      <c r="E31" s="20" t="str">
        <f t="shared" si="0"/>
        <v>Significantly Different</v>
      </c>
      <c r="G31">
        <f t="shared" si="1"/>
        <v>53.2</v>
      </c>
      <c r="H31">
        <f t="shared" si="2"/>
        <v>6</v>
      </c>
      <c r="I31" t="str">
        <f t="shared" si="3"/>
        <v>+/-</v>
      </c>
      <c r="J31" t="str">
        <f t="shared" si="4"/>
        <v>0.4</v>
      </c>
      <c r="K31" s="2">
        <f t="shared" si="5"/>
        <v>0.24316109422492402</v>
      </c>
      <c r="L31" s="2">
        <f t="shared" si="6"/>
        <v>-1.6000000000000014</v>
      </c>
      <c r="M31" s="2">
        <f t="shared" si="7"/>
        <v>0.25064471888253259</v>
      </c>
      <c r="N31" s="2">
        <f t="shared" si="8"/>
        <v>-6.3835376509562884</v>
      </c>
      <c r="O31" t="s">
        <v>66</v>
      </c>
    </row>
    <row r="32" spans="1:15" x14ac:dyDescent="0.25">
      <c r="A32" s="16">
        <v>22</v>
      </c>
      <c r="B32" s="17" t="s">
        <v>64</v>
      </c>
      <c r="C32" s="18">
        <v>52.8</v>
      </c>
      <c r="D32" s="19" t="s">
        <v>83</v>
      </c>
      <c r="E32" s="20" t="str">
        <f t="shared" si="0"/>
        <v>Significantly Different</v>
      </c>
      <c r="G32">
        <f t="shared" si="1"/>
        <v>52.8</v>
      </c>
      <c r="H32">
        <f t="shared" si="2"/>
        <v>6</v>
      </c>
      <c r="I32" t="str">
        <f t="shared" si="3"/>
        <v>+/-</v>
      </c>
      <c r="J32" t="str">
        <f t="shared" si="4"/>
        <v>0.6</v>
      </c>
      <c r="K32" s="2">
        <f t="shared" si="5"/>
        <v>0.36474164133738601</v>
      </c>
      <c r="L32" s="2">
        <f t="shared" si="6"/>
        <v>-1.1999999999999957</v>
      </c>
      <c r="M32" s="2">
        <f t="shared" si="7"/>
        <v>0.36977279819442066</v>
      </c>
      <c r="N32" s="2">
        <f t="shared" si="8"/>
        <v>-3.2452360094077415</v>
      </c>
      <c r="O32" t="s">
        <v>68</v>
      </c>
    </row>
    <row r="33" spans="1:15" x14ac:dyDescent="0.25">
      <c r="A33" s="16">
        <v>22</v>
      </c>
      <c r="B33" s="17" t="s">
        <v>38</v>
      </c>
      <c r="C33" s="18">
        <v>52.8</v>
      </c>
      <c r="D33" s="19" t="s">
        <v>131</v>
      </c>
      <c r="E33" s="20" t="str">
        <f t="shared" si="0"/>
        <v>Not Significantly Different</v>
      </c>
      <c r="G33">
        <f t="shared" si="1"/>
        <v>52.8</v>
      </c>
      <c r="H33">
        <f t="shared" si="2"/>
        <v>6</v>
      </c>
      <c r="I33" t="str">
        <f t="shared" si="3"/>
        <v>+/-</v>
      </c>
      <c r="J33" t="str">
        <f t="shared" si="4"/>
        <v>2.1</v>
      </c>
      <c r="K33" s="2">
        <f t="shared" si="5"/>
        <v>1.2765957446808511</v>
      </c>
      <c r="L33" s="2">
        <f t="shared" si="6"/>
        <v>-1.1999999999999957</v>
      </c>
      <c r="M33" s="2">
        <f t="shared" si="7"/>
        <v>1.2780423125610114</v>
      </c>
      <c r="N33" s="2">
        <f t="shared" si="8"/>
        <v>-0.93893604946096798</v>
      </c>
      <c r="O33" t="s">
        <v>71</v>
      </c>
    </row>
    <row r="34" spans="1:15" x14ac:dyDescent="0.25">
      <c r="A34" s="16">
        <v>24</v>
      </c>
      <c r="B34" s="17" t="s">
        <v>67</v>
      </c>
      <c r="C34" s="18">
        <v>52.7</v>
      </c>
      <c r="D34" s="19" t="s">
        <v>39</v>
      </c>
      <c r="E34" s="20" t="str">
        <f t="shared" si="0"/>
        <v>Significantly Different</v>
      </c>
      <c r="G34">
        <f t="shared" si="1"/>
        <v>52.7</v>
      </c>
      <c r="H34">
        <f t="shared" si="2"/>
        <v>6</v>
      </c>
      <c r="I34" t="str">
        <f t="shared" si="3"/>
        <v>+/-</v>
      </c>
      <c r="J34" t="str">
        <f t="shared" si="4"/>
        <v>0.5</v>
      </c>
      <c r="K34" s="2">
        <f t="shared" si="5"/>
        <v>0.303951367781155</v>
      </c>
      <c r="L34" s="2">
        <f t="shared" si="6"/>
        <v>-1.1000000000000014</v>
      </c>
      <c r="M34" s="2">
        <f t="shared" si="7"/>
        <v>0.30997079109986531</v>
      </c>
      <c r="N34" s="2">
        <f t="shared" si="8"/>
        <v>-3.5487214653254449</v>
      </c>
      <c r="O34" t="s">
        <v>62</v>
      </c>
    </row>
    <row r="35" spans="1:15" x14ac:dyDescent="0.25">
      <c r="A35" s="16">
        <v>25</v>
      </c>
      <c r="B35" s="17" t="s">
        <v>28</v>
      </c>
      <c r="C35" s="18">
        <v>52.3</v>
      </c>
      <c r="D35" s="19" t="s">
        <v>132</v>
      </c>
      <c r="E35" s="20" t="str">
        <f t="shared" si="0"/>
        <v>Not Significantly Different</v>
      </c>
      <c r="G35">
        <f t="shared" si="1"/>
        <v>52.3</v>
      </c>
      <c r="H35">
        <f t="shared" si="2"/>
        <v>6</v>
      </c>
      <c r="I35" t="str">
        <f t="shared" si="3"/>
        <v>+/-</v>
      </c>
      <c r="J35" t="str">
        <f t="shared" si="4"/>
        <v>1.5</v>
      </c>
      <c r="K35" s="2">
        <f t="shared" si="5"/>
        <v>0.91185410334346506</v>
      </c>
      <c r="L35" s="2">
        <f t="shared" si="6"/>
        <v>-0.69999999999999574</v>
      </c>
      <c r="M35" s="2">
        <f t="shared" si="7"/>
        <v>0.91387819929318592</v>
      </c>
      <c r="N35" s="2">
        <f t="shared" si="8"/>
        <v>-0.76596640618125211</v>
      </c>
      <c r="O35" t="s">
        <v>72</v>
      </c>
    </row>
    <row r="36" spans="1:15" x14ac:dyDescent="0.25">
      <c r="A36" s="16">
        <v>26</v>
      </c>
      <c r="B36" s="17" t="s">
        <v>65</v>
      </c>
      <c r="C36" s="18">
        <v>52</v>
      </c>
      <c r="D36" s="19" t="s">
        <v>39</v>
      </c>
      <c r="E36" s="20" t="str">
        <f t="shared" si="0"/>
        <v>Not Significantly Different</v>
      </c>
      <c r="G36">
        <f t="shared" si="1"/>
        <v>52</v>
      </c>
      <c r="H36">
        <f t="shared" si="2"/>
        <v>6</v>
      </c>
      <c r="I36" t="str">
        <f t="shared" si="3"/>
        <v>+/-</v>
      </c>
      <c r="J36" t="str">
        <f t="shared" si="4"/>
        <v>0.5</v>
      </c>
      <c r="K36" s="2">
        <f t="shared" si="5"/>
        <v>0.303951367781155</v>
      </c>
      <c r="L36" s="2">
        <f t="shared" si="6"/>
        <v>-0.39999999999999858</v>
      </c>
      <c r="M36" s="2">
        <f t="shared" si="7"/>
        <v>0.30997079109986531</v>
      </c>
      <c r="N36" s="2">
        <f t="shared" si="8"/>
        <v>-1.2904441692092465</v>
      </c>
      <c r="O36" t="s">
        <v>64</v>
      </c>
    </row>
    <row r="37" spans="1:15" x14ac:dyDescent="0.25">
      <c r="A37" s="16">
        <v>27</v>
      </c>
      <c r="B37" s="17" t="s">
        <v>75</v>
      </c>
      <c r="C37" s="18">
        <v>51.8</v>
      </c>
      <c r="D37" s="19" t="s">
        <v>83</v>
      </c>
      <c r="E37" s="20" t="str">
        <f t="shared" si="0"/>
        <v>Not Significantly Different</v>
      </c>
      <c r="G37">
        <f t="shared" si="1"/>
        <v>51.8</v>
      </c>
      <c r="H37">
        <f t="shared" si="2"/>
        <v>6</v>
      </c>
      <c r="I37" t="str">
        <f t="shared" si="3"/>
        <v>+/-</v>
      </c>
      <c r="J37" t="str">
        <f t="shared" si="4"/>
        <v>0.6</v>
      </c>
      <c r="K37" s="2">
        <f t="shared" si="5"/>
        <v>0.36474164133738601</v>
      </c>
      <c r="L37" s="2">
        <f t="shared" si="6"/>
        <v>-0.19999999999999574</v>
      </c>
      <c r="M37" s="2">
        <f t="shared" si="7"/>
        <v>0.36977279819442066</v>
      </c>
      <c r="N37" s="2">
        <f t="shared" si="8"/>
        <v>-0.54087266823461388</v>
      </c>
      <c r="O37" t="s">
        <v>45</v>
      </c>
    </row>
    <row r="38" spans="1:15" x14ac:dyDescent="0.25">
      <c r="A38" s="16">
        <v>28</v>
      </c>
      <c r="B38" s="17" t="s">
        <v>32</v>
      </c>
      <c r="C38" s="18">
        <v>51.4</v>
      </c>
      <c r="D38" s="19" t="s">
        <v>133</v>
      </c>
      <c r="E38" s="20" t="str">
        <f t="shared" si="0"/>
        <v>Not Significantly Different</v>
      </c>
      <c r="G38">
        <f t="shared" si="1"/>
        <v>51.4</v>
      </c>
      <c r="H38">
        <f t="shared" si="2"/>
        <v>6</v>
      </c>
      <c r="I38" t="str">
        <f t="shared" si="3"/>
        <v>+/-</v>
      </c>
      <c r="J38" t="str">
        <f t="shared" si="4"/>
        <v>2.3</v>
      </c>
      <c r="K38" s="2">
        <f t="shared" si="5"/>
        <v>1.3981762917933129</v>
      </c>
      <c r="L38" s="2">
        <f t="shared" si="6"/>
        <v>0.20000000000000284</v>
      </c>
      <c r="M38" s="2">
        <f t="shared" si="7"/>
        <v>1.3994971955284299</v>
      </c>
      <c r="N38" s="2">
        <f t="shared" si="8"/>
        <v>0.14290846786905187</v>
      </c>
      <c r="O38" t="s">
        <v>51</v>
      </c>
    </row>
    <row r="39" spans="1:15" x14ac:dyDescent="0.25">
      <c r="A39" s="16">
        <v>29</v>
      </c>
      <c r="B39" s="17" t="s">
        <v>54</v>
      </c>
      <c r="C39" s="18">
        <v>51.3</v>
      </c>
      <c r="D39" s="19" t="s">
        <v>135</v>
      </c>
      <c r="E39" s="20" t="str">
        <f t="shared" si="0"/>
        <v>Not Significantly Different</v>
      </c>
      <c r="G39">
        <f t="shared" si="1"/>
        <v>51.3</v>
      </c>
      <c r="H39">
        <f t="shared" si="2"/>
        <v>6</v>
      </c>
      <c r="I39" t="str">
        <f t="shared" si="3"/>
        <v>+/-</v>
      </c>
      <c r="J39" t="str">
        <f t="shared" si="4"/>
        <v>1.6</v>
      </c>
      <c r="K39" s="2">
        <f t="shared" si="5"/>
        <v>0.97264437689969607</v>
      </c>
      <c r="L39" s="2">
        <f t="shared" si="6"/>
        <v>0.30000000000000426</v>
      </c>
      <c r="M39" s="2">
        <f t="shared" si="7"/>
        <v>0.97454222139096647</v>
      </c>
      <c r="N39" s="2">
        <f t="shared" si="8"/>
        <v>0.3078368421758203</v>
      </c>
      <c r="O39" t="s">
        <v>74</v>
      </c>
    </row>
    <row r="40" spans="1:15" x14ac:dyDescent="0.25">
      <c r="A40" s="16">
        <v>30</v>
      </c>
      <c r="B40" s="17" t="s">
        <v>52</v>
      </c>
      <c r="C40" s="18">
        <v>51</v>
      </c>
      <c r="D40" s="19" t="s">
        <v>83</v>
      </c>
      <c r="E40" s="20" t="str">
        <f t="shared" si="0"/>
        <v>Not Significantly Different</v>
      </c>
      <c r="G40">
        <f t="shared" si="1"/>
        <v>51</v>
      </c>
      <c r="H40">
        <f t="shared" si="2"/>
        <v>6</v>
      </c>
      <c r="I40" t="str">
        <f t="shared" si="3"/>
        <v>+/-</v>
      </c>
      <c r="J40" t="str">
        <f t="shared" si="4"/>
        <v>0.6</v>
      </c>
      <c r="K40" s="2">
        <f t="shared" si="5"/>
        <v>0.36474164133738601</v>
      </c>
      <c r="L40" s="2">
        <f t="shared" si="6"/>
        <v>0.60000000000000142</v>
      </c>
      <c r="M40" s="2">
        <f t="shared" si="7"/>
        <v>0.36977279819442066</v>
      </c>
      <c r="N40" s="2">
        <f t="shared" si="8"/>
        <v>1.6226180047038803</v>
      </c>
      <c r="O40" t="s">
        <v>35</v>
      </c>
    </row>
    <row r="41" spans="1:15" x14ac:dyDescent="0.25">
      <c r="A41" s="16">
        <v>31</v>
      </c>
      <c r="B41" s="17" t="s">
        <v>79</v>
      </c>
      <c r="C41" s="18">
        <v>50.9</v>
      </c>
      <c r="D41" s="19" t="s">
        <v>61</v>
      </c>
      <c r="E41" s="20" t="str">
        <f t="shared" si="0"/>
        <v>Significantly Different</v>
      </c>
      <c r="G41">
        <f t="shared" si="1"/>
        <v>50.9</v>
      </c>
      <c r="H41">
        <f t="shared" si="2"/>
        <v>6</v>
      </c>
      <c r="I41" t="str">
        <f t="shared" si="3"/>
        <v>+/-</v>
      </c>
      <c r="J41" t="str">
        <f t="shared" si="4"/>
        <v>0.4</v>
      </c>
      <c r="K41" s="2">
        <f t="shared" si="5"/>
        <v>0.24316109422492402</v>
      </c>
      <c r="L41" s="2">
        <f t="shared" si="6"/>
        <v>0.70000000000000284</v>
      </c>
      <c r="M41" s="2">
        <f t="shared" si="7"/>
        <v>0.25064471888253259</v>
      </c>
      <c r="N41" s="2">
        <f t="shared" si="8"/>
        <v>2.7927977222933853</v>
      </c>
      <c r="O41" t="s">
        <v>76</v>
      </c>
    </row>
    <row r="42" spans="1:15" x14ac:dyDescent="0.25">
      <c r="A42" s="16">
        <v>32</v>
      </c>
      <c r="B42" s="17" t="s">
        <v>40</v>
      </c>
      <c r="C42" s="18">
        <v>50.3</v>
      </c>
      <c r="D42" s="19" t="s">
        <v>36</v>
      </c>
      <c r="E42" s="20" t="str">
        <f t="shared" si="0"/>
        <v>Significantly Different</v>
      </c>
      <c r="G42">
        <f t="shared" si="1"/>
        <v>50.3</v>
      </c>
      <c r="H42">
        <f t="shared" si="2"/>
        <v>6</v>
      </c>
      <c r="I42" t="str">
        <f t="shared" si="3"/>
        <v>+/-</v>
      </c>
      <c r="J42" t="str">
        <f t="shared" si="4"/>
        <v>0.3</v>
      </c>
      <c r="K42" s="2">
        <f t="shared" si="5"/>
        <v>0.18237082066869301</v>
      </c>
      <c r="L42" s="2">
        <f t="shared" si="6"/>
        <v>1.3000000000000043</v>
      </c>
      <c r="M42" s="2">
        <f t="shared" si="7"/>
        <v>0.19223572402239389</v>
      </c>
      <c r="N42" s="2">
        <f t="shared" si="8"/>
        <v>6.7625307762701015</v>
      </c>
      <c r="O42" t="s">
        <v>77</v>
      </c>
    </row>
    <row r="43" spans="1:15" x14ac:dyDescent="0.25">
      <c r="A43" s="16">
        <v>33</v>
      </c>
      <c r="B43" s="17" t="s">
        <v>82</v>
      </c>
      <c r="C43" s="18">
        <v>50.2</v>
      </c>
      <c r="D43" s="19" t="s">
        <v>39</v>
      </c>
      <c r="E43" s="20" t="str">
        <f t="shared" si="0"/>
        <v>Significantly Different</v>
      </c>
      <c r="G43">
        <f t="shared" si="1"/>
        <v>50.2</v>
      </c>
      <c r="H43">
        <f t="shared" si="2"/>
        <v>6</v>
      </c>
      <c r="I43" t="str">
        <f t="shared" si="3"/>
        <v>+/-</v>
      </c>
      <c r="J43" t="str">
        <f t="shared" si="4"/>
        <v>0.5</v>
      </c>
      <c r="K43" s="2">
        <f t="shared" si="5"/>
        <v>0.303951367781155</v>
      </c>
      <c r="L43" s="2">
        <f t="shared" si="6"/>
        <v>1.3999999999999986</v>
      </c>
      <c r="M43" s="2">
        <f t="shared" si="7"/>
        <v>0.30997079109986531</v>
      </c>
      <c r="N43" s="2">
        <f t="shared" si="8"/>
        <v>4.5165545922323744</v>
      </c>
      <c r="O43" t="s">
        <v>80</v>
      </c>
    </row>
    <row r="44" spans="1:15" x14ac:dyDescent="0.25">
      <c r="A44" s="16">
        <v>34</v>
      </c>
      <c r="B44" s="17" t="s">
        <v>81</v>
      </c>
      <c r="C44" s="18">
        <v>49.5</v>
      </c>
      <c r="D44" s="19" t="s">
        <v>78</v>
      </c>
      <c r="E44" s="20" t="str">
        <f t="shared" si="0"/>
        <v>Significantly Different</v>
      </c>
      <c r="G44">
        <f t="shared" si="1"/>
        <v>49.5</v>
      </c>
      <c r="H44">
        <f t="shared" si="2"/>
        <v>6</v>
      </c>
      <c r="I44" t="str">
        <f t="shared" si="3"/>
        <v>+/-</v>
      </c>
      <c r="J44" t="str">
        <f t="shared" si="4"/>
        <v>0.7</v>
      </c>
      <c r="K44" s="2">
        <f t="shared" si="5"/>
        <v>0.42553191489361697</v>
      </c>
      <c r="L44" s="2">
        <f t="shared" si="6"/>
        <v>2.1000000000000014</v>
      </c>
      <c r="M44" s="2">
        <f t="shared" si="7"/>
        <v>0.42985214661796195</v>
      </c>
      <c r="N44" s="2">
        <f t="shared" si="8"/>
        <v>4.885400751217861</v>
      </c>
      <c r="O44" t="s">
        <v>82</v>
      </c>
    </row>
    <row r="45" spans="1:15" x14ac:dyDescent="0.25">
      <c r="A45" s="16">
        <v>34</v>
      </c>
      <c r="B45" s="17" t="s">
        <v>60</v>
      </c>
      <c r="C45" s="18">
        <v>49.5</v>
      </c>
      <c r="D45" s="19" t="s">
        <v>70</v>
      </c>
      <c r="E45" s="20" t="str">
        <f t="shared" si="0"/>
        <v>Significantly Different</v>
      </c>
      <c r="G45">
        <f t="shared" si="1"/>
        <v>49.5</v>
      </c>
      <c r="H45">
        <f t="shared" si="2"/>
        <v>6</v>
      </c>
      <c r="I45" t="str">
        <f t="shared" si="3"/>
        <v>+/-</v>
      </c>
      <c r="J45" t="str">
        <f t="shared" si="4"/>
        <v>0.8</v>
      </c>
      <c r="K45" s="2">
        <f t="shared" si="5"/>
        <v>0.48632218844984804</v>
      </c>
      <c r="L45" s="2">
        <f t="shared" si="6"/>
        <v>2.1000000000000014</v>
      </c>
      <c r="M45" s="2">
        <f t="shared" si="7"/>
        <v>0.49010685399991183</v>
      </c>
      <c r="N45" s="2">
        <f t="shared" si="8"/>
        <v>4.2847799063842089</v>
      </c>
      <c r="O45" t="s">
        <v>53</v>
      </c>
    </row>
    <row r="46" spans="1:15" x14ac:dyDescent="0.25">
      <c r="A46" s="16">
        <v>36</v>
      </c>
      <c r="B46" s="17" t="s">
        <v>43</v>
      </c>
      <c r="C46" s="18">
        <v>49.1</v>
      </c>
      <c r="D46" s="19" t="s">
        <v>120</v>
      </c>
      <c r="E46" s="20" t="str">
        <f t="shared" si="0"/>
        <v>Significantly Different</v>
      </c>
      <c r="G46">
        <f t="shared" si="1"/>
        <v>49.1</v>
      </c>
      <c r="H46">
        <f t="shared" si="2"/>
        <v>6</v>
      </c>
      <c r="I46" t="str">
        <f t="shared" si="3"/>
        <v>+/-</v>
      </c>
      <c r="J46" t="str">
        <f t="shared" si="4"/>
        <v>1.3</v>
      </c>
      <c r="K46" s="2">
        <f t="shared" si="5"/>
        <v>0.79027355623100304</v>
      </c>
      <c r="L46" s="2">
        <f t="shared" si="6"/>
        <v>2.5</v>
      </c>
      <c r="M46" s="2">
        <f t="shared" si="7"/>
        <v>0.79260819516141623</v>
      </c>
      <c r="N46" s="2">
        <f t="shared" si="8"/>
        <v>3.1541435166348109</v>
      </c>
      <c r="O46" t="s">
        <v>65</v>
      </c>
    </row>
    <row r="47" spans="1:15" x14ac:dyDescent="0.25">
      <c r="A47" s="16">
        <v>36</v>
      </c>
      <c r="B47" s="17" t="s">
        <v>71</v>
      </c>
      <c r="C47" s="18">
        <v>49.1</v>
      </c>
      <c r="D47" s="19" t="s">
        <v>61</v>
      </c>
      <c r="E47" s="20" t="str">
        <f t="shared" si="0"/>
        <v>Significantly Different</v>
      </c>
      <c r="G47">
        <f t="shared" si="1"/>
        <v>49.1</v>
      </c>
      <c r="H47">
        <f t="shared" si="2"/>
        <v>6</v>
      </c>
      <c r="I47" t="str">
        <f t="shared" si="3"/>
        <v>+/-</v>
      </c>
      <c r="J47" t="str">
        <f t="shared" si="4"/>
        <v>0.4</v>
      </c>
      <c r="K47" s="2">
        <f t="shared" si="5"/>
        <v>0.24316109422492402</v>
      </c>
      <c r="L47" s="2">
        <f t="shared" si="6"/>
        <v>2.5</v>
      </c>
      <c r="M47" s="2">
        <f t="shared" si="7"/>
        <v>0.25064471888253259</v>
      </c>
      <c r="N47" s="2">
        <f t="shared" si="8"/>
        <v>9.9742775796191925</v>
      </c>
      <c r="O47" t="s">
        <v>81</v>
      </c>
    </row>
    <row r="48" spans="1:15" x14ac:dyDescent="0.25">
      <c r="A48" s="16">
        <v>36</v>
      </c>
      <c r="B48" s="17" t="s">
        <v>45</v>
      </c>
      <c r="C48" s="18">
        <v>49.1</v>
      </c>
      <c r="D48" s="19" t="s">
        <v>120</v>
      </c>
      <c r="E48" s="20" t="str">
        <f t="shared" si="0"/>
        <v>Significantly Different</v>
      </c>
      <c r="G48">
        <f t="shared" si="1"/>
        <v>49.1</v>
      </c>
      <c r="H48">
        <f t="shared" si="2"/>
        <v>6</v>
      </c>
      <c r="I48" t="str">
        <f t="shared" si="3"/>
        <v>+/-</v>
      </c>
      <c r="J48" t="str">
        <f t="shared" si="4"/>
        <v>1.3</v>
      </c>
      <c r="K48" s="2">
        <f t="shared" si="5"/>
        <v>0.79027355623100304</v>
      </c>
      <c r="L48" s="2">
        <f t="shared" si="6"/>
        <v>2.5</v>
      </c>
      <c r="M48" s="2">
        <f t="shared" si="7"/>
        <v>0.79260819516141623</v>
      </c>
      <c r="N48" s="2">
        <f t="shared" si="8"/>
        <v>3.1541435166348109</v>
      </c>
      <c r="O48" t="s">
        <v>60</v>
      </c>
    </row>
    <row r="49" spans="1:15" x14ac:dyDescent="0.25">
      <c r="A49" s="16">
        <v>39</v>
      </c>
      <c r="B49" s="17" t="s">
        <v>73</v>
      </c>
      <c r="C49" s="18">
        <v>49</v>
      </c>
      <c r="D49" s="19" t="s">
        <v>78</v>
      </c>
      <c r="E49" s="20" t="str">
        <f t="shared" si="0"/>
        <v>Significantly Different</v>
      </c>
      <c r="G49">
        <f t="shared" si="1"/>
        <v>49</v>
      </c>
      <c r="H49">
        <f t="shared" si="2"/>
        <v>6</v>
      </c>
      <c r="I49" t="str">
        <f t="shared" si="3"/>
        <v>+/-</v>
      </c>
      <c r="J49" t="str">
        <f t="shared" si="4"/>
        <v>0.7</v>
      </c>
      <c r="K49" s="2">
        <f t="shared" si="5"/>
        <v>0.42553191489361697</v>
      </c>
      <c r="L49" s="2">
        <f t="shared" si="6"/>
        <v>2.6000000000000014</v>
      </c>
      <c r="M49" s="2">
        <f t="shared" si="7"/>
        <v>0.42985214661796195</v>
      </c>
      <c r="N49" s="2">
        <f t="shared" si="8"/>
        <v>6.0485914062697317</v>
      </c>
      <c r="O49" t="s">
        <v>67</v>
      </c>
    </row>
    <row r="50" spans="1:15" x14ac:dyDescent="0.25">
      <c r="A50" s="16">
        <v>40</v>
      </c>
      <c r="B50" s="17" t="s">
        <v>74</v>
      </c>
      <c r="C50" s="18">
        <v>48.3</v>
      </c>
      <c r="D50" s="19" t="s">
        <v>128</v>
      </c>
      <c r="E50" s="20" t="str">
        <f t="shared" si="0"/>
        <v>Significantly Different</v>
      </c>
      <c r="G50">
        <f t="shared" si="1"/>
        <v>48.3</v>
      </c>
      <c r="H50">
        <f t="shared" si="2"/>
        <v>6</v>
      </c>
      <c r="I50" t="str">
        <f t="shared" si="3"/>
        <v>+/-</v>
      </c>
      <c r="J50" t="str">
        <f t="shared" si="4"/>
        <v>1.1</v>
      </c>
      <c r="K50" s="2">
        <f t="shared" si="5"/>
        <v>0.66869300911854113</v>
      </c>
      <c r="L50" s="2">
        <f t="shared" si="6"/>
        <v>3.3000000000000043</v>
      </c>
      <c r="M50" s="2">
        <f t="shared" si="7"/>
        <v>0.67145051776214359</v>
      </c>
      <c r="N50" s="2">
        <f t="shared" si="8"/>
        <v>4.9147329739181238</v>
      </c>
      <c r="O50" t="s">
        <v>69</v>
      </c>
    </row>
    <row r="51" spans="1:15" x14ac:dyDescent="0.25">
      <c r="A51" s="16">
        <v>41</v>
      </c>
      <c r="B51" s="17" t="s">
        <v>46</v>
      </c>
      <c r="C51" s="18">
        <v>48.1</v>
      </c>
      <c r="D51" s="19" t="s">
        <v>138</v>
      </c>
      <c r="E51" s="20" t="str">
        <f t="shared" si="0"/>
        <v>Significantly Different</v>
      </c>
      <c r="G51">
        <f t="shared" si="1"/>
        <v>48.1</v>
      </c>
      <c r="H51">
        <f t="shared" si="2"/>
        <v>6</v>
      </c>
      <c r="I51" t="str">
        <f t="shared" si="3"/>
        <v>+/-</v>
      </c>
      <c r="J51" t="str">
        <f t="shared" si="4"/>
        <v>1.9</v>
      </c>
      <c r="K51" s="2">
        <f t="shared" si="5"/>
        <v>1.1550151975683889</v>
      </c>
      <c r="L51" s="2">
        <f t="shared" si="6"/>
        <v>3.5</v>
      </c>
      <c r="M51" s="2">
        <f t="shared" si="7"/>
        <v>1.1566138352851334</v>
      </c>
      <c r="N51" s="2">
        <f t="shared" si="8"/>
        <v>3.0260748170431189</v>
      </c>
      <c r="O51" t="s">
        <v>85</v>
      </c>
    </row>
    <row r="52" spans="1:15" x14ac:dyDescent="0.25">
      <c r="A52" s="16">
        <v>42</v>
      </c>
      <c r="B52" s="17" t="s">
        <v>49</v>
      </c>
      <c r="C52" s="18">
        <v>47.9</v>
      </c>
      <c r="D52" s="19" t="s">
        <v>70</v>
      </c>
      <c r="E52" s="20" t="str">
        <f t="shared" si="0"/>
        <v>Significantly Different</v>
      </c>
      <c r="G52">
        <f t="shared" si="1"/>
        <v>47.9</v>
      </c>
      <c r="H52">
        <f t="shared" si="2"/>
        <v>6</v>
      </c>
      <c r="I52" t="str">
        <f t="shared" si="3"/>
        <v>+/-</v>
      </c>
      <c r="J52" t="str">
        <f t="shared" si="4"/>
        <v>0.8</v>
      </c>
      <c r="K52" s="2">
        <f t="shared" si="5"/>
        <v>0.48632218844984804</v>
      </c>
      <c r="L52" s="2">
        <f t="shared" si="6"/>
        <v>3.7000000000000028</v>
      </c>
      <c r="M52" s="2">
        <f t="shared" si="7"/>
        <v>0.49010685399991183</v>
      </c>
      <c r="N52" s="2">
        <f t="shared" si="8"/>
        <v>7.5493741207721783</v>
      </c>
      <c r="O52" t="s">
        <v>56</v>
      </c>
    </row>
    <row r="53" spans="1:15" x14ac:dyDescent="0.25">
      <c r="A53" s="16">
        <v>43</v>
      </c>
      <c r="B53" s="17" t="s">
        <v>37</v>
      </c>
      <c r="C53" s="18">
        <v>47.8</v>
      </c>
      <c r="D53" s="19" t="s">
        <v>128</v>
      </c>
      <c r="E53" s="20" t="str">
        <f t="shared" si="0"/>
        <v>Significantly Different</v>
      </c>
      <c r="G53">
        <f t="shared" si="1"/>
        <v>47.8</v>
      </c>
      <c r="H53">
        <f t="shared" si="2"/>
        <v>6</v>
      </c>
      <c r="I53" t="str">
        <f t="shared" si="3"/>
        <v>+/-</v>
      </c>
      <c r="J53" t="str">
        <f t="shared" si="4"/>
        <v>1.1</v>
      </c>
      <c r="K53" s="2">
        <f t="shared" si="5"/>
        <v>0.66869300911854113</v>
      </c>
      <c r="L53" s="2">
        <f t="shared" si="6"/>
        <v>3.8000000000000043</v>
      </c>
      <c r="M53" s="2">
        <f t="shared" si="7"/>
        <v>0.67145051776214359</v>
      </c>
      <c r="N53" s="2">
        <f t="shared" si="8"/>
        <v>5.6593894851178392</v>
      </c>
      <c r="O53" t="s">
        <v>73</v>
      </c>
    </row>
    <row r="54" spans="1:15" x14ac:dyDescent="0.25">
      <c r="A54" s="16">
        <v>44</v>
      </c>
      <c r="B54" s="17" t="s">
        <v>63</v>
      </c>
      <c r="C54" s="18">
        <v>47.7</v>
      </c>
      <c r="D54" s="19" t="s">
        <v>124</v>
      </c>
      <c r="E54" s="20" t="str">
        <f t="shared" si="0"/>
        <v>Significantly Different</v>
      </c>
      <c r="G54">
        <f t="shared" si="1"/>
        <v>47.7</v>
      </c>
      <c r="H54">
        <f t="shared" si="2"/>
        <v>6</v>
      </c>
      <c r="I54" t="str">
        <f t="shared" si="3"/>
        <v>+/-</v>
      </c>
      <c r="J54" t="str">
        <f t="shared" si="4"/>
        <v>1.0</v>
      </c>
      <c r="K54" s="2">
        <f t="shared" si="5"/>
        <v>0.60790273556231</v>
      </c>
      <c r="L54" s="2">
        <f t="shared" si="6"/>
        <v>3.8999999999999986</v>
      </c>
      <c r="M54" s="2">
        <f t="shared" si="7"/>
        <v>0.61093468821403585</v>
      </c>
      <c r="N54" s="2">
        <f t="shared" si="8"/>
        <v>6.3836610937921829</v>
      </c>
      <c r="O54" t="s">
        <v>79</v>
      </c>
    </row>
    <row r="55" spans="1:15" x14ac:dyDescent="0.25">
      <c r="A55" s="16">
        <v>45</v>
      </c>
      <c r="B55" s="17" t="s">
        <v>85</v>
      </c>
      <c r="C55" s="18">
        <v>47.3</v>
      </c>
      <c r="D55" s="19" t="s">
        <v>78</v>
      </c>
      <c r="E55" s="20" t="str">
        <f t="shared" si="0"/>
        <v>Significantly Different</v>
      </c>
      <c r="G55">
        <f t="shared" si="1"/>
        <v>47.3</v>
      </c>
      <c r="H55">
        <f t="shared" si="2"/>
        <v>6</v>
      </c>
      <c r="I55" t="str">
        <f t="shared" si="3"/>
        <v>+/-</v>
      </c>
      <c r="J55" t="str">
        <f t="shared" si="4"/>
        <v>0.7</v>
      </c>
      <c r="K55" s="2">
        <f t="shared" si="5"/>
        <v>0.42553191489361697</v>
      </c>
      <c r="L55" s="2">
        <f t="shared" si="6"/>
        <v>4.3000000000000043</v>
      </c>
      <c r="M55" s="2">
        <f t="shared" si="7"/>
        <v>0.42985214661796195</v>
      </c>
      <c r="N55" s="2">
        <f t="shared" si="8"/>
        <v>10.003439633446099</v>
      </c>
      <c r="O55" t="s">
        <v>47</v>
      </c>
    </row>
    <row r="56" spans="1:15" x14ac:dyDescent="0.25">
      <c r="A56" s="16">
        <v>46</v>
      </c>
      <c r="B56" s="17" t="s">
        <v>72</v>
      </c>
      <c r="C56" s="18">
        <v>47.1</v>
      </c>
      <c r="D56" s="19" t="s">
        <v>120</v>
      </c>
      <c r="E56" s="20" t="str">
        <f t="shared" si="0"/>
        <v>Significantly Different</v>
      </c>
      <c r="G56">
        <f t="shared" si="1"/>
        <v>47.1</v>
      </c>
      <c r="H56">
        <f t="shared" si="2"/>
        <v>6</v>
      </c>
      <c r="I56" t="str">
        <f t="shared" si="3"/>
        <v>+/-</v>
      </c>
      <c r="J56" t="str">
        <f t="shared" si="4"/>
        <v>1.3</v>
      </c>
      <c r="K56" s="2">
        <f t="shared" si="5"/>
        <v>0.79027355623100304</v>
      </c>
      <c r="L56" s="2">
        <f t="shared" si="6"/>
        <v>4.5</v>
      </c>
      <c r="M56" s="2">
        <f t="shared" si="7"/>
        <v>0.79260819516141623</v>
      </c>
      <c r="N56" s="2">
        <f t="shared" si="8"/>
        <v>5.6774583299426595</v>
      </c>
      <c r="O56" t="s">
        <v>31</v>
      </c>
    </row>
    <row r="57" spans="1:15" x14ac:dyDescent="0.25">
      <c r="A57" s="16">
        <v>47</v>
      </c>
      <c r="B57" s="17" t="s">
        <v>30</v>
      </c>
      <c r="C57" s="18">
        <v>45.7</v>
      </c>
      <c r="D57" s="19" t="s">
        <v>114</v>
      </c>
      <c r="E57" s="20" t="str">
        <f t="shared" si="0"/>
        <v>Significantly Different</v>
      </c>
      <c r="G57">
        <f t="shared" si="1"/>
        <v>45.7</v>
      </c>
      <c r="H57">
        <f t="shared" si="2"/>
        <v>6</v>
      </c>
      <c r="I57" t="str">
        <f t="shared" si="3"/>
        <v>+/-</v>
      </c>
      <c r="J57" t="str">
        <f t="shared" si="4"/>
        <v>0.9</v>
      </c>
      <c r="K57" s="2">
        <f t="shared" si="5"/>
        <v>0.54711246200607899</v>
      </c>
      <c r="L57" s="2">
        <f t="shared" si="6"/>
        <v>5.8999999999999986</v>
      </c>
      <c r="M57" s="2">
        <f t="shared" si="7"/>
        <v>0.55047933970440222</v>
      </c>
      <c r="N57" s="2">
        <f t="shared" si="8"/>
        <v>10.71793176319423</v>
      </c>
      <c r="O57" t="s">
        <v>84</v>
      </c>
    </row>
    <row r="58" spans="1:15" x14ac:dyDescent="0.25">
      <c r="A58" s="16">
        <v>48</v>
      </c>
      <c r="B58" s="17" t="s">
        <v>50</v>
      </c>
      <c r="C58" s="18">
        <v>45.6</v>
      </c>
      <c r="D58" s="19" t="s">
        <v>39</v>
      </c>
      <c r="E58" s="20" t="str">
        <f t="shared" si="0"/>
        <v>Significantly Different</v>
      </c>
      <c r="G58">
        <f t="shared" si="1"/>
        <v>45.6</v>
      </c>
      <c r="H58">
        <f t="shared" si="2"/>
        <v>6</v>
      </c>
      <c r="I58" t="str">
        <f t="shared" si="3"/>
        <v>+/-</v>
      </c>
      <c r="J58" t="str">
        <f t="shared" si="4"/>
        <v>0.5</v>
      </c>
      <c r="K58" s="2">
        <f t="shared" si="5"/>
        <v>0.303951367781155</v>
      </c>
      <c r="L58" s="2">
        <f t="shared" si="6"/>
        <v>6</v>
      </c>
      <c r="M58" s="2">
        <f t="shared" si="7"/>
        <v>0.30997079109986531</v>
      </c>
      <c r="N58" s="2">
        <f t="shared" si="8"/>
        <v>19.356662538138767</v>
      </c>
      <c r="O58" t="s">
        <v>75</v>
      </c>
    </row>
    <row r="59" spans="1:15" x14ac:dyDescent="0.25">
      <c r="A59" s="16">
        <v>49</v>
      </c>
      <c r="B59" s="17" t="s">
        <v>34</v>
      </c>
      <c r="C59" s="18">
        <v>43.9</v>
      </c>
      <c r="D59" s="19" t="s">
        <v>78</v>
      </c>
      <c r="E59" s="20" t="str">
        <f t="shared" si="0"/>
        <v>Significantly Different</v>
      </c>
      <c r="G59">
        <f t="shared" si="1"/>
        <v>43.9</v>
      </c>
      <c r="H59">
        <f t="shared" si="2"/>
        <v>6</v>
      </c>
      <c r="I59" t="str">
        <f t="shared" si="3"/>
        <v>+/-</v>
      </c>
      <c r="J59" t="str">
        <f t="shared" si="4"/>
        <v>0.7</v>
      </c>
      <c r="K59" s="2">
        <f t="shared" si="5"/>
        <v>0.42553191489361697</v>
      </c>
      <c r="L59" s="2">
        <f t="shared" si="6"/>
        <v>7.7000000000000028</v>
      </c>
      <c r="M59" s="2">
        <f t="shared" si="7"/>
        <v>0.42985214661796195</v>
      </c>
      <c r="N59" s="2">
        <f t="shared" si="8"/>
        <v>17.913136087798819</v>
      </c>
      <c r="O59" t="s">
        <v>33</v>
      </c>
    </row>
    <row r="60" spans="1:15" x14ac:dyDescent="0.25">
      <c r="A60" s="16">
        <v>50</v>
      </c>
      <c r="B60" s="17" t="s">
        <v>77</v>
      </c>
      <c r="C60" s="18">
        <v>41.9</v>
      </c>
      <c r="D60" s="19" t="s">
        <v>135</v>
      </c>
      <c r="E60" s="20" t="str">
        <f t="shared" si="0"/>
        <v>Significantly Different</v>
      </c>
      <c r="G60">
        <f t="shared" si="1"/>
        <v>41.9</v>
      </c>
      <c r="H60">
        <f t="shared" si="2"/>
        <v>6</v>
      </c>
      <c r="I60" t="str">
        <f t="shared" si="3"/>
        <v>+/-</v>
      </c>
      <c r="J60" t="str">
        <f t="shared" si="4"/>
        <v>1.6</v>
      </c>
      <c r="K60" s="2">
        <f t="shared" si="5"/>
        <v>0.97264437689969607</v>
      </c>
      <c r="L60" s="2">
        <f t="shared" si="6"/>
        <v>9.7000000000000028</v>
      </c>
      <c r="M60" s="2">
        <f t="shared" si="7"/>
        <v>0.97454222139096647</v>
      </c>
      <c r="N60" s="2">
        <f t="shared" si="8"/>
        <v>9.9533912303513841</v>
      </c>
      <c r="O60" t="s">
        <v>55</v>
      </c>
    </row>
    <row r="61" spans="1:15" x14ac:dyDescent="0.25">
      <c r="A61" s="16">
        <v>51</v>
      </c>
      <c r="B61" s="17" t="s">
        <v>33</v>
      </c>
      <c r="C61" s="18">
        <v>41.4</v>
      </c>
      <c r="D61" s="19" t="s">
        <v>130</v>
      </c>
      <c r="E61" s="20" t="str">
        <f t="shared" si="0"/>
        <v>Significantly Different</v>
      </c>
      <c r="G61">
        <f t="shared" si="1"/>
        <v>41.4</v>
      </c>
      <c r="H61">
        <f t="shared" si="2"/>
        <v>6</v>
      </c>
      <c r="I61" t="str">
        <f t="shared" si="3"/>
        <v>+/-</v>
      </c>
      <c r="J61" t="str">
        <f t="shared" si="4"/>
        <v>1.2</v>
      </c>
      <c r="K61" s="2">
        <f t="shared" si="5"/>
        <v>0.72948328267477203</v>
      </c>
      <c r="L61" s="2">
        <f t="shared" si="6"/>
        <v>10.200000000000003</v>
      </c>
      <c r="M61" s="2">
        <f t="shared" si="7"/>
        <v>0.73201182849801194</v>
      </c>
      <c r="N61" s="2">
        <f t="shared" si="8"/>
        <v>13.934201064659032</v>
      </c>
      <c r="O61" t="s">
        <v>38</v>
      </c>
    </row>
    <row r="62" spans="1:15" ht="15.75" thickBot="1" x14ac:dyDescent="0.3">
      <c r="A62" s="22"/>
      <c r="B62" s="23" t="s">
        <v>86</v>
      </c>
      <c r="C62" s="24">
        <v>30.9</v>
      </c>
      <c r="D62" s="25" t="s">
        <v>124</v>
      </c>
      <c r="E62" s="26" t="str">
        <f t="shared" si="0"/>
        <v>Significantly Different</v>
      </c>
      <c r="G62">
        <f t="shared" si="1"/>
        <v>30.9</v>
      </c>
      <c r="H62">
        <f t="shared" si="2"/>
        <v>6</v>
      </c>
      <c r="I62" t="str">
        <f t="shared" si="3"/>
        <v>+/-</v>
      </c>
      <c r="J62" t="str">
        <f t="shared" si="4"/>
        <v>1.0</v>
      </c>
      <c r="K62" s="2">
        <f t="shared" si="5"/>
        <v>0.60790273556231</v>
      </c>
      <c r="L62" s="2">
        <f t="shared" si="6"/>
        <v>20.700000000000003</v>
      </c>
      <c r="M62" s="2">
        <f t="shared" si="7"/>
        <v>0.61093468821403585</v>
      </c>
      <c r="N62" s="2">
        <f t="shared" si="8"/>
        <v>33.882508882435452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49" priority="5" operator="equal">
      <formula>"State Selected"</formula>
    </cfRule>
    <cfRule type="cellIs" dxfId="148" priority="6" operator="equal">
      <formula>"Not Significantly Different"</formula>
    </cfRule>
  </conditionalFormatting>
  <conditionalFormatting sqref="E10:E62">
    <cfRule type="cellIs" dxfId="147" priority="1" operator="equal">
      <formula>"OTHER ERROR"</formula>
    </cfRule>
    <cfRule type="cellIs" dxfId="146" priority="2" operator="equal">
      <formula>"Statistical Test not applicable"</formula>
    </cfRule>
    <cfRule type="cellIs" dxfId="145" priority="3" operator="equal">
      <formula>"Geography Selected"</formula>
    </cfRule>
    <cfRule type="cellIs" dxfId="14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5E8BFF5-A839-4190-A1F7-3C225570EC25}">
      <formula1>$O$10:$O$62</formula1>
    </dataValidation>
  </dataValidation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10EB-D524-4699-A219-4E89EE01443E}">
  <sheetPr codeName="Sheet4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548</v>
      </c>
    </row>
    <row r="2" spans="1:16" x14ac:dyDescent="0.25">
      <c r="A2" s="3" t="s">
        <v>2</v>
      </c>
      <c r="B2" t="s">
        <v>549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16.100000000000001</v>
      </c>
      <c r="C6" t="s">
        <v>9</v>
      </c>
      <c r="H6" s="8" t="s">
        <v>10</v>
      </c>
      <c r="I6">
        <f>VLOOKUP($B$4,$B$9:$K$62,6,FALSE)</f>
        <v>16.100000000000001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16.100000000000001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16.100000000000001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28.9</v>
      </c>
      <c r="D11" s="21" t="s">
        <v>128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28.9</v>
      </c>
      <c r="H11">
        <f t="shared" ref="H11:H62" si="2">LEN(TRIM(D11))</f>
        <v>6</v>
      </c>
      <c r="I11" t="str">
        <f t="shared" ref="I11:I62" si="3">IF(H11&gt;=3,MID(TRIM(D11),1,3),"NO")</f>
        <v>+/-</v>
      </c>
      <c r="J11" t="str">
        <f t="shared" ref="J11:J62" si="4">IF(TRIM(I11)="+/-",MID(TRIM(D11),4,H11-3),D11)</f>
        <v>1.1</v>
      </c>
      <c r="K11" s="2">
        <f t="shared" ref="K11:K62" si="5">IF(TRIM(J11)="*****",0,IF(ISERROR(VALUE(J11)),"NA",VALUE(J11/$I$4)))</f>
        <v>0.66869300911854113</v>
      </c>
      <c r="L11" s="2">
        <f t="shared" ref="L11:L62" si="6">IF(AND(ISNUMBER(G11),ISNUMBER($I$6)),$I$6-G11,"N/A")</f>
        <v>-12.799999999999997</v>
      </c>
      <c r="M11" s="2">
        <f t="shared" ref="M11:M62" si="7">IF(AND(ISNUMBER(K11),ISNUMBER($I$7)),SQRT(K11^2+($I$7)^2),"N/A")</f>
        <v>0.67145051776214359</v>
      </c>
      <c r="N11" s="2">
        <f>IF(AND(ISNUMBER(L11),ISNUMBER(M11),M11&lt;&gt;0),L11/M11,"NA")</f>
        <v>-19.063206686712697</v>
      </c>
      <c r="O11" t="s">
        <v>30</v>
      </c>
    </row>
    <row r="12" spans="1:16" x14ac:dyDescent="0.25">
      <c r="A12" s="16">
        <v>2</v>
      </c>
      <c r="B12" s="17" t="s">
        <v>42</v>
      </c>
      <c r="C12" s="18">
        <v>19.5</v>
      </c>
      <c r="D12" s="19" t="s">
        <v>61</v>
      </c>
      <c r="E12" s="20" t="str">
        <f t="shared" si="0"/>
        <v>Significantly Different</v>
      </c>
      <c r="G12">
        <f t="shared" si="1"/>
        <v>19.5</v>
      </c>
      <c r="H12">
        <f t="shared" si="2"/>
        <v>6</v>
      </c>
      <c r="I12" t="str">
        <f t="shared" si="3"/>
        <v>+/-</v>
      </c>
      <c r="J12" t="str">
        <f t="shared" si="4"/>
        <v>0.4</v>
      </c>
      <c r="K12" s="2">
        <f t="shared" si="5"/>
        <v>0.24316109422492402</v>
      </c>
      <c r="L12" s="2">
        <f t="shared" si="6"/>
        <v>-3.3999999999999986</v>
      </c>
      <c r="M12" s="2">
        <f t="shared" si="7"/>
        <v>0.25064471888253259</v>
      </c>
      <c r="N12" s="2">
        <f t="shared" ref="N12:N62" si="8">IF(AND(ISNUMBER(L12),ISNUMBER(M12),M12&lt;&gt;0),L12/M12,"NA")</f>
        <v>-13.565017508282097</v>
      </c>
      <c r="O12" t="s">
        <v>32</v>
      </c>
    </row>
    <row r="13" spans="1:16" x14ac:dyDescent="0.25">
      <c r="A13" s="16">
        <v>3</v>
      </c>
      <c r="B13" s="17" t="s">
        <v>68</v>
      </c>
      <c r="C13" s="18">
        <v>19</v>
      </c>
      <c r="D13" s="19" t="s">
        <v>36</v>
      </c>
      <c r="E13" s="20" t="str">
        <f t="shared" si="0"/>
        <v>Significantly Different</v>
      </c>
      <c r="G13">
        <f t="shared" si="1"/>
        <v>19</v>
      </c>
      <c r="H13">
        <f t="shared" si="2"/>
        <v>6</v>
      </c>
      <c r="I13" t="str">
        <f t="shared" si="3"/>
        <v>+/-</v>
      </c>
      <c r="J13" t="str">
        <f t="shared" si="4"/>
        <v>0.3</v>
      </c>
      <c r="K13" s="2">
        <f t="shared" si="5"/>
        <v>0.18237082066869301</v>
      </c>
      <c r="L13" s="2">
        <f t="shared" si="6"/>
        <v>-2.8999999999999986</v>
      </c>
      <c r="M13" s="2">
        <f t="shared" si="7"/>
        <v>0.19223572402239389</v>
      </c>
      <c r="N13" s="2">
        <f t="shared" si="8"/>
        <v>-15.085645577833246</v>
      </c>
      <c r="O13" t="s">
        <v>34</v>
      </c>
    </row>
    <row r="14" spans="1:16" x14ac:dyDescent="0.25">
      <c r="A14" s="16">
        <v>4</v>
      </c>
      <c r="B14" s="17" t="s">
        <v>76</v>
      </c>
      <c r="C14" s="18">
        <v>18.899999999999999</v>
      </c>
      <c r="D14" s="19" t="s">
        <v>36</v>
      </c>
      <c r="E14" s="20" t="str">
        <f t="shared" si="0"/>
        <v>Significantly Different</v>
      </c>
      <c r="G14">
        <f t="shared" si="1"/>
        <v>18.899999999999999</v>
      </c>
      <c r="H14">
        <f t="shared" si="2"/>
        <v>6</v>
      </c>
      <c r="I14" t="str">
        <f t="shared" si="3"/>
        <v>+/-</v>
      </c>
      <c r="J14" t="str">
        <f t="shared" si="4"/>
        <v>0.3</v>
      </c>
      <c r="K14" s="2">
        <f t="shared" si="5"/>
        <v>0.18237082066869301</v>
      </c>
      <c r="L14" s="2">
        <f t="shared" si="6"/>
        <v>-2.7999999999999972</v>
      </c>
      <c r="M14" s="2">
        <f t="shared" si="7"/>
        <v>0.19223572402239389</v>
      </c>
      <c r="N14" s="2">
        <f t="shared" si="8"/>
        <v>-14.56545090273554</v>
      </c>
      <c r="O14" t="s">
        <v>37</v>
      </c>
    </row>
    <row r="15" spans="1:16" x14ac:dyDescent="0.25">
      <c r="A15" s="16">
        <v>5</v>
      </c>
      <c r="B15" s="17" t="s">
        <v>66</v>
      </c>
      <c r="C15" s="18">
        <v>18.8</v>
      </c>
      <c r="D15" s="19" t="s">
        <v>61</v>
      </c>
      <c r="E15" s="20" t="str">
        <f t="shared" si="0"/>
        <v>Significantly Different</v>
      </c>
      <c r="G15">
        <f t="shared" si="1"/>
        <v>18.8</v>
      </c>
      <c r="H15">
        <f t="shared" si="2"/>
        <v>6</v>
      </c>
      <c r="I15" t="str">
        <f t="shared" si="3"/>
        <v>+/-</v>
      </c>
      <c r="J15" t="str">
        <f t="shared" si="4"/>
        <v>0.4</v>
      </c>
      <c r="K15" s="2">
        <f t="shared" si="5"/>
        <v>0.24316109422492402</v>
      </c>
      <c r="L15" s="2">
        <f t="shared" si="6"/>
        <v>-2.6999999999999993</v>
      </c>
      <c r="M15" s="2">
        <f t="shared" si="7"/>
        <v>0.25064471888253259</v>
      </c>
      <c r="N15" s="2">
        <f t="shared" si="8"/>
        <v>-10.772219785988725</v>
      </c>
      <c r="O15" t="s">
        <v>40</v>
      </c>
    </row>
    <row r="16" spans="1:16" x14ac:dyDescent="0.25">
      <c r="A16" s="16">
        <v>6</v>
      </c>
      <c r="B16" s="17" t="s">
        <v>44</v>
      </c>
      <c r="C16" s="18">
        <v>18.2</v>
      </c>
      <c r="D16" s="19" t="s">
        <v>39</v>
      </c>
      <c r="E16" s="20" t="str">
        <f t="shared" si="0"/>
        <v>Significantly Different</v>
      </c>
      <c r="G16">
        <f t="shared" si="1"/>
        <v>18.2</v>
      </c>
      <c r="H16">
        <f t="shared" si="2"/>
        <v>6</v>
      </c>
      <c r="I16" t="str">
        <f t="shared" si="3"/>
        <v>+/-</v>
      </c>
      <c r="J16" t="str">
        <f t="shared" si="4"/>
        <v>0.5</v>
      </c>
      <c r="K16" s="2">
        <f t="shared" si="5"/>
        <v>0.303951367781155</v>
      </c>
      <c r="L16" s="2">
        <f t="shared" si="6"/>
        <v>-2.0999999999999979</v>
      </c>
      <c r="M16" s="2">
        <f t="shared" si="7"/>
        <v>0.30997079109986531</v>
      </c>
      <c r="N16" s="2">
        <f t="shared" si="8"/>
        <v>-6.7748318883485616</v>
      </c>
      <c r="O16" t="s">
        <v>42</v>
      </c>
    </row>
    <row r="17" spans="1:15" x14ac:dyDescent="0.25">
      <c r="A17" s="16">
        <v>6</v>
      </c>
      <c r="B17" s="17" t="s">
        <v>84</v>
      </c>
      <c r="C17" s="18">
        <v>18.2</v>
      </c>
      <c r="D17" s="19" t="s">
        <v>36</v>
      </c>
      <c r="E17" s="20" t="str">
        <f t="shared" si="0"/>
        <v>Significantly Different</v>
      </c>
      <c r="G17">
        <f t="shared" si="1"/>
        <v>18.2</v>
      </c>
      <c r="H17">
        <f t="shared" si="2"/>
        <v>6</v>
      </c>
      <c r="I17" t="str">
        <f t="shared" si="3"/>
        <v>+/-</v>
      </c>
      <c r="J17" t="str">
        <f t="shared" si="4"/>
        <v>0.3</v>
      </c>
      <c r="K17" s="2">
        <f t="shared" si="5"/>
        <v>0.18237082066869301</v>
      </c>
      <c r="L17" s="2">
        <f t="shared" si="6"/>
        <v>-2.0999999999999979</v>
      </c>
      <c r="M17" s="2">
        <f t="shared" si="7"/>
        <v>0.19223572402239389</v>
      </c>
      <c r="N17" s="2">
        <f t="shared" si="8"/>
        <v>-10.924088177051654</v>
      </c>
      <c r="O17" t="s">
        <v>44</v>
      </c>
    </row>
    <row r="18" spans="1:15" x14ac:dyDescent="0.25">
      <c r="A18" s="16">
        <v>8</v>
      </c>
      <c r="B18" s="17" t="s">
        <v>56</v>
      </c>
      <c r="C18" s="18">
        <v>17.600000000000001</v>
      </c>
      <c r="D18" s="19" t="s">
        <v>114</v>
      </c>
      <c r="E18" s="20" t="str">
        <f t="shared" si="0"/>
        <v>Significantly Different</v>
      </c>
      <c r="G18">
        <f t="shared" si="1"/>
        <v>17.600000000000001</v>
      </c>
      <c r="H18">
        <f t="shared" si="2"/>
        <v>6</v>
      </c>
      <c r="I18" t="str">
        <f t="shared" si="3"/>
        <v>+/-</v>
      </c>
      <c r="J18" t="str">
        <f t="shared" si="4"/>
        <v>0.9</v>
      </c>
      <c r="K18" s="2">
        <f t="shared" si="5"/>
        <v>0.54711246200607899</v>
      </c>
      <c r="L18" s="2">
        <f t="shared" si="6"/>
        <v>-1.5</v>
      </c>
      <c r="M18" s="2">
        <f t="shared" si="7"/>
        <v>0.55047933970440222</v>
      </c>
      <c r="N18" s="2">
        <f t="shared" si="8"/>
        <v>-2.7248979058968383</v>
      </c>
      <c r="O18" t="s">
        <v>46</v>
      </c>
    </row>
    <row r="19" spans="1:15" x14ac:dyDescent="0.25">
      <c r="A19" s="16">
        <v>9</v>
      </c>
      <c r="B19" s="17" t="s">
        <v>62</v>
      </c>
      <c r="C19" s="18">
        <v>17.5</v>
      </c>
      <c r="D19" s="19" t="s">
        <v>61</v>
      </c>
      <c r="E19" s="20" t="str">
        <f t="shared" si="0"/>
        <v>Significantly Different</v>
      </c>
      <c r="G19">
        <f t="shared" si="1"/>
        <v>17.5</v>
      </c>
      <c r="H19">
        <f t="shared" si="2"/>
        <v>6</v>
      </c>
      <c r="I19" t="str">
        <f t="shared" si="3"/>
        <v>+/-</v>
      </c>
      <c r="J19" t="str">
        <f t="shared" si="4"/>
        <v>0.4</v>
      </c>
      <c r="K19" s="2">
        <f t="shared" si="5"/>
        <v>0.24316109422492402</v>
      </c>
      <c r="L19" s="2">
        <f t="shared" si="6"/>
        <v>-1.3999999999999986</v>
      </c>
      <c r="M19" s="2">
        <f t="shared" si="7"/>
        <v>0.25064471888253259</v>
      </c>
      <c r="N19" s="2">
        <f t="shared" si="8"/>
        <v>-5.5855954445867422</v>
      </c>
      <c r="O19" t="s">
        <v>48</v>
      </c>
    </row>
    <row r="20" spans="1:15" x14ac:dyDescent="0.25">
      <c r="A20" s="16">
        <v>10</v>
      </c>
      <c r="B20" s="17" t="s">
        <v>35</v>
      </c>
      <c r="C20" s="18">
        <v>17.3</v>
      </c>
      <c r="D20" s="21" t="s">
        <v>70</v>
      </c>
      <c r="E20" s="20" t="str">
        <f t="shared" si="0"/>
        <v>Significantly Different</v>
      </c>
      <c r="G20">
        <f t="shared" si="1"/>
        <v>17.3</v>
      </c>
      <c r="H20">
        <f t="shared" si="2"/>
        <v>6</v>
      </c>
      <c r="I20" t="str">
        <f t="shared" si="3"/>
        <v>+/-</v>
      </c>
      <c r="J20" t="str">
        <f t="shared" si="4"/>
        <v>0.8</v>
      </c>
      <c r="K20" s="2">
        <f t="shared" si="5"/>
        <v>0.48632218844984804</v>
      </c>
      <c r="L20" s="2">
        <f t="shared" si="6"/>
        <v>-1.1999999999999993</v>
      </c>
      <c r="M20" s="2">
        <f t="shared" si="7"/>
        <v>0.49010685399991183</v>
      </c>
      <c r="N20" s="2">
        <f t="shared" si="8"/>
        <v>-2.4484456607909735</v>
      </c>
      <c r="O20" t="s">
        <v>50</v>
      </c>
    </row>
    <row r="21" spans="1:15" x14ac:dyDescent="0.25">
      <c r="A21" s="16">
        <v>11</v>
      </c>
      <c r="B21" s="17" t="s">
        <v>57</v>
      </c>
      <c r="C21" s="18">
        <v>17.2</v>
      </c>
      <c r="D21" s="19" t="s">
        <v>29</v>
      </c>
      <c r="E21" s="20" t="str">
        <f t="shared" si="0"/>
        <v>Significantly Different</v>
      </c>
      <c r="G21">
        <f t="shared" si="1"/>
        <v>17.2</v>
      </c>
      <c r="H21">
        <f t="shared" si="2"/>
        <v>6</v>
      </c>
      <c r="I21" t="str">
        <f t="shared" si="3"/>
        <v>+/-</v>
      </c>
      <c r="J21" t="str">
        <f t="shared" si="4"/>
        <v>0.2</v>
      </c>
      <c r="K21" s="2">
        <f t="shared" si="5"/>
        <v>0.12158054711246201</v>
      </c>
      <c r="L21" s="2">
        <f t="shared" si="6"/>
        <v>-1.0999999999999979</v>
      </c>
      <c r="M21" s="2">
        <f t="shared" si="7"/>
        <v>0.1359311840425404</v>
      </c>
      <c r="N21" s="2">
        <f t="shared" si="8"/>
        <v>-8.0923300105717235</v>
      </c>
      <c r="O21" t="s">
        <v>52</v>
      </c>
    </row>
    <row r="22" spans="1:15" x14ac:dyDescent="0.25">
      <c r="A22" s="16">
        <v>11</v>
      </c>
      <c r="B22" s="17" t="s">
        <v>47</v>
      </c>
      <c r="C22" s="18">
        <v>17.2</v>
      </c>
      <c r="D22" s="19" t="s">
        <v>83</v>
      </c>
      <c r="E22" s="20" t="str">
        <f t="shared" si="0"/>
        <v>Significantly Different</v>
      </c>
      <c r="G22">
        <f t="shared" si="1"/>
        <v>17.2</v>
      </c>
      <c r="H22">
        <f t="shared" si="2"/>
        <v>6</v>
      </c>
      <c r="I22" t="str">
        <f t="shared" si="3"/>
        <v>+/-</v>
      </c>
      <c r="J22" t="str">
        <f t="shared" si="4"/>
        <v>0.6</v>
      </c>
      <c r="K22" s="2">
        <f t="shared" si="5"/>
        <v>0.36474164133738601</v>
      </c>
      <c r="L22" s="2">
        <f t="shared" si="6"/>
        <v>-1.0999999999999979</v>
      </c>
      <c r="M22" s="2">
        <f t="shared" si="7"/>
        <v>0.36977279819442066</v>
      </c>
      <c r="N22" s="2">
        <f t="shared" si="8"/>
        <v>-2.9747996752904342</v>
      </c>
      <c r="O22" t="s">
        <v>54</v>
      </c>
    </row>
    <row r="23" spans="1:15" x14ac:dyDescent="0.25">
      <c r="A23" s="16">
        <v>13</v>
      </c>
      <c r="B23" s="17" t="s">
        <v>75</v>
      </c>
      <c r="C23" s="18">
        <v>17.100000000000001</v>
      </c>
      <c r="D23" s="19" t="s">
        <v>36</v>
      </c>
      <c r="E23" s="20" t="str">
        <f t="shared" si="0"/>
        <v>Significantly Different</v>
      </c>
      <c r="G23">
        <f t="shared" si="1"/>
        <v>17.100000000000001</v>
      </c>
      <c r="H23">
        <f t="shared" si="2"/>
        <v>6</v>
      </c>
      <c r="I23" t="str">
        <f t="shared" si="3"/>
        <v>+/-</v>
      </c>
      <c r="J23" t="str">
        <f t="shared" si="4"/>
        <v>0.3</v>
      </c>
      <c r="K23" s="2">
        <f t="shared" si="5"/>
        <v>0.18237082066869301</v>
      </c>
      <c r="L23" s="2">
        <f t="shared" si="6"/>
        <v>-1</v>
      </c>
      <c r="M23" s="2">
        <f t="shared" si="7"/>
        <v>0.19223572402239389</v>
      </c>
      <c r="N23" s="2">
        <f t="shared" si="8"/>
        <v>-5.2019467509769841</v>
      </c>
      <c r="O23" t="s">
        <v>43</v>
      </c>
    </row>
    <row r="24" spans="1:15" x14ac:dyDescent="0.25">
      <c r="A24" s="16">
        <v>14</v>
      </c>
      <c r="B24" s="17" t="s">
        <v>51</v>
      </c>
      <c r="C24" s="18">
        <v>16.7</v>
      </c>
      <c r="D24" s="19" t="s">
        <v>83</v>
      </c>
      <c r="E24" s="20" t="str">
        <f t="shared" si="0"/>
        <v>Not Significantly Different</v>
      </c>
      <c r="G24">
        <f t="shared" si="1"/>
        <v>16.7</v>
      </c>
      <c r="H24">
        <f t="shared" si="2"/>
        <v>6</v>
      </c>
      <c r="I24" t="str">
        <f t="shared" si="3"/>
        <v>+/-</v>
      </c>
      <c r="J24" t="str">
        <f t="shared" si="4"/>
        <v>0.6</v>
      </c>
      <c r="K24" s="2">
        <f t="shared" si="5"/>
        <v>0.36474164133738601</v>
      </c>
      <c r="L24" s="2">
        <f t="shared" si="6"/>
        <v>-0.59999999999999787</v>
      </c>
      <c r="M24" s="2">
        <f t="shared" si="7"/>
        <v>0.36977279819442066</v>
      </c>
      <c r="N24" s="2">
        <f t="shared" si="8"/>
        <v>-1.6226180047038707</v>
      </c>
      <c r="O24" t="s">
        <v>57</v>
      </c>
    </row>
    <row r="25" spans="1:15" x14ac:dyDescent="0.25">
      <c r="A25" s="16">
        <v>15</v>
      </c>
      <c r="B25" s="17" t="s">
        <v>52</v>
      </c>
      <c r="C25" s="18">
        <v>16.600000000000001</v>
      </c>
      <c r="D25" s="19" t="s">
        <v>36</v>
      </c>
      <c r="E25" s="20" t="str">
        <f t="shared" si="0"/>
        <v>Significantly Different</v>
      </c>
      <c r="G25">
        <f t="shared" si="1"/>
        <v>16.600000000000001</v>
      </c>
      <c r="H25">
        <f t="shared" si="2"/>
        <v>6</v>
      </c>
      <c r="I25" t="str">
        <f t="shared" si="3"/>
        <v>+/-</v>
      </c>
      <c r="J25" t="str">
        <f t="shared" si="4"/>
        <v>0.3</v>
      </c>
      <c r="K25" s="2">
        <f t="shared" si="5"/>
        <v>0.18237082066869301</v>
      </c>
      <c r="L25" s="2">
        <f t="shared" si="6"/>
        <v>-0.5</v>
      </c>
      <c r="M25" s="2">
        <f t="shared" si="7"/>
        <v>0.19223572402239389</v>
      </c>
      <c r="N25" s="2">
        <f t="shared" si="8"/>
        <v>-2.6009733754884921</v>
      </c>
      <c r="O25" t="s">
        <v>58</v>
      </c>
    </row>
    <row r="26" spans="1:15" x14ac:dyDescent="0.25">
      <c r="A26" s="16">
        <v>16</v>
      </c>
      <c r="B26" s="17" t="s">
        <v>31</v>
      </c>
      <c r="C26" s="18">
        <v>16.5</v>
      </c>
      <c r="D26" s="19" t="s">
        <v>124</v>
      </c>
      <c r="E26" s="20" t="str">
        <f t="shared" si="0"/>
        <v>Not Significantly Different</v>
      </c>
      <c r="G26">
        <f t="shared" si="1"/>
        <v>16.5</v>
      </c>
      <c r="H26">
        <f t="shared" si="2"/>
        <v>6</v>
      </c>
      <c r="I26" t="str">
        <f t="shared" si="3"/>
        <v>+/-</v>
      </c>
      <c r="J26" t="str">
        <f t="shared" si="4"/>
        <v>1.0</v>
      </c>
      <c r="K26" s="2">
        <f t="shared" si="5"/>
        <v>0.60790273556231</v>
      </c>
      <c r="L26" s="2">
        <f t="shared" si="6"/>
        <v>-0.39999999999999858</v>
      </c>
      <c r="M26" s="2">
        <f t="shared" si="7"/>
        <v>0.61093468821403585</v>
      </c>
      <c r="N26" s="2">
        <f t="shared" si="8"/>
        <v>-0.65473447115817052</v>
      </c>
      <c r="O26" t="s">
        <v>41</v>
      </c>
    </row>
    <row r="27" spans="1:15" x14ac:dyDescent="0.25">
      <c r="A27" s="16">
        <v>17</v>
      </c>
      <c r="B27" s="17" t="s">
        <v>80</v>
      </c>
      <c r="C27" s="18">
        <v>16.399999999999999</v>
      </c>
      <c r="D27" s="19" t="s">
        <v>29</v>
      </c>
      <c r="E27" s="20" t="str">
        <f t="shared" si="0"/>
        <v>Significantly Different</v>
      </c>
      <c r="G27">
        <f t="shared" si="1"/>
        <v>16.399999999999999</v>
      </c>
      <c r="H27">
        <f t="shared" si="2"/>
        <v>6</v>
      </c>
      <c r="I27" t="str">
        <f t="shared" si="3"/>
        <v>+/-</v>
      </c>
      <c r="J27" t="str">
        <f t="shared" si="4"/>
        <v>0.2</v>
      </c>
      <c r="K27" s="2">
        <f t="shared" si="5"/>
        <v>0.12158054711246201</v>
      </c>
      <c r="L27" s="2">
        <f t="shared" si="6"/>
        <v>-0.29999999999999716</v>
      </c>
      <c r="M27" s="2">
        <f t="shared" si="7"/>
        <v>0.1359311840425404</v>
      </c>
      <c r="N27" s="2">
        <f t="shared" si="8"/>
        <v>-2.2069990937922719</v>
      </c>
      <c r="O27" t="s">
        <v>59</v>
      </c>
    </row>
    <row r="28" spans="1:15" x14ac:dyDescent="0.25">
      <c r="A28" s="16">
        <v>18</v>
      </c>
      <c r="B28" s="17" t="s">
        <v>40</v>
      </c>
      <c r="C28" s="18">
        <v>16.3</v>
      </c>
      <c r="D28" s="19" t="s">
        <v>29</v>
      </c>
      <c r="E28" s="20" t="str">
        <f t="shared" si="0"/>
        <v>Not Significantly Different</v>
      </c>
      <c r="G28">
        <f t="shared" si="1"/>
        <v>16.3</v>
      </c>
      <c r="H28">
        <f t="shared" si="2"/>
        <v>6</v>
      </c>
      <c r="I28" t="str">
        <f t="shared" si="3"/>
        <v>+/-</v>
      </c>
      <c r="J28" t="str">
        <f t="shared" si="4"/>
        <v>0.2</v>
      </c>
      <c r="K28" s="2">
        <f t="shared" si="5"/>
        <v>0.12158054711246201</v>
      </c>
      <c r="L28" s="2">
        <f t="shared" si="6"/>
        <v>-0.19999999999999929</v>
      </c>
      <c r="M28" s="2">
        <f t="shared" si="7"/>
        <v>0.1359311840425404</v>
      </c>
      <c r="N28" s="2">
        <f t="shared" si="8"/>
        <v>-1.4713327291948566</v>
      </c>
      <c r="O28" t="s">
        <v>49</v>
      </c>
    </row>
    <row r="29" spans="1:15" x14ac:dyDescent="0.25">
      <c r="A29" s="16">
        <v>18</v>
      </c>
      <c r="B29" s="17" t="s">
        <v>46</v>
      </c>
      <c r="C29" s="18">
        <v>16.3</v>
      </c>
      <c r="D29" s="19" t="s">
        <v>124</v>
      </c>
      <c r="E29" s="20" t="str">
        <f t="shared" si="0"/>
        <v>Not Significantly Different</v>
      </c>
      <c r="G29">
        <f t="shared" si="1"/>
        <v>16.3</v>
      </c>
      <c r="H29">
        <f t="shared" si="2"/>
        <v>6</v>
      </c>
      <c r="I29" t="str">
        <f t="shared" si="3"/>
        <v>+/-</v>
      </c>
      <c r="J29" t="str">
        <f t="shared" si="4"/>
        <v>1.0</v>
      </c>
      <c r="K29" s="2">
        <f t="shared" si="5"/>
        <v>0.60790273556231</v>
      </c>
      <c r="L29" s="2">
        <f t="shared" si="6"/>
        <v>-0.19999999999999929</v>
      </c>
      <c r="M29" s="2">
        <f t="shared" si="7"/>
        <v>0.61093468821403585</v>
      </c>
      <c r="N29" s="2">
        <f t="shared" si="8"/>
        <v>-0.32736723557908526</v>
      </c>
      <c r="O29" t="s">
        <v>63</v>
      </c>
    </row>
    <row r="30" spans="1:15" x14ac:dyDescent="0.25">
      <c r="A30" s="16">
        <v>18</v>
      </c>
      <c r="B30" s="17" t="s">
        <v>53</v>
      </c>
      <c r="C30" s="18">
        <v>16.3</v>
      </c>
      <c r="D30" s="19" t="s">
        <v>114</v>
      </c>
      <c r="E30" s="20" t="str">
        <f t="shared" si="0"/>
        <v>Not Significantly Different</v>
      </c>
      <c r="G30">
        <f t="shared" si="1"/>
        <v>16.3</v>
      </c>
      <c r="H30">
        <f t="shared" si="2"/>
        <v>6</v>
      </c>
      <c r="I30" t="str">
        <f t="shared" si="3"/>
        <v>+/-</v>
      </c>
      <c r="J30" t="str">
        <f t="shared" si="4"/>
        <v>0.9</v>
      </c>
      <c r="K30" s="2">
        <f t="shared" si="5"/>
        <v>0.54711246200607899</v>
      </c>
      <c r="L30" s="2">
        <f t="shared" si="6"/>
        <v>-0.19999999999999929</v>
      </c>
      <c r="M30" s="2">
        <f t="shared" si="7"/>
        <v>0.55047933970440222</v>
      </c>
      <c r="N30" s="2">
        <f t="shared" si="8"/>
        <v>-0.36331972078624386</v>
      </c>
      <c r="O30" t="s">
        <v>28</v>
      </c>
    </row>
    <row r="31" spans="1:15" x14ac:dyDescent="0.25">
      <c r="A31" s="16">
        <v>21</v>
      </c>
      <c r="B31" s="17" t="s">
        <v>82</v>
      </c>
      <c r="C31" s="18">
        <v>16.2</v>
      </c>
      <c r="D31" s="19" t="s">
        <v>36</v>
      </c>
      <c r="E31" s="20" t="str">
        <f t="shared" si="0"/>
        <v>Not Significantly Different</v>
      </c>
      <c r="G31">
        <f t="shared" si="1"/>
        <v>16.2</v>
      </c>
      <c r="H31">
        <f t="shared" si="2"/>
        <v>6</v>
      </c>
      <c r="I31" t="str">
        <f t="shared" si="3"/>
        <v>+/-</v>
      </c>
      <c r="J31" t="str">
        <f t="shared" si="4"/>
        <v>0.3</v>
      </c>
      <c r="K31" s="2">
        <f t="shared" si="5"/>
        <v>0.18237082066869301</v>
      </c>
      <c r="L31" s="2">
        <f t="shared" si="6"/>
        <v>-9.9999999999997868E-2</v>
      </c>
      <c r="M31" s="2">
        <f t="shared" si="7"/>
        <v>0.19223572402239389</v>
      </c>
      <c r="N31" s="2">
        <f t="shared" si="8"/>
        <v>-0.52019467509768724</v>
      </c>
      <c r="O31" t="s">
        <v>66</v>
      </c>
    </row>
    <row r="32" spans="1:15" x14ac:dyDescent="0.25">
      <c r="A32" s="16">
        <v>22</v>
      </c>
      <c r="B32" s="17" t="s">
        <v>59</v>
      </c>
      <c r="C32" s="18">
        <v>16.100000000000001</v>
      </c>
      <c r="D32" s="19" t="s">
        <v>39</v>
      </c>
      <c r="E32" s="20" t="str">
        <f t="shared" si="0"/>
        <v>Not Significantly Different</v>
      </c>
      <c r="G32">
        <f t="shared" si="1"/>
        <v>16.100000000000001</v>
      </c>
      <c r="H32">
        <f t="shared" si="2"/>
        <v>6</v>
      </c>
      <c r="I32" t="str">
        <f t="shared" si="3"/>
        <v>+/-</v>
      </c>
      <c r="J32" t="str">
        <f t="shared" si="4"/>
        <v>0.5</v>
      </c>
      <c r="K32" s="2">
        <f t="shared" si="5"/>
        <v>0.303951367781155</v>
      </c>
      <c r="L32" s="2">
        <f t="shared" si="6"/>
        <v>0</v>
      </c>
      <c r="M32" s="2">
        <f t="shared" si="7"/>
        <v>0.30997079109986531</v>
      </c>
      <c r="N32" s="2">
        <f t="shared" si="8"/>
        <v>0</v>
      </c>
      <c r="O32" t="s">
        <v>68</v>
      </c>
    </row>
    <row r="33" spans="1:15" x14ac:dyDescent="0.25">
      <c r="A33" s="16">
        <v>23</v>
      </c>
      <c r="B33" s="17" t="s">
        <v>60</v>
      </c>
      <c r="C33" s="18">
        <v>16</v>
      </c>
      <c r="D33" s="19" t="s">
        <v>39</v>
      </c>
      <c r="E33" s="20" t="str">
        <f t="shared" si="0"/>
        <v>Not Significantly Different</v>
      </c>
      <c r="G33">
        <f t="shared" si="1"/>
        <v>16</v>
      </c>
      <c r="H33">
        <f t="shared" si="2"/>
        <v>6</v>
      </c>
      <c r="I33" t="str">
        <f t="shared" si="3"/>
        <v>+/-</v>
      </c>
      <c r="J33" t="str">
        <f t="shared" si="4"/>
        <v>0.5</v>
      </c>
      <c r="K33" s="2">
        <f t="shared" si="5"/>
        <v>0.303951367781155</v>
      </c>
      <c r="L33" s="2">
        <f t="shared" si="6"/>
        <v>0.10000000000000142</v>
      </c>
      <c r="M33" s="2">
        <f t="shared" si="7"/>
        <v>0.30997079109986531</v>
      </c>
      <c r="N33" s="2">
        <f t="shared" si="8"/>
        <v>0.32261104230231735</v>
      </c>
      <c r="O33" t="s">
        <v>71</v>
      </c>
    </row>
    <row r="34" spans="1:15" x14ac:dyDescent="0.25">
      <c r="A34" s="16">
        <v>24</v>
      </c>
      <c r="B34" s="17" t="s">
        <v>34</v>
      </c>
      <c r="C34" s="18">
        <v>15.9</v>
      </c>
      <c r="D34" s="19" t="s">
        <v>61</v>
      </c>
      <c r="E34" s="20" t="str">
        <f t="shared" si="0"/>
        <v>Not Significantly Different</v>
      </c>
      <c r="G34">
        <f t="shared" si="1"/>
        <v>15.9</v>
      </c>
      <c r="H34">
        <f t="shared" si="2"/>
        <v>6</v>
      </c>
      <c r="I34" t="str">
        <f t="shared" si="3"/>
        <v>+/-</v>
      </c>
      <c r="J34" t="str">
        <f t="shared" si="4"/>
        <v>0.4</v>
      </c>
      <c r="K34" s="2">
        <f t="shared" si="5"/>
        <v>0.24316109422492402</v>
      </c>
      <c r="L34" s="2">
        <f t="shared" si="6"/>
        <v>0.20000000000000107</v>
      </c>
      <c r="M34" s="2">
        <f t="shared" si="7"/>
        <v>0.25064471888253259</v>
      </c>
      <c r="N34" s="2">
        <f t="shared" si="8"/>
        <v>0.79794220636953961</v>
      </c>
      <c r="O34" t="s">
        <v>62</v>
      </c>
    </row>
    <row r="35" spans="1:15" x14ac:dyDescent="0.25">
      <c r="A35" s="16">
        <v>24</v>
      </c>
      <c r="B35" s="17" t="s">
        <v>41</v>
      </c>
      <c r="C35" s="18">
        <v>15.9</v>
      </c>
      <c r="D35" s="19" t="s">
        <v>61</v>
      </c>
      <c r="E35" s="20" t="str">
        <f t="shared" si="0"/>
        <v>Not Significantly Different</v>
      </c>
      <c r="G35">
        <f t="shared" si="1"/>
        <v>15.9</v>
      </c>
      <c r="H35">
        <f t="shared" si="2"/>
        <v>6</v>
      </c>
      <c r="I35" t="str">
        <f t="shared" si="3"/>
        <v>+/-</v>
      </c>
      <c r="J35" t="str">
        <f t="shared" si="4"/>
        <v>0.4</v>
      </c>
      <c r="K35" s="2">
        <f t="shared" si="5"/>
        <v>0.24316109422492402</v>
      </c>
      <c r="L35" s="2">
        <f t="shared" si="6"/>
        <v>0.20000000000000107</v>
      </c>
      <c r="M35" s="2">
        <f t="shared" si="7"/>
        <v>0.25064471888253259</v>
      </c>
      <c r="N35" s="2">
        <f t="shared" si="8"/>
        <v>0.79794220636953961</v>
      </c>
      <c r="O35" t="s">
        <v>72</v>
      </c>
    </row>
    <row r="36" spans="1:15" x14ac:dyDescent="0.25">
      <c r="A36" s="16">
        <v>26</v>
      </c>
      <c r="B36" s="17" t="s">
        <v>69</v>
      </c>
      <c r="C36" s="18">
        <v>15.8</v>
      </c>
      <c r="D36" s="19" t="s">
        <v>70</v>
      </c>
      <c r="E36" s="20" t="str">
        <f t="shared" si="0"/>
        <v>Not Significantly Different</v>
      </c>
      <c r="G36">
        <f t="shared" si="1"/>
        <v>15.8</v>
      </c>
      <c r="H36">
        <f t="shared" si="2"/>
        <v>6</v>
      </c>
      <c r="I36" t="str">
        <f t="shared" si="3"/>
        <v>+/-</v>
      </c>
      <c r="J36" t="str">
        <f t="shared" si="4"/>
        <v>0.8</v>
      </c>
      <c r="K36" s="2">
        <f t="shared" si="5"/>
        <v>0.48632218844984804</v>
      </c>
      <c r="L36" s="2">
        <f t="shared" si="6"/>
        <v>0.30000000000000071</v>
      </c>
      <c r="M36" s="2">
        <f t="shared" si="7"/>
        <v>0.49010685399991183</v>
      </c>
      <c r="N36" s="2">
        <f t="shared" si="8"/>
        <v>0.61211141519774515</v>
      </c>
      <c r="O36" t="s">
        <v>64</v>
      </c>
    </row>
    <row r="37" spans="1:15" x14ac:dyDescent="0.25">
      <c r="A37" s="16">
        <v>26</v>
      </c>
      <c r="B37" s="17" t="s">
        <v>79</v>
      </c>
      <c r="C37" s="18">
        <v>15.8</v>
      </c>
      <c r="D37" s="19" t="s">
        <v>29</v>
      </c>
      <c r="E37" s="20" t="str">
        <f t="shared" si="0"/>
        <v>Significantly Different</v>
      </c>
      <c r="G37">
        <f t="shared" si="1"/>
        <v>15.8</v>
      </c>
      <c r="H37">
        <f t="shared" si="2"/>
        <v>6</v>
      </c>
      <c r="I37" t="str">
        <f t="shared" si="3"/>
        <v>+/-</v>
      </c>
      <c r="J37" t="str">
        <f t="shared" si="4"/>
        <v>0.2</v>
      </c>
      <c r="K37" s="2">
        <f t="shared" si="5"/>
        <v>0.12158054711246201</v>
      </c>
      <c r="L37" s="2">
        <f t="shared" si="6"/>
        <v>0.30000000000000071</v>
      </c>
      <c r="M37" s="2">
        <f t="shared" si="7"/>
        <v>0.1359311840425404</v>
      </c>
      <c r="N37" s="2">
        <f t="shared" si="8"/>
        <v>2.2069990937922976</v>
      </c>
      <c r="O37" t="s">
        <v>45</v>
      </c>
    </row>
    <row r="38" spans="1:15" x14ac:dyDescent="0.25">
      <c r="A38" s="16">
        <v>28</v>
      </c>
      <c r="B38" s="17" t="s">
        <v>50</v>
      </c>
      <c r="C38" s="18">
        <v>15.7</v>
      </c>
      <c r="D38" s="19" t="s">
        <v>29</v>
      </c>
      <c r="E38" s="20" t="str">
        <f t="shared" si="0"/>
        <v>Significantly Different</v>
      </c>
      <c r="G38">
        <f t="shared" si="1"/>
        <v>15.7</v>
      </c>
      <c r="H38">
        <f t="shared" si="2"/>
        <v>6</v>
      </c>
      <c r="I38" t="str">
        <f t="shared" si="3"/>
        <v>+/-</v>
      </c>
      <c r="J38" t="str">
        <f t="shared" si="4"/>
        <v>0.2</v>
      </c>
      <c r="K38" s="2">
        <f t="shared" si="5"/>
        <v>0.12158054711246201</v>
      </c>
      <c r="L38" s="2">
        <f t="shared" si="6"/>
        <v>0.40000000000000213</v>
      </c>
      <c r="M38" s="2">
        <f t="shared" si="7"/>
        <v>0.1359311840425404</v>
      </c>
      <c r="N38" s="2">
        <f t="shared" si="8"/>
        <v>2.9426654583897389</v>
      </c>
      <c r="O38" t="s">
        <v>51</v>
      </c>
    </row>
    <row r="39" spans="1:15" x14ac:dyDescent="0.25">
      <c r="A39" s="16">
        <v>29</v>
      </c>
      <c r="B39" s="17" t="s">
        <v>45</v>
      </c>
      <c r="C39" s="18">
        <v>15.5</v>
      </c>
      <c r="D39" s="19" t="s">
        <v>78</v>
      </c>
      <c r="E39" s="20" t="str">
        <f t="shared" si="0"/>
        <v>Not Significantly Different</v>
      </c>
      <c r="G39">
        <f t="shared" si="1"/>
        <v>15.5</v>
      </c>
      <c r="H39">
        <f t="shared" si="2"/>
        <v>6</v>
      </c>
      <c r="I39" t="str">
        <f t="shared" si="3"/>
        <v>+/-</v>
      </c>
      <c r="J39" t="str">
        <f t="shared" si="4"/>
        <v>0.7</v>
      </c>
      <c r="K39" s="2">
        <f t="shared" si="5"/>
        <v>0.42553191489361697</v>
      </c>
      <c r="L39" s="2">
        <f t="shared" si="6"/>
        <v>0.60000000000000142</v>
      </c>
      <c r="M39" s="2">
        <f t="shared" si="7"/>
        <v>0.42985214661796195</v>
      </c>
      <c r="N39" s="2">
        <f t="shared" si="8"/>
        <v>1.3958287860622483</v>
      </c>
      <c r="O39" t="s">
        <v>74</v>
      </c>
    </row>
    <row r="40" spans="1:15" x14ac:dyDescent="0.25">
      <c r="A40" s="16">
        <v>29</v>
      </c>
      <c r="B40" s="17" t="s">
        <v>67</v>
      </c>
      <c r="C40" s="18">
        <v>15.5</v>
      </c>
      <c r="D40" s="19" t="s">
        <v>29</v>
      </c>
      <c r="E40" s="20" t="str">
        <f t="shared" si="0"/>
        <v>Significantly Different</v>
      </c>
      <c r="G40">
        <f t="shared" si="1"/>
        <v>15.5</v>
      </c>
      <c r="H40">
        <f t="shared" si="2"/>
        <v>6</v>
      </c>
      <c r="I40" t="str">
        <f t="shared" si="3"/>
        <v>+/-</v>
      </c>
      <c r="J40" t="str">
        <f t="shared" si="4"/>
        <v>0.2</v>
      </c>
      <c r="K40" s="2">
        <f t="shared" si="5"/>
        <v>0.12158054711246201</v>
      </c>
      <c r="L40" s="2">
        <f t="shared" si="6"/>
        <v>0.60000000000000142</v>
      </c>
      <c r="M40" s="2">
        <f t="shared" si="7"/>
        <v>0.1359311840425404</v>
      </c>
      <c r="N40" s="2">
        <f t="shared" si="8"/>
        <v>4.4139981875845953</v>
      </c>
      <c r="O40" t="s">
        <v>35</v>
      </c>
    </row>
    <row r="41" spans="1:15" x14ac:dyDescent="0.25">
      <c r="A41" s="16">
        <v>31</v>
      </c>
      <c r="B41" s="17" t="s">
        <v>28</v>
      </c>
      <c r="C41" s="18">
        <v>15.4</v>
      </c>
      <c r="D41" s="19" t="s">
        <v>78</v>
      </c>
      <c r="E41" s="20" t="str">
        <f t="shared" si="0"/>
        <v>Not Significantly Different</v>
      </c>
      <c r="G41">
        <f t="shared" si="1"/>
        <v>15.4</v>
      </c>
      <c r="H41">
        <f t="shared" si="2"/>
        <v>6</v>
      </c>
      <c r="I41" t="str">
        <f t="shared" si="3"/>
        <v>+/-</v>
      </c>
      <c r="J41" t="str">
        <f t="shared" si="4"/>
        <v>0.7</v>
      </c>
      <c r="K41" s="2">
        <f t="shared" si="5"/>
        <v>0.42553191489361697</v>
      </c>
      <c r="L41" s="2">
        <f t="shared" si="6"/>
        <v>0.70000000000000107</v>
      </c>
      <c r="M41" s="2">
        <f t="shared" si="7"/>
        <v>0.42985214661796195</v>
      </c>
      <c r="N41" s="2">
        <f t="shared" si="8"/>
        <v>1.6284669170726216</v>
      </c>
      <c r="O41" t="s">
        <v>76</v>
      </c>
    </row>
    <row r="42" spans="1:15" x14ac:dyDescent="0.25">
      <c r="A42" s="16">
        <v>31</v>
      </c>
      <c r="B42" s="17" t="s">
        <v>64</v>
      </c>
      <c r="C42" s="18">
        <v>15.4</v>
      </c>
      <c r="D42" s="19" t="s">
        <v>61</v>
      </c>
      <c r="E42" s="20" t="str">
        <f t="shared" si="0"/>
        <v>Significantly Different</v>
      </c>
      <c r="G42">
        <f t="shared" si="1"/>
        <v>15.4</v>
      </c>
      <c r="H42">
        <f t="shared" si="2"/>
        <v>6</v>
      </c>
      <c r="I42" t="str">
        <f t="shared" si="3"/>
        <v>+/-</v>
      </c>
      <c r="J42" t="str">
        <f t="shared" si="4"/>
        <v>0.4</v>
      </c>
      <c r="K42" s="2">
        <f t="shared" si="5"/>
        <v>0.24316109422492402</v>
      </c>
      <c r="L42" s="2">
        <f t="shared" si="6"/>
        <v>0.70000000000000107</v>
      </c>
      <c r="M42" s="2">
        <f t="shared" si="7"/>
        <v>0.25064471888253259</v>
      </c>
      <c r="N42" s="2">
        <f t="shared" si="8"/>
        <v>2.7927977222933782</v>
      </c>
      <c r="O42" t="s">
        <v>77</v>
      </c>
    </row>
    <row r="43" spans="1:15" x14ac:dyDescent="0.25">
      <c r="A43" s="16">
        <v>31</v>
      </c>
      <c r="B43" s="17" t="s">
        <v>55</v>
      </c>
      <c r="C43" s="18">
        <v>15.4</v>
      </c>
      <c r="D43" s="19" t="s">
        <v>36</v>
      </c>
      <c r="E43" s="20" t="str">
        <f t="shared" si="0"/>
        <v>Significantly Different</v>
      </c>
      <c r="G43">
        <f t="shared" si="1"/>
        <v>15.4</v>
      </c>
      <c r="H43">
        <f t="shared" si="2"/>
        <v>6</v>
      </c>
      <c r="I43" t="str">
        <f t="shared" si="3"/>
        <v>+/-</v>
      </c>
      <c r="J43" t="str">
        <f t="shared" si="4"/>
        <v>0.3</v>
      </c>
      <c r="K43" s="2">
        <f t="shared" si="5"/>
        <v>0.18237082066869301</v>
      </c>
      <c r="L43" s="2">
        <f t="shared" si="6"/>
        <v>0.70000000000000107</v>
      </c>
      <c r="M43" s="2">
        <f t="shared" si="7"/>
        <v>0.19223572402239389</v>
      </c>
      <c r="N43" s="2">
        <f t="shared" si="8"/>
        <v>3.6413627256838943</v>
      </c>
      <c r="O43" t="s">
        <v>80</v>
      </c>
    </row>
    <row r="44" spans="1:15" x14ac:dyDescent="0.25">
      <c r="A44" s="16">
        <v>34</v>
      </c>
      <c r="B44" s="17" t="s">
        <v>65</v>
      </c>
      <c r="C44" s="18">
        <v>15.3</v>
      </c>
      <c r="D44" s="19" t="s">
        <v>36</v>
      </c>
      <c r="E44" s="20" t="str">
        <f t="shared" si="0"/>
        <v>Significantly Different</v>
      </c>
      <c r="G44">
        <f t="shared" si="1"/>
        <v>15.3</v>
      </c>
      <c r="H44">
        <f t="shared" si="2"/>
        <v>6</v>
      </c>
      <c r="I44" t="str">
        <f t="shared" si="3"/>
        <v>+/-</v>
      </c>
      <c r="J44" t="str">
        <f t="shared" si="4"/>
        <v>0.3</v>
      </c>
      <c r="K44" s="2">
        <f t="shared" si="5"/>
        <v>0.18237082066869301</v>
      </c>
      <c r="L44" s="2">
        <f t="shared" si="6"/>
        <v>0.80000000000000071</v>
      </c>
      <c r="M44" s="2">
        <f t="shared" si="7"/>
        <v>0.19223572402239389</v>
      </c>
      <c r="N44" s="2">
        <f t="shared" si="8"/>
        <v>4.1615574007815903</v>
      </c>
      <c r="O44" t="s">
        <v>82</v>
      </c>
    </row>
    <row r="45" spans="1:15" x14ac:dyDescent="0.25">
      <c r="A45" s="16">
        <v>35</v>
      </c>
      <c r="B45" s="17" t="s">
        <v>85</v>
      </c>
      <c r="C45" s="18">
        <v>15.2</v>
      </c>
      <c r="D45" s="19" t="s">
        <v>61</v>
      </c>
      <c r="E45" s="20" t="str">
        <f t="shared" si="0"/>
        <v>Significantly Different</v>
      </c>
      <c r="G45">
        <f t="shared" si="1"/>
        <v>15.2</v>
      </c>
      <c r="H45">
        <f t="shared" si="2"/>
        <v>6</v>
      </c>
      <c r="I45" t="str">
        <f t="shared" si="3"/>
        <v>+/-</v>
      </c>
      <c r="J45" t="str">
        <f t="shared" si="4"/>
        <v>0.4</v>
      </c>
      <c r="K45" s="2">
        <f t="shared" si="5"/>
        <v>0.24316109422492402</v>
      </c>
      <c r="L45" s="2">
        <f t="shared" si="6"/>
        <v>0.90000000000000213</v>
      </c>
      <c r="M45" s="2">
        <f t="shared" si="7"/>
        <v>0.25064471888253259</v>
      </c>
      <c r="N45" s="2">
        <f t="shared" si="8"/>
        <v>3.5907399286629178</v>
      </c>
      <c r="O45" t="s">
        <v>53</v>
      </c>
    </row>
    <row r="46" spans="1:15" x14ac:dyDescent="0.25">
      <c r="A46" s="16">
        <v>36</v>
      </c>
      <c r="B46" s="17" t="s">
        <v>71</v>
      </c>
      <c r="C46" s="18">
        <v>14.9</v>
      </c>
      <c r="D46" s="19" t="s">
        <v>36</v>
      </c>
      <c r="E46" s="20" t="str">
        <f t="shared" si="0"/>
        <v>Significantly Different</v>
      </c>
      <c r="G46">
        <f t="shared" si="1"/>
        <v>14.9</v>
      </c>
      <c r="H46">
        <f t="shared" si="2"/>
        <v>6</v>
      </c>
      <c r="I46" t="str">
        <f t="shared" si="3"/>
        <v>+/-</v>
      </c>
      <c r="J46" t="str">
        <f t="shared" si="4"/>
        <v>0.3</v>
      </c>
      <c r="K46" s="2">
        <f t="shared" si="5"/>
        <v>0.18237082066869301</v>
      </c>
      <c r="L46" s="2">
        <f t="shared" si="6"/>
        <v>1.2000000000000011</v>
      </c>
      <c r="M46" s="2">
        <f t="shared" si="7"/>
        <v>0.19223572402239389</v>
      </c>
      <c r="N46" s="2">
        <f t="shared" si="8"/>
        <v>6.2423361011723859</v>
      </c>
      <c r="O46" t="s">
        <v>65</v>
      </c>
    </row>
    <row r="47" spans="1:15" x14ac:dyDescent="0.25">
      <c r="A47" s="16">
        <v>37</v>
      </c>
      <c r="B47" s="17" t="s">
        <v>54</v>
      </c>
      <c r="C47" s="18">
        <v>14.6</v>
      </c>
      <c r="D47" s="19" t="s">
        <v>78</v>
      </c>
      <c r="E47" s="20" t="str">
        <f t="shared" si="0"/>
        <v>Significantly Different</v>
      </c>
      <c r="G47">
        <f t="shared" si="1"/>
        <v>14.6</v>
      </c>
      <c r="H47">
        <f t="shared" si="2"/>
        <v>6</v>
      </c>
      <c r="I47" t="str">
        <f t="shared" si="3"/>
        <v>+/-</v>
      </c>
      <c r="J47" t="str">
        <f t="shared" si="4"/>
        <v>0.7</v>
      </c>
      <c r="K47" s="2">
        <f t="shared" si="5"/>
        <v>0.42553191489361697</v>
      </c>
      <c r="L47" s="2">
        <f t="shared" si="6"/>
        <v>1.5000000000000018</v>
      </c>
      <c r="M47" s="2">
        <f t="shared" si="7"/>
        <v>0.42985214661796195</v>
      </c>
      <c r="N47" s="2">
        <f t="shared" si="8"/>
        <v>3.489571965155617</v>
      </c>
      <c r="O47" t="s">
        <v>81</v>
      </c>
    </row>
    <row r="48" spans="1:15" x14ac:dyDescent="0.25">
      <c r="A48" s="16">
        <v>37</v>
      </c>
      <c r="B48" s="17" t="s">
        <v>43</v>
      </c>
      <c r="C48" s="18">
        <v>14.6</v>
      </c>
      <c r="D48" s="19" t="s">
        <v>70</v>
      </c>
      <c r="E48" s="20" t="str">
        <f t="shared" si="0"/>
        <v>Significantly Different</v>
      </c>
      <c r="G48">
        <f t="shared" si="1"/>
        <v>14.6</v>
      </c>
      <c r="H48">
        <f t="shared" si="2"/>
        <v>6</v>
      </c>
      <c r="I48" t="str">
        <f t="shared" si="3"/>
        <v>+/-</v>
      </c>
      <c r="J48" t="str">
        <f t="shared" si="4"/>
        <v>0.8</v>
      </c>
      <c r="K48" s="2">
        <f t="shared" si="5"/>
        <v>0.48632218844984804</v>
      </c>
      <c r="L48" s="2">
        <f t="shared" si="6"/>
        <v>1.5000000000000018</v>
      </c>
      <c r="M48" s="2">
        <f t="shared" si="7"/>
        <v>0.49010685399991183</v>
      </c>
      <c r="N48" s="2">
        <f t="shared" si="8"/>
        <v>3.0605570759887222</v>
      </c>
      <c r="O48" t="s">
        <v>60</v>
      </c>
    </row>
    <row r="49" spans="1:15" x14ac:dyDescent="0.25">
      <c r="A49" s="16">
        <v>37</v>
      </c>
      <c r="B49" s="17" t="s">
        <v>73</v>
      </c>
      <c r="C49" s="18">
        <v>14.6</v>
      </c>
      <c r="D49" s="19" t="s">
        <v>61</v>
      </c>
      <c r="E49" s="20" t="str">
        <f t="shared" si="0"/>
        <v>Significantly Different</v>
      </c>
      <c r="G49">
        <f t="shared" si="1"/>
        <v>14.6</v>
      </c>
      <c r="H49">
        <f t="shared" si="2"/>
        <v>6</v>
      </c>
      <c r="I49" t="str">
        <f t="shared" si="3"/>
        <v>+/-</v>
      </c>
      <c r="J49" t="str">
        <f t="shared" si="4"/>
        <v>0.4</v>
      </c>
      <c r="K49" s="2">
        <f t="shared" si="5"/>
        <v>0.24316109422492402</v>
      </c>
      <c r="L49" s="2">
        <f t="shared" si="6"/>
        <v>1.5000000000000018</v>
      </c>
      <c r="M49" s="2">
        <f t="shared" si="7"/>
        <v>0.25064471888253259</v>
      </c>
      <c r="N49" s="2">
        <f t="shared" si="8"/>
        <v>5.9845665477715224</v>
      </c>
      <c r="O49" t="s">
        <v>67</v>
      </c>
    </row>
    <row r="50" spans="1:15" x14ac:dyDescent="0.25">
      <c r="A50" s="16">
        <v>40</v>
      </c>
      <c r="B50" s="17" t="s">
        <v>81</v>
      </c>
      <c r="C50" s="18">
        <v>14.5</v>
      </c>
      <c r="D50" s="19" t="s">
        <v>61</v>
      </c>
      <c r="E50" s="20" t="str">
        <f t="shared" si="0"/>
        <v>Significantly Different</v>
      </c>
      <c r="G50">
        <f t="shared" si="1"/>
        <v>14.5</v>
      </c>
      <c r="H50">
        <f t="shared" si="2"/>
        <v>6</v>
      </c>
      <c r="I50" t="str">
        <f t="shared" si="3"/>
        <v>+/-</v>
      </c>
      <c r="J50" t="str">
        <f t="shared" si="4"/>
        <v>0.4</v>
      </c>
      <c r="K50" s="2">
        <f t="shared" si="5"/>
        <v>0.24316109422492402</v>
      </c>
      <c r="L50" s="2">
        <f t="shared" si="6"/>
        <v>1.6000000000000014</v>
      </c>
      <c r="M50" s="2">
        <f t="shared" si="7"/>
        <v>0.25064471888253259</v>
      </c>
      <c r="N50" s="2">
        <f t="shared" si="8"/>
        <v>6.3835376509562884</v>
      </c>
      <c r="O50" t="s">
        <v>69</v>
      </c>
    </row>
    <row r="51" spans="1:15" x14ac:dyDescent="0.25">
      <c r="A51" s="16">
        <v>41</v>
      </c>
      <c r="B51" s="17" t="s">
        <v>38</v>
      </c>
      <c r="C51" s="18">
        <v>14.2</v>
      </c>
      <c r="D51" s="19" t="s">
        <v>130</v>
      </c>
      <c r="E51" s="20" t="str">
        <f t="shared" si="0"/>
        <v>Significantly Different</v>
      </c>
      <c r="G51">
        <f t="shared" si="1"/>
        <v>14.2</v>
      </c>
      <c r="H51">
        <f t="shared" si="2"/>
        <v>6</v>
      </c>
      <c r="I51" t="str">
        <f t="shared" si="3"/>
        <v>+/-</v>
      </c>
      <c r="J51" t="str">
        <f t="shared" si="4"/>
        <v>1.2</v>
      </c>
      <c r="K51" s="2">
        <f t="shared" si="5"/>
        <v>0.72948328267477203</v>
      </c>
      <c r="L51" s="2">
        <f t="shared" si="6"/>
        <v>1.9000000000000021</v>
      </c>
      <c r="M51" s="2">
        <f t="shared" si="7"/>
        <v>0.73201182849801194</v>
      </c>
      <c r="N51" s="2">
        <f t="shared" si="8"/>
        <v>2.5955864728286455</v>
      </c>
      <c r="O51" t="s">
        <v>85</v>
      </c>
    </row>
    <row r="52" spans="1:15" x14ac:dyDescent="0.25">
      <c r="A52" s="16">
        <v>42</v>
      </c>
      <c r="B52" s="17" t="s">
        <v>32</v>
      </c>
      <c r="C52" s="18">
        <v>14</v>
      </c>
      <c r="D52" s="19" t="s">
        <v>124</v>
      </c>
      <c r="E52" s="20" t="str">
        <f t="shared" si="0"/>
        <v>Significantly Different</v>
      </c>
      <c r="G52">
        <f t="shared" si="1"/>
        <v>14</v>
      </c>
      <c r="H52">
        <f t="shared" si="2"/>
        <v>6</v>
      </c>
      <c r="I52" t="str">
        <f t="shared" si="3"/>
        <v>+/-</v>
      </c>
      <c r="J52" t="str">
        <f t="shared" si="4"/>
        <v>1.0</v>
      </c>
      <c r="K52" s="2">
        <f t="shared" si="5"/>
        <v>0.60790273556231</v>
      </c>
      <c r="L52" s="2">
        <f t="shared" si="6"/>
        <v>2.1000000000000014</v>
      </c>
      <c r="M52" s="2">
        <f t="shared" si="7"/>
        <v>0.61093468821403585</v>
      </c>
      <c r="N52" s="2">
        <f t="shared" si="8"/>
        <v>3.4373559735804098</v>
      </c>
      <c r="O52" t="s">
        <v>56</v>
      </c>
    </row>
    <row r="53" spans="1:15" x14ac:dyDescent="0.25">
      <c r="A53" s="16">
        <v>42</v>
      </c>
      <c r="B53" s="17" t="s">
        <v>49</v>
      </c>
      <c r="C53" s="18">
        <v>14</v>
      </c>
      <c r="D53" s="19" t="s">
        <v>61</v>
      </c>
      <c r="E53" s="20" t="str">
        <f t="shared" si="0"/>
        <v>Significantly Different</v>
      </c>
      <c r="G53">
        <f t="shared" si="1"/>
        <v>14</v>
      </c>
      <c r="H53">
        <f t="shared" si="2"/>
        <v>6</v>
      </c>
      <c r="I53" t="str">
        <f t="shared" si="3"/>
        <v>+/-</v>
      </c>
      <c r="J53" t="str">
        <f t="shared" si="4"/>
        <v>0.4</v>
      </c>
      <c r="K53" s="2">
        <f t="shared" si="5"/>
        <v>0.24316109422492402</v>
      </c>
      <c r="L53" s="2">
        <f t="shared" si="6"/>
        <v>2.1000000000000014</v>
      </c>
      <c r="M53" s="2">
        <f t="shared" si="7"/>
        <v>0.25064471888253259</v>
      </c>
      <c r="N53" s="2">
        <f t="shared" si="8"/>
        <v>8.3783931668801266</v>
      </c>
      <c r="O53" t="s">
        <v>73</v>
      </c>
    </row>
    <row r="54" spans="1:15" x14ac:dyDescent="0.25">
      <c r="A54" s="16">
        <v>44</v>
      </c>
      <c r="B54" s="17" t="s">
        <v>58</v>
      </c>
      <c r="C54" s="18">
        <v>13.9</v>
      </c>
      <c r="D54" s="19" t="s">
        <v>36</v>
      </c>
      <c r="E54" s="20" t="str">
        <f t="shared" si="0"/>
        <v>Significantly Different</v>
      </c>
      <c r="G54">
        <f t="shared" si="1"/>
        <v>13.9</v>
      </c>
      <c r="H54">
        <f t="shared" si="2"/>
        <v>6</v>
      </c>
      <c r="I54" t="str">
        <f t="shared" si="3"/>
        <v>+/-</v>
      </c>
      <c r="J54" t="str">
        <f t="shared" si="4"/>
        <v>0.3</v>
      </c>
      <c r="K54" s="2">
        <f t="shared" si="5"/>
        <v>0.18237082066869301</v>
      </c>
      <c r="L54" s="2">
        <f t="shared" si="6"/>
        <v>2.2000000000000011</v>
      </c>
      <c r="M54" s="2">
        <f t="shared" si="7"/>
        <v>0.19223572402239389</v>
      </c>
      <c r="N54" s="2">
        <f t="shared" si="8"/>
        <v>11.444282852149369</v>
      </c>
      <c r="O54" t="s">
        <v>79</v>
      </c>
    </row>
    <row r="55" spans="1:15" x14ac:dyDescent="0.25">
      <c r="A55" s="16">
        <v>45</v>
      </c>
      <c r="B55" s="17" t="s">
        <v>30</v>
      </c>
      <c r="C55" s="18">
        <v>13.8</v>
      </c>
      <c r="D55" s="19" t="s">
        <v>61</v>
      </c>
      <c r="E55" s="20" t="str">
        <f t="shared" si="0"/>
        <v>Significantly Different</v>
      </c>
      <c r="G55">
        <f t="shared" si="1"/>
        <v>13.8</v>
      </c>
      <c r="H55">
        <f t="shared" si="2"/>
        <v>6</v>
      </c>
      <c r="I55" t="str">
        <f t="shared" si="3"/>
        <v>+/-</v>
      </c>
      <c r="J55" t="str">
        <f t="shared" si="4"/>
        <v>0.4</v>
      </c>
      <c r="K55" s="2">
        <f t="shared" si="5"/>
        <v>0.24316109422492402</v>
      </c>
      <c r="L55" s="2">
        <f t="shared" si="6"/>
        <v>2.3000000000000007</v>
      </c>
      <c r="M55" s="2">
        <f t="shared" si="7"/>
        <v>0.25064471888253259</v>
      </c>
      <c r="N55" s="2">
        <f t="shared" si="8"/>
        <v>9.1763353732496604</v>
      </c>
      <c r="O55" t="s">
        <v>47</v>
      </c>
    </row>
    <row r="56" spans="1:15" x14ac:dyDescent="0.25">
      <c r="A56" s="16">
        <v>46</v>
      </c>
      <c r="B56" s="17" t="s">
        <v>77</v>
      </c>
      <c r="C56" s="18">
        <v>13.3</v>
      </c>
      <c r="D56" s="19" t="s">
        <v>78</v>
      </c>
      <c r="E56" s="20" t="str">
        <f t="shared" si="0"/>
        <v>Significantly Different</v>
      </c>
      <c r="G56">
        <f t="shared" si="1"/>
        <v>13.3</v>
      </c>
      <c r="H56">
        <f t="shared" si="2"/>
        <v>6</v>
      </c>
      <c r="I56" t="str">
        <f t="shared" si="3"/>
        <v>+/-</v>
      </c>
      <c r="J56" t="str">
        <f t="shared" si="4"/>
        <v>0.7</v>
      </c>
      <c r="K56" s="2">
        <f t="shared" si="5"/>
        <v>0.42553191489361697</v>
      </c>
      <c r="L56" s="2">
        <f t="shared" si="6"/>
        <v>2.8000000000000007</v>
      </c>
      <c r="M56" s="2">
        <f t="shared" si="7"/>
        <v>0.42985214661796195</v>
      </c>
      <c r="N56" s="2">
        <f t="shared" si="8"/>
        <v>6.5138676682904784</v>
      </c>
      <c r="O56" t="s">
        <v>31</v>
      </c>
    </row>
    <row r="57" spans="1:15" x14ac:dyDescent="0.25">
      <c r="A57" s="16">
        <v>47</v>
      </c>
      <c r="B57" s="17" t="s">
        <v>37</v>
      </c>
      <c r="C57" s="18">
        <v>13.2</v>
      </c>
      <c r="D57" s="19" t="s">
        <v>83</v>
      </c>
      <c r="E57" s="20" t="str">
        <f t="shared" si="0"/>
        <v>Significantly Different</v>
      </c>
      <c r="G57">
        <f t="shared" si="1"/>
        <v>13.2</v>
      </c>
      <c r="H57">
        <f t="shared" si="2"/>
        <v>6</v>
      </c>
      <c r="I57" t="str">
        <f t="shared" si="3"/>
        <v>+/-</v>
      </c>
      <c r="J57" t="str">
        <f t="shared" si="4"/>
        <v>0.6</v>
      </c>
      <c r="K57" s="2">
        <f t="shared" si="5"/>
        <v>0.36474164133738601</v>
      </c>
      <c r="L57" s="2">
        <f t="shared" si="6"/>
        <v>2.9000000000000021</v>
      </c>
      <c r="M57" s="2">
        <f t="shared" si="7"/>
        <v>0.36977279819442066</v>
      </c>
      <c r="N57" s="2">
        <f t="shared" si="8"/>
        <v>7.8426536894020753</v>
      </c>
      <c r="O57" t="s">
        <v>84</v>
      </c>
    </row>
    <row r="58" spans="1:15" x14ac:dyDescent="0.25">
      <c r="A58" s="16">
        <v>48</v>
      </c>
      <c r="B58" s="17" t="s">
        <v>63</v>
      </c>
      <c r="C58" s="18">
        <v>13.1</v>
      </c>
      <c r="D58" s="19" t="s">
        <v>39</v>
      </c>
      <c r="E58" s="20" t="str">
        <f t="shared" si="0"/>
        <v>Significantly Different</v>
      </c>
      <c r="G58">
        <f t="shared" si="1"/>
        <v>13.1</v>
      </c>
      <c r="H58">
        <f t="shared" si="2"/>
        <v>6</v>
      </c>
      <c r="I58" t="str">
        <f t="shared" si="3"/>
        <v>+/-</v>
      </c>
      <c r="J58" t="str">
        <f t="shared" si="4"/>
        <v>0.5</v>
      </c>
      <c r="K58" s="2">
        <f t="shared" si="5"/>
        <v>0.303951367781155</v>
      </c>
      <c r="L58" s="2">
        <f t="shared" si="6"/>
        <v>3.0000000000000018</v>
      </c>
      <c r="M58" s="2">
        <f t="shared" si="7"/>
        <v>0.30997079109986531</v>
      </c>
      <c r="N58" s="2">
        <f t="shared" si="8"/>
        <v>9.678331269069389</v>
      </c>
      <c r="O58" t="s">
        <v>75</v>
      </c>
    </row>
    <row r="59" spans="1:15" x14ac:dyDescent="0.25">
      <c r="A59" s="16">
        <v>49</v>
      </c>
      <c r="B59" s="17" t="s">
        <v>74</v>
      </c>
      <c r="C59" s="18">
        <v>13</v>
      </c>
      <c r="D59" s="19" t="s">
        <v>39</v>
      </c>
      <c r="E59" s="20" t="str">
        <f t="shared" si="0"/>
        <v>Significantly Different</v>
      </c>
      <c r="G59">
        <f t="shared" si="1"/>
        <v>13</v>
      </c>
      <c r="H59">
        <f t="shared" si="2"/>
        <v>6</v>
      </c>
      <c r="I59" t="str">
        <f t="shared" si="3"/>
        <v>+/-</v>
      </c>
      <c r="J59" t="str">
        <f t="shared" si="4"/>
        <v>0.5</v>
      </c>
      <c r="K59" s="2">
        <f t="shared" si="5"/>
        <v>0.303951367781155</v>
      </c>
      <c r="L59" s="2">
        <f t="shared" si="6"/>
        <v>3.1000000000000014</v>
      </c>
      <c r="M59" s="2">
        <f t="shared" si="7"/>
        <v>0.30997079109986531</v>
      </c>
      <c r="N59" s="2">
        <f t="shared" si="8"/>
        <v>10.0009423113717</v>
      </c>
      <c r="O59" t="s">
        <v>33</v>
      </c>
    </row>
    <row r="60" spans="1:15" x14ac:dyDescent="0.25">
      <c r="A60" s="16">
        <v>50</v>
      </c>
      <c r="B60" s="17" t="s">
        <v>72</v>
      </c>
      <c r="C60" s="18">
        <v>11.6</v>
      </c>
      <c r="D60" s="19" t="s">
        <v>83</v>
      </c>
      <c r="E60" s="20" t="str">
        <f t="shared" si="0"/>
        <v>Significantly Different</v>
      </c>
      <c r="G60">
        <f t="shared" si="1"/>
        <v>11.6</v>
      </c>
      <c r="H60">
        <f t="shared" si="2"/>
        <v>6</v>
      </c>
      <c r="I60" t="str">
        <f t="shared" si="3"/>
        <v>+/-</v>
      </c>
      <c r="J60" t="str">
        <f t="shared" si="4"/>
        <v>0.6</v>
      </c>
      <c r="K60" s="2">
        <f t="shared" si="5"/>
        <v>0.36474164133738601</v>
      </c>
      <c r="L60" s="2">
        <f t="shared" si="6"/>
        <v>4.5000000000000018</v>
      </c>
      <c r="M60" s="2">
        <f t="shared" si="7"/>
        <v>0.36977279819442066</v>
      </c>
      <c r="N60" s="2">
        <f t="shared" si="8"/>
        <v>12.169635035279077</v>
      </c>
      <c r="O60" t="s">
        <v>55</v>
      </c>
    </row>
    <row r="61" spans="1:15" x14ac:dyDescent="0.25">
      <c r="A61" s="16">
        <v>51</v>
      </c>
      <c r="B61" s="17" t="s">
        <v>33</v>
      </c>
      <c r="C61" s="18">
        <v>10.9</v>
      </c>
      <c r="D61" s="19" t="s">
        <v>83</v>
      </c>
      <c r="E61" s="20" t="str">
        <f t="shared" si="0"/>
        <v>Significantly Different</v>
      </c>
      <c r="G61">
        <f t="shared" si="1"/>
        <v>10.9</v>
      </c>
      <c r="H61">
        <f t="shared" si="2"/>
        <v>6</v>
      </c>
      <c r="I61" t="str">
        <f t="shared" si="3"/>
        <v>+/-</v>
      </c>
      <c r="J61" t="str">
        <f t="shared" si="4"/>
        <v>0.6</v>
      </c>
      <c r="K61" s="2">
        <f t="shared" si="5"/>
        <v>0.36474164133738601</v>
      </c>
      <c r="L61" s="2">
        <f t="shared" si="6"/>
        <v>5.2000000000000011</v>
      </c>
      <c r="M61" s="2">
        <f t="shared" si="7"/>
        <v>0.36977279819442066</v>
      </c>
      <c r="N61" s="2">
        <f t="shared" si="8"/>
        <v>14.062689374100264</v>
      </c>
      <c r="O61" t="s">
        <v>38</v>
      </c>
    </row>
    <row r="62" spans="1:15" ht="15.75" thickBot="1" x14ac:dyDescent="0.3">
      <c r="A62" s="22"/>
      <c r="B62" s="23" t="s">
        <v>86</v>
      </c>
      <c r="C62" s="24">
        <v>12</v>
      </c>
      <c r="D62" s="25" t="s">
        <v>83</v>
      </c>
      <c r="E62" s="26" t="str">
        <f t="shared" si="0"/>
        <v>Significantly Different</v>
      </c>
      <c r="G62">
        <f t="shared" si="1"/>
        <v>12</v>
      </c>
      <c r="H62">
        <f t="shared" si="2"/>
        <v>6</v>
      </c>
      <c r="I62" t="str">
        <f t="shared" si="3"/>
        <v>+/-</v>
      </c>
      <c r="J62" t="str">
        <f t="shared" si="4"/>
        <v>0.6</v>
      </c>
      <c r="K62" s="2">
        <f t="shared" si="5"/>
        <v>0.36474164133738601</v>
      </c>
      <c r="L62" s="2">
        <f t="shared" si="6"/>
        <v>4.1000000000000014</v>
      </c>
      <c r="M62" s="2">
        <f t="shared" si="7"/>
        <v>0.36977279819442066</v>
      </c>
      <c r="N62" s="2">
        <f t="shared" si="8"/>
        <v>11.087889698809827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43" priority="5" operator="equal">
      <formula>"State Selected"</formula>
    </cfRule>
    <cfRule type="cellIs" dxfId="142" priority="6" operator="equal">
      <formula>"Not Significantly Different"</formula>
    </cfRule>
  </conditionalFormatting>
  <conditionalFormatting sqref="E10:E62">
    <cfRule type="cellIs" dxfId="141" priority="1" operator="equal">
      <formula>"OTHER ERROR"</formula>
    </cfRule>
    <cfRule type="cellIs" dxfId="140" priority="2" operator="equal">
      <formula>"Statistical Test not applicable"</formula>
    </cfRule>
    <cfRule type="cellIs" dxfId="139" priority="3" operator="equal">
      <formula>"Geography Selected"</formula>
    </cfRule>
    <cfRule type="cellIs" dxfId="13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CCEBE33-9AF9-4E84-998F-70B02581BE12}">
      <formula1>$O$10:$O$62</formula1>
    </dataValidation>
  </dataValidation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8C0D-C727-44B3-A747-0A745A74E1CE}">
  <sheetPr codeName="Sheet4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550</v>
      </c>
    </row>
    <row r="2" spans="1:16" x14ac:dyDescent="0.25">
      <c r="A2" s="3" t="s">
        <v>2</v>
      </c>
      <c r="B2" t="s">
        <v>551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17.7</v>
      </c>
      <c r="C6" t="s">
        <v>9</v>
      </c>
      <c r="H6" s="8" t="s">
        <v>10</v>
      </c>
      <c r="I6">
        <f>VLOOKUP($B$4,$B$9:$K$62,6,FALSE)</f>
        <v>17.7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17.7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17.7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74</v>
      </c>
      <c r="C11" s="18">
        <v>25.7</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25.7</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-8</v>
      </c>
      <c r="M11" s="2">
        <f t="shared" ref="M11:M62" si="7">IF(AND(ISNUMBER(K11),ISNUMBER($I$7)),SQRT(K11^2+($I$7)^2),"N/A")</f>
        <v>0.49010685399991183</v>
      </c>
      <c r="N11" s="2">
        <f>IF(AND(ISNUMBER(L11),ISNUMBER(M11),M11&lt;&gt;0),L11/M11,"NA")</f>
        <v>-16.322971071939833</v>
      </c>
      <c r="O11" t="s">
        <v>30</v>
      </c>
    </row>
    <row r="12" spans="1:16" x14ac:dyDescent="0.25">
      <c r="A12" s="16">
        <v>2</v>
      </c>
      <c r="B12" s="17" t="s">
        <v>54</v>
      </c>
      <c r="C12" s="18">
        <v>23.3</v>
      </c>
      <c r="D12" s="19" t="s">
        <v>114</v>
      </c>
      <c r="E12" s="20" t="str">
        <f t="shared" si="0"/>
        <v>Significantly Different</v>
      </c>
      <c r="G12">
        <f t="shared" si="1"/>
        <v>23.3</v>
      </c>
      <c r="H12">
        <f t="shared" si="2"/>
        <v>6</v>
      </c>
      <c r="I12" t="str">
        <f t="shared" si="3"/>
        <v>+/-</v>
      </c>
      <c r="J12" t="str">
        <f t="shared" si="4"/>
        <v>0.9</v>
      </c>
      <c r="K12" s="2">
        <f t="shared" si="5"/>
        <v>0.54711246200607899</v>
      </c>
      <c r="L12" s="2">
        <f t="shared" si="6"/>
        <v>-5.6000000000000014</v>
      </c>
      <c r="M12" s="2">
        <f t="shared" si="7"/>
        <v>0.55047933970440222</v>
      </c>
      <c r="N12" s="2">
        <f t="shared" ref="N12:N62" si="8">IF(AND(ISNUMBER(L12),ISNUMBER(M12),M12&lt;&gt;0),L12/M12,"NA")</f>
        <v>-10.172952182014866</v>
      </c>
      <c r="O12" t="s">
        <v>32</v>
      </c>
    </row>
    <row r="13" spans="1:16" x14ac:dyDescent="0.25">
      <c r="A13" s="16">
        <v>3</v>
      </c>
      <c r="B13" s="17" t="s">
        <v>77</v>
      </c>
      <c r="C13" s="18">
        <v>20.7</v>
      </c>
      <c r="D13" s="19" t="s">
        <v>70</v>
      </c>
      <c r="E13" s="20" t="str">
        <f t="shared" si="0"/>
        <v>Significantly Different</v>
      </c>
      <c r="G13">
        <f t="shared" si="1"/>
        <v>20.7</v>
      </c>
      <c r="H13">
        <f t="shared" si="2"/>
        <v>6</v>
      </c>
      <c r="I13" t="str">
        <f t="shared" si="3"/>
        <v>+/-</v>
      </c>
      <c r="J13" t="str">
        <f t="shared" si="4"/>
        <v>0.8</v>
      </c>
      <c r="K13" s="2">
        <f t="shared" si="5"/>
        <v>0.48632218844984804</v>
      </c>
      <c r="L13" s="2">
        <f t="shared" si="6"/>
        <v>-3</v>
      </c>
      <c r="M13" s="2">
        <f t="shared" si="7"/>
        <v>0.49010685399991183</v>
      </c>
      <c r="N13" s="2">
        <f t="shared" si="8"/>
        <v>-6.1211141519774372</v>
      </c>
      <c r="O13" t="s">
        <v>34</v>
      </c>
    </row>
    <row r="14" spans="1:16" x14ac:dyDescent="0.25">
      <c r="A14" s="16">
        <v>4</v>
      </c>
      <c r="B14" s="17" t="s">
        <v>80</v>
      </c>
      <c r="C14" s="18">
        <v>20.2</v>
      </c>
      <c r="D14" s="19" t="s">
        <v>29</v>
      </c>
      <c r="E14" s="20" t="str">
        <f t="shared" si="0"/>
        <v>Significantly Different</v>
      </c>
      <c r="G14">
        <f t="shared" si="1"/>
        <v>20.2</v>
      </c>
      <c r="H14">
        <f t="shared" si="2"/>
        <v>6</v>
      </c>
      <c r="I14" t="str">
        <f t="shared" si="3"/>
        <v>+/-</v>
      </c>
      <c r="J14" t="str">
        <f t="shared" si="4"/>
        <v>0.2</v>
      </c>
      <c r="K14" s="2">
        <f t="shared" si="5"/>
        <v>0.12158054711246201</v>
      </c>
      <c r="L14" s="2">
        <f t="shared" si="6"/>
        <v>-2.5</v>
      </c>
      <c r="M14" s="2">
        <f t="shared" si="7"/>
        <v>0.1359311840425404</v>
      </c>
      <c r="N14" s="2">
        <f t="shared" si="8"/>
        <v>-18.39165911493577</v>
      </c>
      <c r="O14" t="s">
        <v>37</v>
      </c>
    </row>
    <row r="15" spans="1:16" x14ac:dyDescent="0.25">
      <c r="A15" s="16">
        <v>5</v>
      </c>
      <c r="B15" s="17" t="s">
        <v>50</v>
      </c>
      <c r="C15" s="18">
        <v>20</v>
      </c>
      <c r="D15" s="19" t="s">
        <v>36</v>
      </c>
      <c r="E15" s="20" t="str">
        <f t="shared" si="0"/>
        <v>Significantly Different</v>
      </c>
      <c r="G15">
        <f t="shared" si="1"/>
        <v>20</v>
      </c>
      <c r="H15">
        <f t="shared" si="2"/>
        <v>6</v>
      </c>
      <c r="I15" t="str">
        <f t="shared" si="3"/>
        <v>+/-</v>
      </c>
      <c r="J15" t="str">
        <f t="shared" si="4"/>
        <v>0.3</v>
      </c>
      <c r="K15" s="2">
        <f t="shared" si="5"/>
        <v>0.18237082066869301</v>
      </c>
      <c r="L15" s="2">
        <f t="shared" si="6"/>
        <v>-2.3000000000000007</v>
      </c>
      <c r="M15" s="2">
        <f t="shared" si="7"/>
        <v>0.19223572402239389</v>
      </c>
      <c r="N15" s="2">
        <f t="shared" si="8"/>
        <v>-11.964477527247066</v>
      </c>
      <c r="O15" t="s">
        <v>40</v>
      </c>
    </row>
    <row r="16" spans="1:16" x14ac:dyDescent="0.25">
      <c r="A16" s="16">
        <v>6</v>
      </c>
      <c r="B16" s="17" t="s">
        <v>63</v>
      </c>
      <c r="C16" s="18">
        <v>19.8</v>
      </c>
      <c r="D16" s="19" t="s">
        <v>83</v>
      </c>
      <c r="E16" s="20" t="str">
        <f t="shared" si="0"/>
        <v>Significantly Different</v>
      </c>
      <c r="G16">
        <f t="shared" si="1"/>
        <v>19.8</v>
      </c>
      <c r="H16">
        <f t="shared" si="2"/>
        <v>6</v>
      </c>
      <c r="I16" t="str">
        <f t="shared" si="3"/>
        <v>+/-</v>
      </c>
      <c r="J16" t="str">
        <f t="shared" si="4"/>
        <v>0.6</v>
      </c>
      <c r="K16" s="2">
        <f t="shared" si="5"/>
        <v>0.36474164133738601</v>
      </c>
      <c r="L16" s="2">
        <f t="shared" si="6"/>
        <v>-2.1000000000000014</v>
      </c>
      <c r="M16" s="2">
        <f t="shared" si="7"/>
        <v>0.36977279819442066</v>
      </c>
      <c r="N16" s="2">
        <f t="shared" si="8"/>
        <v>-5.6791630164635709</v>
      </c>
      <c r="O16" t="s">
        <v>42</v>
      </c>
    </row>
    <row r="17" spans="1:15" x14ac:dyDescent="0.25">
      <c r="A17" s="16">
        <v>7</v>
      </c>
      <c r="B17" s="17" t="s">
        <v>33</v>
      </c>
      <c r="C17" s="18">
        <v>19.2</v>
      </c>
      <c r="D17" s="19" t="s">
        <v>70</v>
      </c>
      <c r="E17" s="20" t="str">
        <f t="shared" si="0"/>
        <v>Significantly Different</v>
      </c>
      <c r="G17">
        <f t="shared" si="1"/>
        <v>19.2</v>
      </c>
      <c r="H17">
        <f t="shared" si="2"/>
        <v>6</v>
      </c>
      <c r="I17" t="str">
        <f t="shared" si="3"/>
        <v>+/-</v>
      </c>
      <c r="J17" t="str">
        <f t="shared" si="4"/>
        <v>0.8</v>
      </c>
      <c r="K17" s="2">
        <f t="shared" si="5"/>
        <v>0.48632218844984804</v>
      </c>
      <c r="L17" s="2">
        <f t="shared" si="6"/>
        <v>-1.5</v>
      </c>
      <c r="M17" s="2">
        <f t="shared" si="7"/>
        <v>0.49010685399991183</v>
      </c>
      <c r="N17" s="2">
        <f t="shared" si="8"/>
        <v>-3.0605570759887186</v>
      </c>
      <c r="O17" t="s">
        <v>44</v>
      </c>
    </row>
    <row r="18" spans="1:15" x14ac:dyDescent="0.25">
      <c r="A18" s="16">
        <v>8</v>
      </c>
      <c r="B18" s="17" t="s">
        <v>69</v>
      </c>
      <c r="C18" s="18">
        <v>18.7</v>
      </c>
      <c r="D18" s="19" t="s">
        <v>124</v>
      </c>
      <c r="E18" s="20" t="str">
        <f t="shared" si="0"/>
        <v>Not Significantly Different</v>
      </c>
      <c r="G18">
        <f t="shared" si="1"/>
        <v>18.7</v>
      </c>
      <c r="H18">
        <f t="shared" si="2"/>
        <v>6</v>
      </c>
      <c r="I18" t="str">
        <f t="shared" si="3"/>
        <v>+/-</v>
      </c>
      <c r="J18" t="str">
        <f t="shared" si="4"/>
        <v>1.0</v>
      </c>
      <c r="K18" s="2">
        <f t="shared" si="5"/>
        <v>0.60790273556231</v>
      </c>
      <c r="L18" s="2">
        <f t="shared" si="6"/>
        <v>-1</v>
      </c>
      <c r="M18" s="2">
        <f t="shared" si="7"/>
        <v>0.61093468821403585</v>
      </c>
      <c r="N18" s="2">
        <f t="shared" si="8"/>
        <v>-1.6368361778954321</v>
      </c>
      <c r="O18" t="s">
        <v>46</v>
      </c>
    </row>
    <row r="19" spans="1:15" x14ac:dyDescent="0.25">
      <c r="A19" s="16">
        <v>9</v>
      </c>
      <c r="B19" s="17" t="s">
        <v>34</v>
      </c>
      <c r="C19" s="18">
        <v>18.600000000000001</v>
      </c>
      <c r="D19" s="19" t="s">
        <v>39</v>
      </c>
      <c r="E19" s="20" t="str">
        <f t="shared" si="0"/>
        <v>Significantly Different</v>
      </c>
      <c r="G19">
        <f t="shared" si="1"/>
        <v>18.600000000000001</v>
      </c>
      <c r="H19">
        <f t="shared" si="2"/>
        <v>6</v>
      </c>
      <c r="I19" t="str">
        <f t="shared" si="3"/>
        <v>+/-</v>
      </c>
      <c r="J19" t="str">
        <f t="shared" si="4"/>
        <v>0.5</v>
      </c>
      <c r="K19" s="2">
        <f t="shared" si="5"/>
        <v>0.303951367781155</v>
      </c>
      <c r="L19" s="2">
        <f t="shared" si="6"/>
        <v>-0.90000000000000213</v>
      </c>
      <c r="M19" s="2">
        <f t="shared" si="7"/>
        <v>0.30997079109986531</v>
      </c>
      <c r="N19" s="2">
        <f t="shared" si="8"/>
        <v>-2.9034993807208216</v>
      </c>
      <c r="O19" t="s">
        <v>48</v>
      </c>
    </row>
    <row r="20" spans="1:15" x14ac:dyDescent="0.25">
      <c r="A20" s="16">
        <v>9</v>
      </c>
      <c r="B20" s="17" t="s">
        <v>45</v>
      </c>
      <c r="C20" s="18">
        <v>18.600000000000001</v>
      </c>
      <c r="D20" s="21" t="s">
        <v>124</v>
      </c>
      <c r="E20" s="20" t="str">
        <f t="shared" si="0"/>
        <v>Not Significantly Different</v>
      </c>
      <c r="G20">
        <f t="shared" si="1"/>
        <v>18.600000000000001</v>
      </c>
      <c r="H20">
        <f t="shared" si="2"/>
        <v>6</v>
      </c>
      <c r="I20" t="str">
        <f t="shared" si="3"/>
        <v>+/-</v>
      </c>
      <c r="J20" t="str">
        <f t="shared" si="4"/>
        <v>1.0</v>
      </c>
      <c r="K20" s="2">
        <f t="shared" si="5"/>
        <v>0.60790273556231</v>
      </c>
      <c r="L20" s="2">
        <f t="shared" si="6"/>
        <v>-0.90000000000000213</v>
      </c>
      <c r="M20" s="2">
        <f t="shared" si="7"/>
        <v>0.61093468821403585</v>
      </c>
      <c r="N20" s="2">
        <f t="shared" si="8"/>
        <v>-1.4731525601058926</v>
      </c>
      <c r="O20" t="s">
        <v>50</v>
      </c>
    </row>
    <row r="21" spans="1:15" x14ac:dyDescent="0.25">
      <c r="A21" s="16">
        <v>11</v>
      </c>
      <c r="B21" s="17" t="s">
        <v>40</v>
      </c>
      <c r="C21" s="18">
        <v>18.399999999999999</v>
      </c>
      <c r="D21" s="19" t="s">
        <v>29</v>
      </c>
      <c r="E21" s="20" t="str">
        <f t="shared" si="0"/>
        <v>Significantly Different</v>
      </c>
      <c r="G21">
        <f t="shared" si="1"/>
        <v>18.399999999999999</v>
      </c>
      <c r="H21">
        <f t="shared" si="2"/>
        <v>6</v>
      </c>
      <c r="I21" t="str">
        <f t="shared" si="3"/>
        <v>+/-</v>
      </c>
      <c r="J21" t="str">
        <f t="shared" si="4"/>
        <v>0.2</v>
      </c>
      <c r="K21" s="2">
        <f t="shared" si="5"/>
        <v>0.12158054711246201</v>
      </c>
      <c r="L21" s="2">
        <f t="shared" si="6"/>
        <v>-0.69999999999999929</v>
      </c>
      <c r="M21" s="2">
        <f t="shared" si="7"/>
        <v>0.1359311840425404</v>
      </c>
      <c r="N21" s="2">
        <f t="shared" si="8"/>
        <v>-5.1496645521820108</v>
      </c>
      <c r="O21" t="s">
        <v>52</v>
      </c>
    </row>
    <row r="22" spans="1:15" x14ac:dyDescent="0.25">
      <c r="A22" s="16">
        <v>12</v>
      </c>
      <c r="B22" s="17" t="s">
        <v>44</v>
      </c>
      <c r="C22" s="18">
        <v>18.3</v>
      </c>
      <c r="D22" s="19" t="s">
        <v>83</v>
      </c>
      <c r="E22" s="20" t="str">
        <f t="shared" si="0"/>
        <v>Not Significantly Different</v>
      </c>
      <c r="G22">
        <f t="shared" si="1"/>
        <v>18.3</v>
      </c>
      <c r="H22">
        <f t="shared" si="2"/>
        <v>6</v>
      </c>
      <c r="I22" t="str">
        <f t="shared" si="3"/>
        <v>+/-</v>
      </c>
      <c r="J22" t="str">
        <f t="shared" si="4"/>
        <v>0.6</v>
      </c>
      <c r="K22" s="2">
        <f t="shared" si="5"/>
        <v>0.36474164133738601</v>
      </c>
      <c r="L22" s="2">
        <f t="shared" si="6"/>
        <v>-0.60000000000000142</v>
      </c>
      <c r="M22" s="2">
        <f t="shared" si="7"/>
        <v>0.36977279819442066</v>
      </c>
      <c r="N22" s="2">
        <f t="shared" si="8"/>
        <v>-1.6226180047038803</v>
      </c>
      <c r="O22" t="s">
        <v>54</v>
      </c>
    </row>
    <row r="23" spans="1:15" x14ac:dyDescent="0.25">
      <c r="A23" s="16">
        <v>12</v>
      </c>
      <c r="B23" s="17" t="s">
        <v>72</v>
      </c>
      <c r="C23" s="18">
        <v>18.3</v>
      </c>
      <c r="D23" s="19" t="s">
        <v>78</v>
      </c>
      <c r="E23" s="20" t="str">
        <f t="shared" si="0"/>
        <v>Not Significantly Different</v>
      </c>
      <c r="G23">
        <f t="shared" si="1"/>
        <v>18.3</v>
      </c>
      <c r="H23">
        <f t="shared" si="2"/>
        <v>6</v>
      </c>
      <c r="I23" t="str">
        <f t="shared" si="3"/>
        <v>+/-</v>
      </c>
      <c r="J23" t="str">
        <f t="shared" si="4"/>
        <v>0.7</v>
      </c>
      <c r="K23" s="2">
        <f t="shared" si="5"/>
        <v>0.42553191489361697</v>
      </c>
      <c r="L23" s="2">
        <f t="shared" si="6"/>
        <v>-0.60000000000000142</v>
      </c>
      <c r="M23" s="2">
        <f t="shared" si="7"/>
        <v>0.42985214661796195</v>
      </c>
      <c r="N23" s="2">
        <f t="shared" si="8"/>
        <v>-1.3958287860622483</v>
      </c>
      <c r="O23" t="s">
        <v>43</v>
      </c>
    </row>
    <row r="24" spans="1:15" x14ac:dyDescent="0.25">
      <c r="A24" s="16">
        <v>14</v>
      </c>
      <c r="B24" s="17" t="s">
        <v>38</v>
      </c>
      <c r="C24" s="18">
        <v>18.2</v>
      </c>
      <c r="D24" s="19" t="s">
        <v>130</v>
      </c>
      <c r="E24" s="20" t="str">
        <f t="shared" si="0"/>
        <v>Not Significantly Different</v>
      </c>
      <c r="G24">
        <f t="shared" si="1"/>
        <v>18.2</v>
      </c>
      <c r="H24">
        <f t="shared" si="2"/>
        <v>6</v>
      </c>
      <c r="I24" t="str">
        <f t="shared" si="3"/>
        <v>+/-</v>
      </c>
      <c r="J24" t="str">
        <f t="shared" si="4"/>
        <v>1.2</v>
      </c>
      <c r="K24" s="2">
        <f t="shared" si="5"/>
        <v>0.72948328267477203</v>
      </c>
      <c r="L24" s="2">
        <f t="shared" si="6"/>
        <v>-0.5</v>
      </c>
      <c r="M24" s="2">
        <f t="shared" si="7"/>
        <v>0.73201182849801194</v>
      </c>
      <c r="N24" s="2">
        <f t="shared" si="8"/>
        <v>-0.68304907179701124</v>
      </c>
      <c r="O24" t="s">
        <v>57</v>
      </c>
    </row>
    <row r="25" spans="1:15" x14ac:dyDescent="0.25">
      <c r="A25" s="16">
        <v>15</v>
      </c>
      <c r="B25" s="17" t="s">
        <v>60</v>
      </c>
      <c r="C25" s="18">
        <v>18.100000000000001</v>
      </c>
      <c r="D25" s="19" t="s">
        <v>83</v>
      </c>
      <c r="E25" s="20" t="str">
        <f t="shared" si="0"/>
        <v>Not Significantly Different</v>
      </c>
      <c r="G25">
        <f t="shared" si="1"/>
        <v>18.100000000000001</v>
      </c>
      <c r="H25">
        <f t="shared" si="2"/>
        <v>6</v>
      </c>
      <c r="I25" t="str">
        <f t="shared" si="3"/>
        <v>+/-</v>
      </c>
      <c r="J25" t="str">
        <f t="shared" si="4"/>
        <v>0.6</v>
      </c>
      <c r="K25" s="2">
        <f t="shared" si="5"/>
        <v>0.36474164133738601</v>
      </c>
      <c r="L25" s="2">
        <f t="shared" si="6"/>
        <v>-0.40000000000000213</v>
      </c>
      <c r="M25" s="2">
        <f t="shared" si="7"/>
        <v>0.36977279819442066</v>
      </c>
      <c r="N25" s="2">
        <f t="shared" si="8"/>
        <v>-1.0817453364692566</v>
      </c>
      <c r="O25" t="s">
        <v>58</v>
      </c>
    </row>
    <row r="26" spans="1:15" x14ac:dyDescent="0.25">
      <c r="A26" s="16">
        <v>16</v>
      </c>
      <c r="B26" s="17" t="s">
        <v>46</v>
      </c>
      <c r="C26" s="18">
        <v>18</v>
      </c>
      <c r="D26" s="19" t="s">
        <v>124</v>
      </c>
      <c r="E26" s="20" t="str">
        <f t="shared" si="0"/>
        <v>Not Significantly Different</v>
      </c>
      <c r="G26">
        <f t="shared" si="1"/>
        <v>18</v>
      </c>
      <c r="H26">
        <f t="shared" si="2"/>
        <v>6</v>
      </c>
      <c r="I26" t="str">
        <f t="shared" si="3"/>
        <v>+/-</v>
      </c>
      <c r="J26" t="str">
        <f t="shared" si="4"/>
        <v>1.0</v>
      </c>
      <c r="K26" s="2">
        <f t="shared" si="5"/>
        <v>0.60790273556231</v>
      </c>
      <c r="L26" s="2">
        <f t="shared" si="6"/>
        <v>-0.30000000000000071</v>
      </c>
      <c r="M26" s="2">
        <f t="shared" si="7"/>
        <v>0.61093468821403585</v>
      </c>
      <c r="N26" s="2">
        <f t="shared" si="8"/>
        <v>-0.4910508533686308</v>
      </c>
      <c r="O26" t="s">
        <v>41</v>
      </c>
    </row>
    <row r="27" spans="1:15" x14ac:dyDescent="0.25">
      <c r="A27" s="16">
        <v>17</v>
      </c>
      <c r="B27" s="17" t="s">
        <v>85</v>
      </c>
      <c r="C27" s="18">
        <v>17.600000000000001</v>
      </c>
      <c r="D27" s="19" t="s">
        <v>39</v>
      </c>
      <c r="E27" s="20" t="str">
        <f t="shared" si="0"/>
        <v>Not Significantly Different</v>
      </c>
      <c r="G27">
        <f t="shared" si="1"/>
        <v>17.600000000000001</v>
      </c>
      <c r="H27">
        <f t="shared" si="2"/>
        <v>6</v>
      </c>
      <c r="I27" t="str">
        <f t="shared" si="3"/>
        <v>+/-</v>
      </c>
      <c r="J27" t="str">
        <f t="shared" si="4"/>
        <v>0.5</v>
      </c>
      <c r="K27" s="2">
        <f t="shared" si="5"/>
        <v>0.303951367781155</v>
      </c>
      <c r="L27" s="2">
        <f t="shared" si="6"/>
        <v>9.9999999999997868E-2</v>
      </c>
      <c r="M27" s="2">
        <f t="shared" si="7"/>
        <v>0.30997079109986531</v>
      </c>
      <c r="N27" s="2">
        <f t="shared" si="8"/>
        <v>0.32261104230230592</v>
      </c>
      <c r="O27" t="s">
        <v>59</v>
      </c>
    </row>
    <row r="28" spans="1:15" x14ac:dyDescent="0.25">
      <c r="A28" s="16">
        <v>18</v>
      </c>
      <c r="B28" s="17" t="s">
        <v>71</v>
      </c>
      <c r="C28" s="18">
        <v>17.5</v>
      </c>
      <c r="D28" s="19" t="s">
        <v>36</v>
      </c>
      <c r="E28" s="20" t="str">
        <f t="shared" si="0"/>
        <v>Not Significantly Different</v>
      </c>
      <c r="G28">
        <f t="shared" si="1"/>
        <v>17.5</v>
      </c>
      <c r="H28">
        <f t="shared" si="2"/>
        <v>6</v>
      </c>
      <c r="I28" t="str">
        <f t="shared" si="3"/>
        <v>+/-</v>
      </c>
      <c r="J28" t="str">
        <f t="shared" si="4"/>
        <v>0.3</v>
      </c>
      <c r="K28" s="2">
        <f t="shared" si="5"/>
        <v>0.18237082066869301</v>
      </c>
      <c r="L28" s="2">
        <f t="shared" si="6"/>
        <v>0.19999999999999929</v>
      </c>
      <c r="M28" s="2">
        <f t="shared" si="7"/>
        <v>0.19223572402239389</v>
      </c>
      <c r="N28" s="2">
        <f t="shared" si="8"/>
        <v>1.0403893501953931</v>
      </c>
      <c r="O28" t="s">
        <v>49</v>
      </c>
    </row>
    <row r="29" spans="1:15" x14ac:dyDescent="0.25">
      <c r="A29" s="16">
        <v>18</v>
      </c>
      <c r="B29" s="17" t="s">
        <v>81</v>
      </c>
      <c r="C29" s="18">
        <v>17.5</v>
      </c>
      <c r="D29" s="19" t="s">
        <v>39</v>
      </c>
      <c r="E29" s="20" t="str">
        <f t="shared" si="0"/>
        <v>Not Significantly Different</v>
      </c>
      <c r="G29">
        <f t="shared" si="1"/>
        <v>17.5</v>
      </c>
      <c r="H29">
        <f t="shared" si="2"/>
        <v>6</v>
      </c>
      <c r="I29" t="str">
        <f t="shared" si="3"/>
        <v>+/-</v>
      </c>
      <c r="J29" t="str">
        <f t="shared" si="4"/>
        <v>0.5</v>
      </c>
      <c r="K29" s="2">
        <f t="shared" si="5"/>
        <v>0.303951367781155</v>
      </c>
      <c r="L29" s="2">
        <f t="shared" si="6"/>
        <v>0.19999999999999929</v>
      </c>
      <c r="M29" s="2">
        <f t="shared" si="7"/>
        <v>0.30997079109986531</v>
      </c>
      <c r="N29" s="2">
        <f t="shared" si="8"/>
        <v>0.64522208460462327</v>
      </c>
      <c r="O29" t="s">
        <v>63</v>
      </c>
    </row>
    <row r="30" spans="1:15" x14ac:dyDescent="0.25">
      <c r="A30" s="16">
        <v>20</v>
      </c>
      <c r="B30" s="17" t="s">
        <v>28</v>
      </c>
      <c r="C30" s="18">
        <v>17.399999999999999</v>
      </c>
      <c r="D30" s="19" t="s">
        <v>70</v>
      </c>
      <c r="E30" s="20" t="str">
        <f t="shared" si="0"/>
        <v>Not Significantly Different</v>
      </c>
      <c r="G30">
        <f t="shared" si="1"/>
        <v>17.399999999999999</v>
      </c>
      <c r="H30">
        <f t="shared" si="2"/>
        <v>6</v>
      </c>
      <c r="I30" t="str">
        <f t="shared" si="3"/>
        <v>+/-</v>
      </c>
      <c r="J30" t="str">
        <f t="shared" si="4"/>
        <v>0.8</v>
      </c>
      <c r="K30" s="2">
        <f t="shared" si="5"/>
        <v>0.48632218844984804</v>
      </c>
      <c r="L30" s="2">
        <f t="shared" si="6"/>
        <v>0.30000000000000071</v>
      </c>
      <c r="M30" s="2">
        <f t="shared" si="7"/>
        <v>0.49010685399991183</v>
      </c>
      <c r="N30" s="2">
        <f t="shared" si="8"/>
        <v>0.61211141519774515</v>
      </c>
      <c r="O30" t="s">
        <v>28</v>
      </c>
    </row>
    <row r="31" spans="1:15" x14ac:dyDescent="0.25">
      <c r="A31" s="16">
        <v>21</v>
      </c>
      <c r="B31" s="17" t="s">
        <v>32</v>
      </c>
      <c r="C31" s="18">
        <v>17.3</v>
      </c>
      <c r="D31" s="19" t="s">
        <v>130</v>
      </c>
      <c r="E31" s="20" t="str">
        <f t="shared" si="0"/>
        <v>Not Significantly Different</v>
      </c>
      <c r="G31">
        <f t="shared" si="1"/>
        <v>17.3</v>
      </c>
      <c r="H31">
        <f t="shared" si="2"/>
        <v>6</v>
      </c>
      <c r="I31" t="str">
        <f t="shared" si="3"/>
        <v>+/-</v>
      </c>
      <c r="J31" t="str">
        <f t="shared" si="4"/>
        <v>1.2</v>
      </c>
      <c r="K31" s="2">
        <f t="shared" si="5"/>
        <v>0.72948328267477203</v>
      </c>
      <c r="L31" s="2">
        <f t="shared" si="6"/>
        <v>0.39999999999999858</v>
      </c>
      <c r="M31" s="2">
        <f t="shared" si="7"/>
        <v>0.73201182849801194</v>
      </c>
      <c r="N31" s="2">
        <f t="shared" si="8"/>
        <v>0.54643925743760702</v>
      </c>
      <c r="O31" t="s">
        <v>66</v>
      </c>
    </row>
    <row r="32" spans="1:15" x14ac:dyDescent="0.25">
      <c r="A32" s="16">
        <v>21</v>
      </c>
      <c r="B32" s="17" t="s">
        <v>37</v>
      </c>
      <c r="C32" s="18">
        <v>17.3</v>
      </c>
      <c r="D32" s="19" t="s">
        <v>78</v>
      </c>
      <c r="E32" s="20" t="str">
        <f t="shared" si="0"/>
        <v>Not Significantly Different</v>
      </c>
      <c r="G32">
        <f t="shared" si="1"/>
        <v>17.3</v>
      </c>
      <c r="H32">
        <f t="shared" si="2"/>
        <v>6</v>
      </c>
      <c r="I32" t="str">
        <f t="shared" si="3"/>
        <v>+/-</v>
      </c>
      <c r="J32" t="str">
        <f t="shared" si="4"/>
        <v>0.7</v>
      </c>
      <c r="K32" s="2">
        <f t="shared" si="5"/>
        <v>0.42553191489361697</v>
      </c>
      <c r="L32" s="2">
        <f t="shared" si="6"/>
        <v>0.39999999999999858</v>
      </c>
      <c r="M32" s="2">
        <f t="shared" si="7"/>
        <v>0.42985214661796195</v>
      </c>
      <c r="N32" s="2">
        <f t="shared" si="8"/>
        <v>0.93055252404149336</v>
      </c>
      <c r="O32" t="s">
        <v>68</v>
      </c>
    </row>
    <row r="33" spans="1:15" x14ac:dyDescent="0.25">
      <c r="A33" s="16">
        <v>21</v>
      </c>
      <c r="B33" s="17" t="s">
        <v>79</v>
      </c>
      <c r="C33" s="18">
        <v>17.3</v>
      </c>
      <c r="D33" s="19" t="s">
        <v>29</v>
      </c>
      <c r="E33" s="20" t="str">
        <f t="shared" si="0"/>
        <v>Significantly Different</v>
      </c>
      <c r="G33">
        <f t="shared" si="1"/>
        <v>17.3</v>
      </c>
      <c r="H33">
        <f t="shared" si="2"/>
        <v>6</v>
      </c>
      <c r="I33" t="str">
        <f t="shared" si="3"/>
        <v>+/-</v>
      </c>
      <c r="J33" t="str">
        <f t="shared" si="4"/>
        <v>0.2</v>
      </c>
      <c r="K33" s="2">
        <f t="shared" si="5"/>
        <v>0.12158054711246201</v>
      </c>
      <c r="L33" s="2">
        <f t="shared" si="6"/>
        <v>0.39999999999999858</v>
      </c>
      <c r="M33" s="2">
        <f t="shared" si="7"/>
        <v>0.1359311840425404</v>
      </c>
      <c r="N33" s="2">
        <f t="shared" si="8"/>
        <v>2.9426654583897132</v>
      </c>
      <c r="O33" t="s">
        <v>71</v>
      </c>
    </row>
    <row r="34" spans="1:15" x14ac:dyDescent="0.25">
      <c r="A34" s="16">
        <v>21</v>
      </c>
      <c r="B34" s="17" t="s">
        <v>75</v>
      </c>
      <c r="C34" s="18">
        <v>17.3</v>
      </c>
      <c r="D34" s="19" t="s">
        <v>61</v>
      </c>
      <c r="E34" s="20" t="str">
        <f t="shared" si="0"/>
        <v>Not Significantly Different</v>
      </c>
      <c r="G34">
        <f t="shared" si="1"/>
        <v>17.3</v>
      </c>
      <c r="H34">
        <f t="shared" si="2"/>
        <v>6</v>
      </c>
      <c r="I34" t="str">
        <f t="shared" si="3"/>
        <v>+/-</v>
      </c>
      <c r="J34" t="str">
        <f t="shared" si="4"/>
        <v>0.4</v>
      </c>
      <c r="K34" s="2">
        <f t="shared" si="5"/>
        <v>0.24316109422492402</v>
      </c>
      <c r="L34" s="2">
        <f t="shared" si="6"/>
        <v>0.39999999999999858</v>
      </c>
      <c r="M34" s="2">
        <f t="shared" si="7"/>
        <v>0.25064471888253259</v>
      </c>
      <c r="N34" s="2">
        <f t="shared" si="8"/>
        <v>1.595884412739065</v>
      </c>
      <c r="O34" t="s">
        <v>62</v>
      </c>
    </row>
    <row r="35" spans="1:15" x14ac:dyDescent="0.25">
      <c r="A35" s="16">
        <v>25</v>
      </c>
      <c r="B35" s="17" t="s">
        <v>66</v>
      </c>
      <c r="C35" s="18">
        <v>17.2</v>
      </c>
      <c r="D35" s="19" t="s">
        <v>61</v>
      </c>
      <c r="E35" s="20" t="str">
        <f t="shared" si="0"/>
        <v>Significantly Different</v>
      </c>
      <c r="G35">
        <f t="shared" si="1"/>
        <v>17.2</v>
      </c>
      <c r="H35">
        <f t="shared" si="2"/>
        <v>6</v>
      </c>
      <c r="I35" t="str">
        <f t="shared" si="3"/>
        <v>+/-</v>
      </c>
      <c r="J35" t="str">
        <f t="shared" si="4"/>
        <v>0.4</v>
      </c>
      <c r="K35" s="2">
        <f t="shared" si="5"/>
        <v>0.24316109422492402</v>
      </c>
      <c r="L35" s="2">
        <f t="shared" si="6"/>
        <v>0.5</v>
      </c>
      <c r="M35" s="2">
        <f t="shared" si="7"/>
        <v>0.25064471888253259</v>
      </c>
      <c r="N35" s="2">
        <f t="shared" si="8"/>
        <v>1.9948555159238384</v>
      </c>
      <c r="O35" t="s">
        <v>72</v>
      </c>
    </row>
    <row r="36" spans="1:15" x14ac:dyDescent="0.25">
      <c r="A36" s="16">
        <v>25</v>
      </c>
      <c r="B36" s="17" t="s">
        <v>67</v>
      </c>
      <c r="C36" s="18">
        <v>17.2</v>
      </c>
      <c r="D36" s="19" t="s">
        <v>36</v>
      </c>
      <c r="E36" s="20" t="str">
        <f t="shared" si="0"/>
        <v>Significantly Different</v>
      </c>
      <c r="G36">
        <f t="shared" si="1"/>
        <v>17.2</v>
      </c>
      <c r="H36">
        <f t="shared" si="2"/>
        <v>6</v>
      </c>
      <c r="I36" t="str">
        <f t="shared" si="3"/>
        <v>+/-</v>
      </c>
      <c r="J36" t="str">
        <f t="shared" si="4"/>
        <v>0.3</v>
      </c>
      <c r="K36" s="2">
        <f t="shared" si="5"/>
        <v>0.18237082066869301</v>
      </c>
      <c r="L36" s="2">
        <f t="shared" si="6"/>
        <v>0.5</v>
      </c>
      <c r="M36" s="2">
        <f t="shared" si="7"/>
        <v>0.19223572402239389</v>
      </c>
      <c r="N36" s="2">
        <f t="shared" si="8"/>
        <v>2.6009733754884921</v>
      </c>
      <c r="O36" t="s">
        <v>64</v>
      </c>
    </row>
    <row r="37" spans="1:15" x14ac:dyDescent="0.25">
      <c r="A37" s="16">
        <v>27</v>
      </c>
      <c r="B37" s="17" t="s">
        <v>43</v>
      </c>
      <c r="C37" s="18">
        <v>17.100000000000001</v>
      </c>
      <c r="D37" s="19" t="s">
        <v>70</v>
      </c>
      <c r="E37" s="20" t="str">
        <f t="shared" si="0"/>
        <v>Not Significantly Different</v>
      </c>
      <c r="G37">
        <f t="shared" si="1"/>
        <v>17.100000000000001</v>
      </c>
      <c r="H37">
        <f t="shared" si="2"/>
        <v>6</v>
      </c>
      <c r="I37" t="str">
        <f t="shared" si="3"/>
        <v>+/-</v>
      </c>
      <c r="J37" t="str">
        <f t="shared" si="4"/>
        <v>0.8</v>
      </c>
      <c r="K37" s="2">
        <f t="shared" si="5"/>
        <v>0.48632218844984804</v>
      </c>
      <c r="L37" s="2">
        <f t="shared" si="6"/>
        <v>0.59999999999999787</v>
      </c>
      <c r="M37" s="2">
        <f t="shared" si="7"/>
        <v>0.49010685399991183</v>
      </c>
      <c r="N37" s="2">
        <f t="shared" si="8"/>
        <v>1.2242228303954832</v>
      </c>
      <c r="O37" t="s">
        <v>45</v>
      </c>
    </row>
    <row r="38" spans="1:15" x14ac:dyDescent="0.25">
      <c r="A38" s="16">
        <v>27</v>
      </c>
      <c r="B38" s="17" t="s">
        <v>84</v>
      </c>
      <c r="C38" s="18">
        <v>17.100000000000001</v>
      </c>
      <c r="D38" s="19" t="s">
        <v>61</v>
      </c>
      <c r="E38" s="20" t="str">
        <f t="shared" si="0"/>
        <v>Significantly Different</v>
      </c>
      <c r="G38">
        <f t="shared" si="1"/>
        <v>17.100000000000001</v>
      </c>
      <c r="H38">
        <f t="shared" si="2"/>
        <v>6</v>
      </c>
      <c r="I38" t="str">
        <f t="shared" si="3"/>
        <v>+/-</v>
      </c>
      <c r="J38" t="str">
        <f t="shared" si="4"/>
        <v>0.4</v>
      </c>
      <c r="K38" s="2">
        <f t="shared" si="5"/>
        <v>0.24316109422492402</v>
      </c>
      <c r="L38" s="2">
        <f t="shared" si="6"/>
        <v>0.59999999999999787</v>
      </c>
      <c r="M38" s="2">
        <f t="shared" si="7"/>
        <v>0.25064471888253259</v>
      </c>
      <c r="N38" s="2">
        <f t="shared" si="8"/>
        <v>2.3938266191085975</v>
      </c>
      <c r="O38" t="s">
        <v>51</v>
      </c>
    </row>
    <row r="39" spans="1:15" x14ac:dyDescent="0.25">
      <c r="A39" s="16">
        <v>29</v>
      </c>
      <c r="B39" s="17" t="s">
        <v>57</v>
      </c>
      <c r="C39" s="18">
        <v>17</v>
      </c>
      <c r="D39" s="19" t="s">
        <v>36</v>
      </c>
      <c r="E39" s="20" t="str">
        <f t="shared" si="0"/>
        <v>Significantly Different</v>
      </c>
      <c r="G39">
        <f t="shared" si="1"/>
        <v>17</v>
      </c>
      <c r="H39">
        <f t="shared" si="2"/>
        <v>6</v>
      </c>
      <c r="I39" t="str">
        <f t="shared" si="3"/>
        <v>+/-</v>
      </c>
      <c r="J39" t="str">
        <f t="shared" si="4"/>
        <v>0.3</v>
      </c>
      <c r="K39" s="2">
        <f t="shared" si="5"/>
        <v>0.18237082066869301</v>
      </c>
      <c r="L39" s="2">
        <f t="shared" si="6"/>
        <v>0.69999999999999929</v>
      </c>
      <c r="M39" s="2">
        <f t="shared" si="7"/>
        <v>0.19223572402239389</v>
      </c>
      <c r="N39" s="2">
        <f t="shared" si="8"/>
        <v>3.641362725683885</v>
      </c>
      <c r="O39" t="s">
        <v>74</v>
      </c>
    </row>
    <row r="40" spans="1:15" x14ac:dyDescent="0.25">
      <c r="A40" s="16">
        <v>29</v>
      </c>
      <c r="B40" s="17" t="s">
        <v>68</v>
      </c>
      <c r="C40" s="18">
        <v>17</v>
      </c>
      <c r="D40" s="19" t="s">
        <v>61</v>
      </c>
      <c r="E40" s="20" t="str">
        <f t="shared" si="0"/>
        <v>Significantly Different</v>
      </c>
      <c r="G40">
        <f t="shared" si="1"/>
        <v>17</v>
      </c>
      <c r="H40">
        <f t="shared" si="2"/>
        <v>6</v>
      </c>
      <c r="I40" t="str">
        <f t="shared" si="3"/>
        <v>+/-</v>
      </c>
      <c r="J40" t="str">
        <f t="shared" si="4"/>
        <v>0.4</v>
      </c>
      <c r="K40" s="2">
        <f t="shared" si="5"/>
        <v>0.24316109422492402</v>
      </c>
      <c r="L40" s="2">
        <f t="shared" si="6"/>
        <v>0.69999999999999929</v>
      </c>
      <c r="M40" s="2">
        <f t="shared" si="7"/>
        <v>0.25064471888253259</v>
      </c>
      <c r="N40" s="2">
        <f t="shared" si="8"/>
        <v>2.7927977222933711</v>
      </c>
      <c r="O40" t="s">
        <v>35</v>
      </c>
    </row>
    <row r="41" spans="1:15" x14ac:dyDescent="0.25">
      <c r="A41" s="16">
        <v>29</v>
      </c>
      <c r="B41" s="17" t="s">
        <v>65</v>
      </c>
      <c r="C41" s="18">
        <v>17</v>
      </c>
      <c r="D41" s="19" t="s">
        <v>36</v>
      </c>
      <c r="E41" s="20" t="str">
        <f t="shared" si="0"/>
        <v>Significantly Different</v>
      </c>
      <c r="G41">
        <f t="shared" si="1"/>
        <v>17</v>
      </c>
      <c r="H41">
        <f t="shared" si="2"/>
        <v>6</v>
      </c>
      <c r="I41" t="str">
        <f t="shared" si="3"/>
        <v>+/-</v>
      </c>
      <c r="J41" t="str">
        <f t="shared" si="4"/>
        <v>0.3</v>
      </c>
      <c r="K41" s="2">
        <f t="shared" si="5"/>
        <v>0.18237082066869301</v>
      </c>
      <c r="L41" s="2">
        <f t="shared" si="6"/>
        <v>0.69999999999999929</v>
      </c>
      <c r="M41" s="2">
        <f t="shared" si="7"/>
        <v>0.19223572402239389</v>
      </c>
      <c r="N41" s="2">
        <f t="shared" si="8"/>
        <v>3.641362725683885</v>
      </c>
      <c r="O41" t="s">
        <v>76</v>
      </c>
    </row>
    <row r="42" spans="1:15" x14ac:dyDescent="0.25">
      <c r="A42" s="16">
        <v>29</v>
      </c>
      <c r="B42" s="17" t="s">
        <v>73</v>
      </c>
      <c r="C42" s="18">
        <v>17</v>
      </c>
      <c r="D42" s="19" t="s">
        <v>61</v>
      </c>
      <c r="E42" s="20" t="str">
        <f t="shared" si="0"/>
        <v>Significantly Different</v>
      </c>
      <c r="G42">
        <f t="shared" si="1"/>
        <v>17</v>
      </c>
      <c r="H42">
        <f t="shared" si="2"/>
        <v>6</v>
      </c>
      <c r="I42" t="str">
        <f t="shared" si="3"/>
        <v>+/-</v>
      </c>
      <c r="J42" t="str">
        <f t="shared" si="4"/>
        <v>0.4</v>
      </c>
      <c r="K42" s="2">
        <f t="shared" si="5"/>
        <v>0.24316109422492402</v>
      </c>
      <c r="L42" s="2">
        <f t="shared" si="6"/>
        <v>0.69999999999999929</v>
      </c>
      <c r="M42" s="2">
        <f t="shared" si="7"/>
        <v>0.25064471888253259</v>
      </c>
      <c r="N42" s="2">
        <f t="shared" si="8"/>
        <v>2.7927977222933711</v>
      </c>
      <c r="O42" t="s">
        <v>77</v>
      </c>
    </row>
    <row r="43" spans="1:15" x14ac:dyDescent="0.25">
      <c r="A43" s="16">
        <v>29</v>
      </c>
      <c r="B43" s="17" t="s">
        <v>31</v>
      </c>
      <c r="C43" s="18">
        <v>17</v>
      </c>
      <c r="D43" s="19" t="s">
        <v>124</v>
      </c>
      <c r="E43" s="20" t="str">
        <f t="shared" si="0"/>
        <v>Not Significantly Different</v>
      </c>
      <c r="G43">
        <f t="shared" si="1"/>
        <v>17</v>
      </c>
      <c r="H43">
        <f t="shared" si="2"/>
        <v>6</v>
      </c>
      <c r="I43" t="str">
        <f t="shared" si="3"/>
        <v>+/-</v>
      </c>
      <c r="J43" t="str">
        <f t="shared" si="4"/>
        <v>1.0</v>
      </c>
      <c r="K43" s="2">
        <f t="shared" si="5"/>
        <v>0.60790273556231</v>
      </c>
      <c r="L43" s="2">
        <f t="shared" si="6"/>
        <v>0.69999999999999929</v>
      </c>
      <c r="M43" s="2">
        <f t="shared" si="7"/>
        <v>0.61093468821403585</v>
      </c>
      <c r="N43" s="2">
        <f t="shared" si="8"/>
        <v>1.1457853245268015</v>
      </c>
      <c r="O43" t="s">
        <v>80</v>
      </c>
    </row>
    <row r="44" spans="1:15" x14ac:dyDescent="0.25">
      <c r="A44" s="16">
        <v>34</v>
      </c>
      <c r="B44" s="17" t="s">
        <v>64</v>
      </c>
      <c r="C44" s="18">
        <v>16.899999999999999</v>
      </c>
      <c r="D44" s="19" t="s">
        <v>61</v>
      </c>
      <c r="E44" s="20" t="str">
        <f t="shared" si="0"/>
        <v>Significantly Different</v>
      </c>
      <c r="G44">
        <f t="shared" si="1"/>
        <v>16.899999999999999</v>
      </c>
      <c r="H44">
        <f t="shared" si="2"/>
        <v>6</v>
      </c>
      <c r="I44" t="str">
        <f t="shared" si="3"/>
        <v>+/-</v>
      </c>
      <c r="J44" t="str">
        <f t="shared" si="4"/>
        <v>0.4</v>
      </c>
      <c r="K44" s="2">
        <f t="shared" si="5"/>
        <v>0.24316109422492402</v>
      </c>
      <c r="L44" s="2">
        <f t="shared" si="6"/>
        <v>0.80000000000000071</v>
      </c>
      <c r="M44" s="2">
        <f t="shared" si="7"/>
        <v>0.25064471888253259</v>
      </c>
      <c r="N44" s="2">
        <f t="shared" si="8"/>
        <v>3.1917688254781442</v>
      </c>
      <c r="O44" t="s">
        <v>82</v>
      </c>
    </row>
    <row r="45" spans="1:15" x14ac:dyDescent="0.25">
      <c r="A45" s="16">
        <v>34</v>
      </c>
      <c r="B45" s="17" t="s">
        <v>82</v>
      </c>
      <c r="C45" s="18">
        <v>16.899999999999999</v>
      </c>
      <c r="D45" s="19" t="s">
        <v>36</v>
      </c>
      <c r="E45" s="20" t="str">
        <f t="shared" si="0"/>
        <v>Significantly Different</v>
      </c>
      <c r="G45">
        <f t="shared" si="1"/>
        <v>16.899999999999999</v>
      </c>
      <c r="H45">
        <f t="shared" si="2"/>
        <v>6</v>
      </c>
      <c r="I45" t="str">
        <f t="shared" si="3"/>
        <v>+/-</v>
      </c>
      <c r="J45" t="str">
        <f t="shared" si="4"/>
        <v>0.3</v>
      </c>
      <c r="K45" s="2">
        <f t="shared" si="5"/>
        <v>0.18237082066869301</v>
      </c>
      <c r="L45" s="2">
        <f t="shared" si="6"/>
        <v>0.80000000000000071</v>
      </c>
      <c r="M45" s="2">
        <f t="shared" si="7"/>
        <v>0.19223572402239389</v>
      </c>
      <c r="N45" s="2">
        <f t="shared" si="8"/>
        <v>4.1615574007815903</v>
      </c>
      <c r="O45" t="s">
        <v>53</v>
      </c>
    </row>
    <row r="46" spans="1:15" x14ac:dyDescent="0.25">
      <c r="A46" s="16">
        <v>36</v>
      </c>
      <c r="B46" s="17" t="s">
        <v>42</v>
      </c>
      <c r="C46" s="18">
        <v>16.8</v>
      </c>
      <c r="D46" s="19" t="s">
        <v>39</v>
      </c>
      <c r="E46" s="20" t="str">
        <f t="shared" si="0"/>
        <v>Significantly Different</v>
      </c>
      <c r="G46">
        <f t="shared" si="1"/>
        <v>16.8</v>
      </c>
      <c r="H46">
        <f t="shared" si="2"/>
        <v>6</v>
      </c>
      <c r="I46" t="str">
        <f t="shared" si="3"/>
        <v>+/-</v>
      </c>
      <c r="J46" t="str">
        <f t="shared" si="4"/>
        <v>0.5</v>
      </c>
      <c r="K46" s="2">
        <f t="shared" si="5"/>
        <v>0.303951367781155</v>
      </c>
      <c r="L46" s="2">
        <f t="shared" si="6"/>
        <v>0.89999999999999858</v>
      </c>
      <c r="M46" s="2">
        <f t="shared" si="7"/>
        <v>0.30997079109986531</v>
      </c>
      <c r="N46" s="2">
        <f t="shared" si="8"/>
        <v>2.9034993807208105</v>
      </c>
      <c r="O46" t="s">
        <v>65</v>
      </c>
    </row>
    <row r="47" spans="1:15" x14ac:dyDescent="0.25">
      <c r="A47" s="16">
        <v>37</v>
      </c>
      <c r="B47" s="17" t="s">
        <v>53</v>
      </c>
      <c r="C47" s="18">
        <v>16.7</v>
      </c>
      <c r="D47" s="19" t="s">
        <v>124</v>
      </c>
      <c r="E47" s="20" t="str">
        <f t="shared" si="0"/>
        <v>Not Significantly Different</v>
      </c>
      <c r="G47">
        <f t="shared" si="1"/>
        <v>16.7</v>
      </c>
      <c r="H47">
        <f t="shared" si="2"/>
        <v>6</v>
      </c>
      <c r="I47" t="str">
        <f t="shared" si="3"/>
        <v>+/-</v>
      </c>
      <c r="J47" t="str">
        <f t="shared" si="4"/>
        <v>1.0</v>
      </c>
      <c r="K47" s="2">
        <f t="shared" si="5"/>
        <v>0.60790273556231</v>
      </c>
      <c r="L47" s="2">
        <f t="shared" si="6"/>
        <v>1</v>
      </c>
      <c r="M47" s="2">
        <f t="shared" si="7"/>
        <v>0.61093468821403585</v>
      </c>
      <c r="N47" s="2">
        <f t="shared" si="8"/>
        <v>1.6368361778954321</v>
      </c>
      <c r="O47" t="s">
        <v>81</v>
      </c>
    </row>
    <row r="48" spans="1:15" x14ac:dyDescent="0.25">
      <c r="A48" s="16">
        <v>38</v>
      </c>
      <c r="B48" s="17" t="s">
        <v>56</v>
      </c>
      <c r="C48" s="18">
        <v>16.600000000000001</v>
      </c>
      <c r="D48" s="19" t="s">
        <v>124</v>
      </c>
      <c r="E48" s="20" t="str">
        <f t="shared" si="0"/>
        <v>Significantly Different</v>
      </c>
      <c r="G48">
        <f t="shared" si="1"/>
        <v>16.600000000000001</v>
      </c>
      <c r="H48">
        <f t="shared" si="2"/>
        <v>6</v>
      </c>
      <c r="I48" t="str">
        <f t="shared" si="3"/>
        <v>+/-</v>
      </c>
      <c r="J48" t="str">
        <f t="shared" si="4"/>
        <v>1.0</v>
      </c>
      <c r="K48" s="2">
        <f t="shared" si="5"/>
        <v>0.60790273556231</v>
      </c>
      <c r="L48" s="2">
        <f t="shared" si="6"/>
        <v>1.0999999999999979</v>
      </c>
      <c r="M48" s="2">
        <f t="shared" si="7"/>
        <v>0.61093468821403585</v>
      </c>
      <c r="N48" s="2">
        <f t="shared" si="8"/>
        <v>1.8005197956849719</v>
      </c>
      <c r="O48" t="s">
        <v>60</v>
      </c>
    </row>
    <row r="49" spans="1:15" x14ac:dyDescent="0.25">
      <c r="A49" s="16">
        <v>39</v>
      </c>
      <c r="B49" s="17" t="s">
        <v>30</v>
      </c>
      <c r="C49" s="18">
        <v>16.5</v>
      </c>
      <c r="D49" s="19" t="s">
        <v>39</v>
      </c>
      <c r="E49" s="20" t="str">
        <f t="shared" si="0"/>
        <v>Significantly Different</v>
      </c>
      <c r="G49">
        <f t="shared" si="1"/>
        <v>16.5</v>
      </c>
      <c r="H49">
        <f t="shared" si="2"/>
        <v>6</v>
      </c>
      <c r="I49" t="str">
        <f t="shared" si="3"/>
        <v>+/-</v>
      </c>
      <c r="J49" t="str">
        <f t="shared" si="4"/>
        <v>0.5</v>
      </c>
      <c r="K49" s="2">
        <f t="shared" si="5"/>
        <v>0.303951367781155</v>
      </c>
      <c r="L49" s="2">
        <f t="shared" si="6"/>
        <v>1.1999999999999993</v>
      </c>
      <c r="M49" s="2">
        <f t="shared" si="7"/>
        <v>0.30997079109986531</v>
      </c>
      <c r="N49" s="2">
        <f t="shared" si="8"/>
        <v>3.8713325076277507</v>
      </c>
      <c r="O49" t="s">
        <v>67</v>
      </c>
    </row>
    <row r="50" spans="1:15" x14ac:dyDescent="0.25">
      <c r="A50" s="16">
        <v>39</v>
      </c>
      <c r="B50" s="17" t="s">
        <v>58</v>
      </c>
      <c r="C50" s="18">
        <v>16.5</v>
      </c>
      <c r="D50" s="19" t="s">
        <v>61</v>
      </c>
      <c r="E50" s="20" t="str">
        <f t="shared" si="0"/>
        <v>Significantly Different</v>
      </c>
      <c r="G50">
        <f t="shared" si="1"/>
        <v>16.5</v>
      </c>
      <c r="H50">
        <f t="shared" si="2"/>
        <v>6</v>
      </c>
      <c r="I50" t="str">
        <f t="shared" si="3"/>
        <v>+/-</v>
      </c>
      <c r="J50" t="str">
        <f t="shared" si="4"/>
        <v>0.4</v>
      </c>
      <c r="K50" s="2">
        <f t="shared" si="5"/>
        <v>0.24316109422492402</v>
      </c>
      <c r="L50" s="2">
        <f t="shared" si="6"/>
        <v>1.1999999999999993</v>
      </c>
      <c r="M50" s="2">
        <f t="shared" si="7"/>
        <v>0.25064471888253259</v>
      </c>
      <c r="N50" s="2">
        <f t="shared" si="8"/>
        <v>4.7876532382172092</v>
      </c>
      <c r="O50" t="s">
        <v>69</v>
      </c>
    </row>
    <row r="51" spans="1:15" x14ac:dyDescent="0.25">
      <c r="A51" s="16">
        <v>41</v>
      </c>
      <c r="B51" s="17" t="s">
        <v>59</v>
      </c>
      <c r="C51" s="18">
        <v>16.3</v>
      </c>
      <c r="D51" s="19" t="s">
        <v>39</v>
      </c>
      <c r="E51" s="20" t="str">
        <f t="shared" si="0"/>
        <v>Significantly Different</v>
      </c>
      <c r="G51">
        <f t="shared" si="1"/>
        <v>16.3</v>
      </c>
      <c r="H51">
        <f t="shared" si="2"/>
        <v>6</v>
      </c>
      <c r="I51" t="str">
        <f t="shared" si="3"/>
        <v>+/-</v>
      </c>
      <c r="J51" t="str">
        <f t="shared" si="4"/>
        <v>0.5</v>
      </c>
      <c r="K51" s="2">
        <f t="shared" si="5"/>
        <v>0.303951367781155</v>
      </c>
      <c r="L51" s="2">
        <f t="shared" si="6"/>
        <v>1.3999999999999986</v>
      </c>
      <c r="M51" s="2">
        <f t="shared" si="7"/>
        <v>0.30997079109986531</v>
      </c>
      <c r="N51" s="2">
        <f t="shared" si="8"/>
        <v>4.5165545922323744</v>
      </c>
      <c r="O51" t="s">
        <v>85</v>
      </c>
    </row>
    <row r="52" spans="1:15" x14ac:dyDescent="0.25">
      <c r="A52" s="16">
        <v>42</v>
      </c>
      <c r="B52" s="17" t="s">
        <v>55</v>
      </c>
      <c r="C52" s="18">
        <v>16.2</v>
      </c>
      <c r="D52" s="19" t="s">
        <v>36</v>
      </c>
      <c r="E52" s="20" t="str">
        <f t="shared" si="0"/>
        <v>Significantly Different</v>
      </c>
      <c r="G52">
        <f t="shared" si="1"/>
        <v>16.2</v>
      </c>
      <c r="H52">
        <f t="shared" si="2"/>
        <v>6</v>
      </c>
      <c r="I52" t="str">
        <f t="shared" si="3"/>
        <v>+/-</v>
      </c>
      <c r="J52" t="str">
        <f t="shared" si="4"/>
        <v>0.3</v>
      </c>
      <c r="K52" s="2">
        <f t="shared" si="5"/>
        <v>0.18237082066869301</v>
      </c>
      <c r="L52" s="2">
        <f t="shared" si="6"/>
        <v>1.5</v>
      </c>
      <c r="M52" s="2">
        <f t="shared" si="7"/>
        <v>0.19223572402239389</v>
      </c>
      <c r="N52" s="2">
        <f t="shared" si="8"/>
        <v>7.8029201264654757</v>
      </c>
      <c r="O52" t="s">
        <v>56</v>
      </c>
    </row>
    <row r="53" spans="1:15" x14ac:dyDescent="0.25">
      <c r="A53" s="16">
        <v>43</v>
      </c>
      <c r="B53" s="17" t="s">
        <v>49</v>
      </c>
      <c r="C53" s="18">
        <v>16.100000000000001</v>
      </c>
      <c r="D53" s="19" t="s">
        <v>61</v>
      </c>
      <c r="E53" s="20" t="str">
        <f t="shared" si="0"/>
        <v>Significantly Different</v>
      </c>
      <c r="G53">
        <f t="shared" si="1"/>
        <v>16.100000000000001</v>
      </c>
      <c r="H53">
        <f t="shared" si="2"/>
        <v>6</v>
      </c>
      <c r="I53" t="str">
        <f t="shared" si="3"/>
        <v>+/-</v>
      </c>
      <c r="J53" t="str">
        <f t="shared" si="4"/>
        <v>0.4</v>
      </c>
      <c r="K53" s="2">
        <f t="shared" si="5"/>
        <v>0.24316109422492402</v>
      </c>
      <c r="L53" s="2">
        <f t="shared" si="6"/>
        <v>1.5999999999999979</v>
      </c>
      <c r="M53" s="2">
        <f t="shared" si="7"/>
        <v>0.25064471888253259</v>
      </c>
      <c r="N53" s="2">
        <f t="shared" si="8"/>
        <v>6.3835376509562742</v>
      </c>
      <c r="O53" t="s">
        <v>73</v>
      </c>
    </row>
    <row r="54" spans="1:15" x14ac:dyDescent="0.25">
      <c r="A54" s="16">
        <v>44</v>
      </c>
      <c r="B54" s="17" t="s">
        <v>52</v>
      </c>
      <c r="C54" s="18">
        <v>16</v>
      </c>
      <c r="D54" s="19" t="s">
        <v>61</v>
      </c>
      <c r="E54" s="20" t="str">
        <f t="shared" si="0"/>
        <v>Significantly Different</v>
      </c>
      <c r="G54">
        <f t="shared" si="1"/>
        <v>16</v>
      </c>
      <c r="H54">
        <f t="shared" si="2"/>
        <v>6</v>
      </c>
      <c r="I54" t="str">
        <f t="shared" si="3"/>
        <v>+/-</v>
      </c>
      <c r="J54" t="str">
        <f t="shared" si="4"/>
        <v>0.4</v>
      </c>
      <c r="K54" s="2">
        <f t="shared" si="5"/>
        <v>0.24316109422492402</v>
      </c>
      <c r="L54" s="2">
        <f t="shared" si="6"/>
        <v>1.6999999999999993</v>
      </c>
      <c r="M54" s="2">
        <f t="shared" si="7"/>
        <v>0.25064471888253259</v>
      </c>
      <c r="N54" s="2">
        <f t="shared" si="8"/>
        <v>6.7825087541410483</v>
      </c>
      <c r="O54" t="s">
        <v>79</v>
      </c>
    </row>
    <row r="55" spans="1:15" x14ac:dyDescent="0.25">
      <c r="A55" s="16">
        <v>45</v>
      </c>
      <c r="B55" s="17" t="s">
        <v>62</v>
      </c>
      <c r="C55" s="18">
        <v>15.9</v>
      </c>
      <c r="D55" s="19" t="s">
        <v>36</v>
      </c>
      <c r="E55" s="20" t="str">
        <f t="shared" si="0"/>
        <v>Significantly Different</v>
      </c>
      <c r="G55">
        <f t="shared" si="1"/>
        <v>15.9</v>
      </c>
      <c r="H55">
        <f t="shared" si="2"/>
        <v>6</v>
      </c>
      <c r="I55" t="str">
        <f t="shared" si="3"/>
        <v>+/-</v>
      </c>
      <c r="J55" t="str">
        <f t="shared" si="4"/>
        <v>0.3</v>
      </c>
      <c r="K55" s="2">
        <f t="shared" si="5"/>
        <v>0.18237082066869301</v>
      </c>
      <c r="L55" s="2">
        <f t="shared" si="6"/>
        <v>1.7999999999999989</v>
      </c>
      <c r="M55" s="2">
        <f t="shared" si="7"/>
        <v>0.19223572402239389</v>
      </c>
      <c r="N55" s="2">
        <f t="shared" si="8"/>
        <v>9.3635041517585655</v>
      </c>
      <c r="O55" t="s">
        <v>47</v>
      </c>
    </row>
    <row r="56" spans="1:15" x14ac:dyDescent="0.25">
      <c r="A56" s="16">
        <v>45</v>
      </c>
      <c r="B56" s="17" t="s">
        <v>76</v>
      </c>
      <c r="C56" s="18">
        <v>15.9</v>
      </c>
      <c r="D56" s="19" t="s">
        <v>36</v>
      </c>
      <c r="E56" s="20" t="str">
        <f t="shared" si="0"/>
        <v>Significantly Different</v>
      </c>
      <c r="G56">
        <f t="shared" si="1"/>
        <v>15.9</v>
      </c>
      <c r="H56">
        <f t="shared" si="2"/>
        <v>6</v>
      </c>
      <c r="I56" t="str">
        <f t="shared" si="3"/>
        <v>+/-</v>
      </c>
      <c r="J56" t="str">
        <f t="shared" si="4"/>
        <v>0.3</v>
      </c>
      <c r="K56" s="2">
        <f t="shared" si="5"/>
        <v>0.18237082066869301</v>
      </c>
      <c r="L56" s="2">
        <f t="shared" si="6"/>
        <v>1.7999999999999989</v>
      </c>
      <c r="M56" s="2">
        <f t="shared" si="7"/>
        <v>0.19223572402239389</v>
      </c>
      <c r="N56" s="2">
        <f t="shared" si="8"/>
        <v>9.3635041517585655</v>
      </c>
      <c r="O56" t="s">
        <v>31</v>
      </c>
    </row>
    <row r="57" spans="1:15" x14ac:dyDescent="0.25">
      <c r="A57" s="16">
        <v>47</v>
      </c>
      <c r="B57" s="17" t="s">
        <v>41</v>
      </c>
      <c r="C57" s="18">
        <v>15.8</v>
      </c>
      <c r="D57" s="19" t="s">
        <v>61</v>
      </c>
      <c r="E57" s="20" t="str">
        <f t="shared" si="0"/>
        <v>Significantly Different</v>
      </c>
      <c r="G57">
        <f t="shared" si="1"/>
        <v>15.8</v>
      </c>
      <c r="H57">
        <f t="shared" si="2"/>
        <v>6</v>
      </c>
      <c r="I57" t="str">
        <f t="shared" si="3"/>
        <v>+/-</v>
      </c>
      <c r="J57" t="str">
        <f t="shared" si="4"/>
        <v>0.4</v>
      </c>
      <c r="K57" s="2">
        <f t="shared" si="5"/>
        <v>0.24316109422492402</v>
      </c>
      <c r="L57" s="2">
        <f t="shared" si="6"/>
        <v>1.8999999999999986</v>
      </c>
      <c r="M57" s="2">
        <f t="shared" si="7"/>
        <v>0.25064471888253259</v>
      </c>
      <c r="N57" s="2">
        <f t="shared" si="8"/>
        <v>7.5804509605105803</v>
      </c>
      <c r="O57" t="s">
        <v>84</v>
      </c>
    </row>
    <row r="58" spans="1:15" x14ac:dyDescent="0.25">
      <c r="A58" s="16">
        <v>47</v>
      </c>
      <c r="B58" s="17" t="s">
        <v>51</v>
      </c>
      <c r="C58" s="18">
        <v>15.8</v>
      </c>
      <c r="D58" s="19" t="s">
        <v>83</v>
      </c>
      <c r="E58" s="20" t="str">
        <f t="shared" si="0"/>
        <v>Significantly Different</v>
      </c>
      <c r="G58">
        <f t="shared" si="1"/>
        <v>15.8</v>
      </c>
      <c r="H58">
        <f t="shared" si="2"/>
        <v>6</v>
      </c>
      <c r="I58" t="str">
        <f t="shared" si="3"/>
        <v>+/-</v>
      </c>
      <c r="J58" t="str">
        <f t="shared" si="4"/>
        <v>0.6</v>
      </c>
      <c r="K58" s="2">
        <f t="shared" si="5"/>
        <v>0.36474164133738601</v>
      </c>
      <c r="L58" s="2">
        <f t="shared" si="6"/>
        <v>1.8999999999999986</v>
      </c>
      <c r="M58" s="2">
        <f t="shared" si="7"/>
        <v>0.36977279819442066</v>
      </c>
      <c r="N58" s="2">
        <f t="shared" si="8"/>
        <v>5.1382903482289377</v>
      </c>
      <c r="O58" t="s">
        <v>75</v>
      </c>
    </row>
    <row r="59" spans="1:15" x14ac:dyDescent="0.25">
      <c r="A59" s="16">
        <v>49</v>
      </c>
      <c r="B59" s="17" t="s">
        <v>35</v>
      </c>
      <c r="C59" s="18">
        <v>15.5</v>
      </c>
      <c r="D59" s="19" t="s">
        <v>70</v>
      </c>
      <c r="E59" s="20" t="str">
        <f t="shared" si="0"/>
        <v>Significantly Different</v>
      </c>
      <c r="G59">
        <f t="shared" si="1"/>
        <v>15.5</v>
      </c>
      <c r="H59">
        <f t="shared" si="2"/>
        <v>6</v>
      </c>
      <c r="I59" t="str">
        <f t="shared" si="3"/>
        <v>+/-</v>
      </c>
      <c r="J59" t="str">
        <f t="shared" si="4"/>
        <v>0.8</v>
      </c>
      <c r="K59" s="2">
        <f t="shared" si="5"/>
        <v>0.48632218844984804</v>
      </c>
      <c r="L59" s="2">
        <f t="shared" si="6"/>
        <v>2.1999999999999993</v>
      </c>
      <c r="M59" s="2">
        <f t="shared" si="7"/>
        <v>0.49010685399991183</v>
      </c>
      <c r="N59" s="2">
        <f t="shared" si="8"/>
        <v>4.4888170447834526</v>
      </c>
      <c r="O59" t="s">
        <v>33</v>
      </c>
    </row>
    <row r="60" spans="1:15" x14ac:dyDescent="0.25">
      <c r="A60" s="16">
        <v>50</v>
      </c>
      <c r="B60" s="17" t="s">
        <v>47</v>
      </c>
      <c r="C60" s="18">
        <v>15.1</v>
      </c>
      <c r="D60" s="19" t="s">
        <v>39</v>
      </c>
      <c r="E60" s="20" t="str">
        <f t="shared" si="0"/>
        <v>Significantly Different</v>
      </c>
      <c r="G60">
        <f t="shared" si="1"/>
        <v>15.1</v>
      </c>
      <c r="H60">
        <f t="shared" si="2"/>
        <v>6</v>
      </c>
      <c r="I60" t="str">
        <f t="shared" si="3"/>
        <v>+/-</v>
      </c>
      <c r="J60" t="str">
        <f t="shared" si="4"/>
        <v>0.5</v>
      </c>
      <c r="K60" s="2">
        <f t="shared" si="5"/>
        <v>0.303951367781155</v>
      </c>
      <c r="L60" s="2">
        <f t="shared" si="6"/>
        <v>2.5999999999999996</v>
      </c>
      <c r="M60" s="2">
        <f t="shared" si="7"/>
        <v>0.30997079109986531</v>
      </c>
      <c r="N60" s="2">
        <f t="shared" si="8"/>
        <v>8.38788709986013</v>
      </c>
      <c r="O60" t="s">
        <v>55</v>
      </c>
    </row>
    <row r="61" spans="1:15" x14ac:dyDescent="0.25">
      <c r="A61" s="16">
        <v>51</v>
      </c>
      <c r="B61" s="17" t="s">
        <v>48</v>
      </c>
      <c r="C61" s="18">
        <v>13.1</v>
      </c>
      <c r="D61" s="19" t="s">
        <v>128</v>
      </c>
      <c r="E61" s="20" t="str">
        <f t="shared" si="0"/>
        <v>Significantly Different</v>
      </c>
      <c r="G61">
        <f t="shared" si="1"/>
        <v>13.1</v>
      </c>
      <c r="H61">
        <f t="shared" si="2"/>
        <v>6</v>
      </c>
      <c r="I61" t="str">
        <f t="shared" si="3"/>
        <v>+/-</v>
      </c>
      <c r="J61" t="str">
        <f t="shared" si="4"/>
        <v>1.1</v>
      </c>
      <c r="K61" s="2">
        <f t="shared" si="5"/>
        <v>0.66869300911854113</v>
      </c>
      <c r="L61" s="2">
        <f t="shared" si="6"/>
        <v>4.5999999999999996</v>
      </c>
      <c r="M61" s="2">
        <f t="shared" si="7"/>
        <v>0.67145051776214359</v>
      </c>
      <c r="N61" s="2">
        <f t="shared" si="8"/>
        <v>6.8508399030373761</v>
      </c>
      <c r="O61" t="s">
        <v>38</v>
      </c>
    </row>
    <row r="62" spans="1:15" ht="15.75" thickBot="1" x14ac:dyDescent="0.3">
      <c r="A62" s="22"/>
      <c r="B62" s="23" t="s">
        <v>86</v>
      </c>
      <c r="C62" s="24">
        <v>20</v>
      </c>
      <c r="D62" s="25" t="s">
        <v>78</v>
      </c>
      <c r="E62" s="26" t="str">
        <f t="shared" si="0"/>
        <v>Significantly Different</v>
      </c>
      <c r="G62">
        <f t="shared" si="1"/>
        <v>20</v>
      </c>
      <c r="H62">
        <f t="shared" si="2"/>
        <v>6</v>
      </c>
      <c r="I62" t="str">
        <f t="shared" si="3"/>
        <v>+/-</v>
      </c>
      <c r="J62" t="str">
        <f t="shared" si="4"/>
        <v>0.7</v>
      </c>
      <c r="K62" s="2">
        <f t="shared" si="5"/>
        <v>0.42553191489361697</v>
      </c>
      <c r="L62" s="2">
        <f t="shared" si="6"/>
        <v>-2.3000000000000007</v>
      </c>
      <c r="M62" s="2">
        <f t="shared" si="7"/>
        <v>0.42985214661796195</v>
      </c>
      <c r="N62" s="2">
        <f t="shared" si="8"/>
        <v>-5.3506770132386077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37" priority="5" operator="equal">
      <formula>"State Selected"</formula>
    </cfRule>
    <cfRule type="cellIs" dxfId="136" priority="6" operator="equal">
      <formula>"Not Significantly Different"</formula>
    </cfRule>
  </conditionalFormatting>
  <conditionalFormatting sqref="E10:E62">
    <cfRule type="cellIs" dxfId="135" priority="1" operator="equal">
      <formula>"OTHER ERROR"</formula>
    </cfRule>
    <cfRule type="cellIs" dxfId="134" priority="2" operator="equal">
      <formula>"Statistical Test not applicable"</formula>
    </cfRule>
    <cfRule type="cellIs" dxfId="133" priority="3" operator="equal">
      <formula>"Geography Selected"</formula>
    </cfRule>
    <cfRule type="cellIs" dxfId="13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CB47908-43D3-4479-B0B6-84F8A8D81AE3}">
      <formula1>$O$10:$O$62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655D-6910-4D87-A40F-F852CFD8149B}">
  <sheetPr codeName="Sheet17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102</v>
      </c>
    </row>
    <row r="2" spans="1:16" x14ac:dyDescent="0.25">
      <c r="A2" s="3" t="s">
        <v>2</v>
      </c>
      <c r="B2" t="s">
        <v>103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0.2</v>
      </c>
      <c r="C6" t="s">
        <v>9</v>
      </c>
      <c r="H6" s="8" t="s">
        <v>10</v>
      </c>
      <c r="I6">
        <f>VLOOKUP($B$4,$B$9:$K$62,6,FALSE)</f>
        <v>0.2</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0.2</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0.2</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10.8</v>
      </c>
      <c r="D11" s="21" t="s">
        <v>61</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10.8</v>
      </c>
      <c r="H11">
        <f t="shared" ref="H11:H62" si="2">LEN(TRIM(D11))</f>
        <v>6</v>
      </c>
      <c r="I11" t="str">
        <f t="shared" ref="I11:I62" si="3">IF(H11&gt;=3,MID(TRIM(D11),1,3),"NO")</f>
        <v>+/-</v>
      </c>
      <c r="J11" t="str">
        <f t="shared" ref="J11:J62" si="4">IF(TRIM(I11)="+/-",MID(TRIM(D11),4,H11-3),D11)</f>
        <v>0.4</v>
      </c>
      <c r="K11" s="2">
        <f t="shared" ref="K11:K62" si="5">IF(TRIM(J11)="*****",0,IF(ISERROR(VALUE(J11)),"NA",VALUE(J11/$I$4)))</f>
        <v>0.24316109422492402</v>
      </c>
      <c r="L11" s="2">
        <f t="shared" ref="L11:L62" si="6">IF(AND(ISNUMBER(G11),ISNUMBER($I$6)),$I$6-G11,"N/A")</f>
        <v>-10.600000000000001</v>
      </c>
      <c r="M11" s="2">
        <f t="shared" ref="M11:M62" si="7">IF(AND(ISNUMBER(K11),ISNUMBER($I$7)),SQRT(K11^2+($I$7)^2),"N/A")</f>
        <v>0.25064471888253259</v>
      </c>
      <c r="N11" s="2">
        <f>IF(AND(ISNUMBER(L11),ISNUMBER(M11),M11&lt;&gt;0),L11/M11,"NA")</f>
        <v>-42.290936937585379</v>
      </c>
      <c r="O11" t="s">
        <v>30</v>
      </c>
    </row>
    <row r="12" spans="1:16" x14ac:dyDescent="0.25">
      <c r="A12" s="16">
        <v>2</v>
      </c>
      <c r="B12" s="17" t="s">
        <v>32</v>
      </c>
      <c r="C12" s="18">
        <v>1.4</v>
      </c>
      <c r="D12" s="19" t="s">
        <v>27</v>
      </c>
      <c r="E12" s="20" t="str">
        <f t="shared" si="0"/>
        <v>Significantly Different</v>
      </c>
      <c r="G12">
        <f t="shared" si="1"/>
        <v>1.4</v>
      </c>
      <c r="H12">
        <f t="shared" si="2"/>
        <v>6</v>
      </c>
      <c r="I12" t="str">
        <f t="shared" si="3"/>
        <v>+/-</v>
      </c>
      <c r="J12" t="str">
        <f t="shared" si="4"/>
        <v>0.1</v>
      </c>
      <c r="K12" s="2">
        <f t="shared" si="5"/>
        <v>6.0790273556231005E-2</v>
      </c>
      <c r="L12" s="2">
        <f t="shared" si="6"/>
        <v>-1.2</v>
      </c>
      <c r="M12" s="2">
        <f t="shared" si="7"/>
        <v>8.5970429323592404E-2</v>
      </c>
      <c r="N12" s="2">
        <f t="shared" ref="N12:N62" si="8">IF(AND(ISNUMBER(L12),ISNUMBER(M12),M12&lt;&gt;0),L12/M12,"NA")</f>
        <v>-13.958287860622448</v>
      </c>
      <c r="O12" t="s">
        <v>32</v>
      </c>
    </row>
    <row r="13" spans="1:16" x14ac:dyDescent="0.25">
      <c r="A13" s="16">
        <v>3</v>
      </c>
      <c r="B13" s="17" t="s">
        <v>47</v>
      </c>
      <c r="C13" s="18">
        <v>1</v>
      </c>
      <c r="D13" s="19" t="s">
        <v>27</v>
      </c>
      <c r="E13" s="20" t="str">
        <f t="shared" si="0"/>
        <v>Significantly Different</v>
      </c>
      <c r="G13">
        <f t="shared" si="1"/>
        <v>1</v>
      </c>
      <c r="H13">
        <f t="shared" si="2"/>
        <v>6</v>
      </c>
      <c r="I13" t="str">
        <f t="shared" si="3"/>
        <v>+/-</v>
      </c>
      <c r="J13" t="str">
        <f t="shared" si="4"/>
        <v>0.1</v>
      </c>
      <c r="K13" s="2">
        <f t="shared" si="5"/>
        <v>6.0790273556231005E-2</v>
      </c>
      <c r="L13" s="2">
        <f t="shared" si="6"/>
        <v>-0.8</v>
      </c>
      <c r="M13" s="2">
        <f t="shared" si="7"/>
        <v>8.5970429323592404E-2</v>
      </c>
      <c r="N13" s="2">
        <f t="shared" si="8"/>
        <v>-9.3055252404149655</v>
      </c>
      <c r="O13" t="s">
        <v>34</v>
      </c>
    </row>
    <row r="14" spans="1:16" x14ac:dyDescent="0.25">
      <c r="A14" s="16">
        <v>4</v>
      </c>
      <c r="B14" s="17" t="s">
        <v>74</v>
      </c>
      <c r="C14" s="18">
        <v>0.7</v>
      </c>
      <c r="D14" s="19" t="s">
        <v>27</v>
      </c>
      <c r="E14" s="20" t="str">
        <f t="shared" si="0"/>
        <v>Significantly Different</v>
      </c>
      <c r="G14">
        <f t="shared" si="1"/>
        <v>0.7</v>
      </c>
      <c r="H14">
        <f t="shared" si="2"/>
        <v>6</v>
      </c>
      <c r="I14" t="str">
        <f t="shared" si="3"/>
        <v>+/-</v>
      </c>
      <c r="J14" t="str">
        <f t="shared" si="4"/>
        <v>0.1</v>
      </c>
      <c r="K14" s="2">
        <f t="shared" si="5"/>
        <v>6.0790273556231005E-2</v>
      </c>
      <c r="L14" s="2">
        <f t="shared" si="6"/>
        <v>-0.49999999999999994</v>
      </c>
      <c r="M14" s="2">
        <f t="shared" si="7"/>
        <v>8.5970429323592404E-2</v>
      </c>
      <c r="N14" s="2">
        <f t="shared" si="8"/>
        <v>-5.8159532752593526</v>
      </c>
      <c r="O14" t="s">
        <v>37</v>
      </c>
    </row>
    <row r="15" spans="1:16" x14ac:dyDescent="0.25">
      <c r="A15" s="16">
        <v>4</v>
      </c>
      <c r="B15" s="17" t="s">
        <v>75</v>
      </c>
      <c r="C15" s="18">
        <v>0.7</v>
      </c>
      <c r="D15" s="19" t="s">
        <v>27</v>
      </c>
      <c r="E15" s="20" t="str">
        <f t="shared" si="0"/>
        <v>Significantly Different</v>
      </c>
      <c r="G15">
        <f t="shared" si="1"/>
        <v>0.7</v>
      </c>
      <c r="H15">
        <f t="shared" si="2"/>
        <v>6</v>
      </c>
      <c r="I15" t="str">
        <f t="shared" si="3"/>
        <v>+/-</v>
      </c>
      <c r="J15" t="str">
        <f t="shared" si="4"/>
        <v>0.1</v>
      </c>
      <c r="K15" s="2">
        <f t="shared" si="5"/>
        <v>6.0790273556231005E-2</v>
      </c>
      <c r="L15" s="2">
        <f t="shared" si="6"/>
        <v>-0.49999999999999994</v>
      </c>
      <c r="M15" s="2">
        <f t="shared" si="7"/>
        <v>8.5970429323592404E-2</v>
      </c>
      <c r="N15" s="2">
        <f t="shared" si="8"/>
        <v>-5.8159532752593526</v>
      </c>
      <c r="O15" t="s">
        <v>40</v>
      </c>
    </row>
    <row r="16" spans="1:16" x14ac:dyDescent="0.25">
      <c r="A16" s="16">
        <v>6</v>
      </c>
      <c r="B16" s="17" t="s">
        <v>37</v>
      </c>
      <c r="C16" s="18">
        <v>0.4</v>
      </c>
      <c r="D16" s="19" t="s">
        <v>27</v>
      </c>
      <c r="E16" s="20" t="str">
        <f t="shared" si="0"/>
        <v>Significantly Different</v>
      </c>
      <c r="G16">
        <f t="shared" si="1"/>
        <v>0.4</v>
      </c>
      <c r="H16">
        <f t="shared" si="2"/>
        <v>6</v>
      </c>
      <c r="I16" t="str">
        <f t="shared" si="3"/>
        <v>+/-</v>
      </c>
      <c r="J16" t="str">
        <f t="shared" si="4"/>
        <v>0.1</v>
      </c>
      <c r="K16" s="2">
        <f t="shared" si="5"/>
        <v>6.0790273556231005E-2</v>
      </c>
      <c r="L16" s="2">
        <f t="shared" si="6"/>
        <v>-0.2</v>
      </c>
      <c r="M16" s="2">
        <f t="shared" si="7"/>
        <v>8.5970429323592404E-2</v>
      </c>
      <c r="N16" s="2">
        <f t="shared" si="8"/>
        <v>-2.3263813101037414</v>
      </c>
      <c r="O16" t="s">
        <v>42</v>
      </c>
    </row>
    <row r="17" spans="1:15" x14ac:dyDescent="0.25">
      <c r="A17" s="16">
        <v>6</v>
      </c>
      <c r="B17" s="17" t="s">
        <v>40</v>
      </c>
      <c r="C17" s="18">
        <v>0.4</v>
      </c>
      <c r="D17" s="19" t="s">
        <v>27</v>
      </c>
      <c r="E17" s="20" t="str">
        <f t="shared" si="0"/>
        <v>Significantly Different</v>
      </c>
      <c r="G17">
        <f t="shared" si="1"/>
        <v>0.4</v>
      </c>
      <c r="H17">
        <f t="shared" si="2"/>
        <v>6</v>
      </c>
      <c r="I17" t="str">
        <f t="shared" si="3"/>
        <v>+/-</v>
      </c>
      <c r="J17" t="str">
        <f t="shared" si="4"/>
        <v>0.1</v>
      </c>
      <c r="K17" s="2">
        <f t="shared" si="5"/>
        <v>6.0790273556231005E-2</v>
      </c>
      <c r="L17" s="2">
        <f t="shared" si="6"/>
        <v>-0.2</v>
      </c>
      <c r="M17" s="2">
        <f t="shared" si="7"/>
        <v>8.5970429323592404E-2</v>
      </c>
      <c r="N17" s="2">
        <f t="shared" si="8"/>
        <v>-2.3263813101037414</v>
      </c>
      <c r="O17" t="s">
        <v>44</v>
      </c>
    </row>
    <row r="18" spans="1:15" x14ac:dyDescent="0.25">
      <c r="A18" s="16">
        <v>6</v>
      </c>
      <c r="B18" s="17" t="s">
        <v>53</v>
      </c>
      <c r="C18" s="18">
        <v>0.4</v>
      </c>
      <c r="D18" s="19" t="s">
        <v>29</v>
      </c>
      <c r="E18" s="20" t="str">
        <f t="shared" si="0"/>
        <v>Not Significantly Different</v>
      </c>
      <c r="G18">
        <f t="shared" si="1"/>
        <v>0.4</v>
      </c>
      <c r="H18">
        <f t="shared" si="2"/>
        <v>6</v>
      </c>
      <c r="I18" t="str">
        <f t="shared" si="3"/>
        <v>+/-</v>
      </c>
      <c r="J18" t="str">
        <f t="shared" si="4"/>
        <v>0.2</v>
      </c>
      <c r="K18" s="2">
        <f t="shared" si="5"/>
        <v>0.12158054711246201</v>
      </c>
      <c r="L18" s="2">
        <f t="shared" si="6"/>
        <v>-0.2</v>
      </c>
      <c r="M18" s="2">
        <f t="shared" si="7"/>
        <v>0.1359311840425404</v>
      </c>
      <c r="N18" s="2">
        <f t="shared" si="8"/>
        <v>-1.4713327291948617</v>
      </c>
      <c r="O18" t="s">
        <v>46</v>
      </c>
    </row>
    <row r="19" spans="1:15" x14ac:dyDescent="0.25">
      <c r="A19" s="16">
        <v>9</v>
      </c>
      <c r="B19" s="17" t="s">
        <v>60</v>
      </c>
      <c r="C19" s="18">
        <v>0.3</v>
      </c>
      <c r="D19" s="19" t="s">
        <v>27</v>
      </c>
      <c r="E19" s="20" t="str">
        <f t="shared" si="0"/>
        <v>Not Significantly Different</v>
      </c>
      <c r="G19">
        <f t="shared" si="1"/>
        <v>0.3</v>
      </c>
      <c r="H19">
        <f t="shared" si="2"/>
        <v>6</v>
      </c>
      <c r="I19" t="str">
        <f t="shared" si="3"/>
        <v>+/-</v>
      </c>
      <c r="J19" t="str">
        <f t="shared" si="4"/>
        <v>0.1</v>
      </c>
      <c r="K19" s="2">
        <f t="shared" si="5"/>
        <v>6.0790273556231005E-2</v>
      </c>
      <c r="L19" s="2">
        <f t="shared" si="6"/>
        <v>-9.9999999999999978E-2</v>
      </c>
      <c r="M19" s="2">
        <f t="shared" si="7"/>
        <v>8.5970429323592404E-2</v>
      </c>
      <c r="N19" s="2">
        <f t="shared" si="8"/>
        <v>-1.1631906550518705</v>
      </c>
      <c r="O19" t="s">
        <v>48</v>
      </c>
    </row>
    <row r="20" spans="1:15" x14ac:dyDescent="0.25">
      <c r="A20" s="16">
        <v>10</v>
      </c>
      <c r="B20" s="17" t="s">
        <v>34</v>
      </c>
      <c r="C20" s="18">
        <v>0.2</v>
      </c>
      <c r="D20" s="21" t="s">
        <v>27</v>
      </c>
      <c r="E20" s="20" t="str">
        <f t="shared" si="0"/>
        <v>Not Significantly Different</v>
      </c>
      <c r="G20">
        <f t="shared" si="1"/>
        <v>0.2</v>
      </c>
      <c r="H20">
        <f t="shared" si="2"/>
        <v>6</v>
      </c>
      <c r="I20" t="str">
        <f t="shared" si="3"/>
        <v>+/-</v>
      </c>
      <c r="J20" t="str">
        <f t="shared" si="4"/>
        <v>0.1</v>
      </c>
      <c r="K20" s="2">
        <f t="shared" si="5"/>
        <v>6.0790273556231005E-2</v>
      </c>
      <c r="L20" s="2">
        <f t="shared" si="6"/>
        <v>0</v>
      </c>
      <c r="M20" s="2">
        <f t="shared" si="7"/>
        <v>8.5970429323592404E-2</v>
      </c>
      <c r="N20" s="2">
        <f t="shared" si="8"/>
        <v>0</v>
      </c>
      <c r="O20" t="s">
        <v>50</v>
      </c>
    </row>
    <row r="21" spans="1:15" x14ac:dyDescent="0.25">
      <c r="A21" s="16">
        <v>10</v>
      </c>
      <c r="B21" s="17" t="s">
        <v>64</v>
      </c>
      <c r="C21" s="18">
        <v>0.2</v>
      </c>
      <c r="D21" s="19" t="s">
        <v>27</v>
      </c>
      <c r="E21" s="20" t="str">
        <f t="shared" si="0"/>
        <v>Not Significantly Different</v>
      </c>
      <c r="G21">
        <f t="shared" si="1"/>
        <v>0.2</v>
      </c>
      <c r="H21">
        <f t="shared" si="2"/>
        <v>6</v>
      </c>
      <c r="I21" t="str">
        <f t="shared" si="3"/>
        <v>+/-</v>
      </c>
      <c r="J21" t="str">
        <f t="shared" si="4"/>
        <v>0.1</v>
      </c>
      <c r="K21" s="2">
        <f t="shared" si="5"/>
        <v>6.0790273556231005E-2</v>
      </c>
      <c r="L21" s="2">
        <f t="shared" si="6"/>
        <v>0</v>
      </c>
      <c r="M21" s="2">
        <f t="shared" si="7"/>
        <v>8.5970429323592404E-2</v>
      </c>
      <c r="N21" s="2">
        <f t="shared" si="8"/>
        <v>0</v>
      </c>
      <c r="O21" t="s">
        <v>52</v>
      </c>
    </row>
    <row r="22" spans="1:15" x14ac:dyDescent="0.25">
      <c r="A22" s="16">
        <v>10</v>
      </c>
      <c r="B22" s="17" t="s">
        <v>56</v>
      </c>
      <c r="C22" s="18">
        <v>0.2</v>
      </c>
      <c r="D22" s="19" t="s">
        <v>29</v>
      </c>
      <c r="E22" s="20" t="str">
        <f t="shared" si="0"/>
        <v>Not Significantly Different</v>
      </c>
      <c r="G22">
        <f t="shared" si="1"/>
        <v>0.2</v>
      </c>
      <c r="H22">
        <f t="shared" si="2"/>
        <v>6</v>
      </c>
      <c r="I22" t="str">
        <f t="shared" si="3"/>
        <v>+/-</v>
      </c>
      <c r="J22" t="str">
        <f t="shared" si="4"/>
        <v>0.2</v>
      </c>
      <c r="K22" s="2">
        <f t="shared" si="5"/>
        <v>0.12158054711246201</v>
      </c>
      <c r="L22" s="2">
        <f t="shared" si="6"/>
        <v>0</v>
      </c>
      <c r="M22" s="2">
        <f t="shared" si="7"/>
        <v>0.1359311840425404</v>
      </c>
      <c r="N22" s="2">
        <f t="shared" si="8"/>
        <v>0</v>
      </c>
      <c r="O22" t="s">
        <v>54</v>
      </c>
    </row>
    <row r="23" spans="1:15" x14ac:dyDescent="0.25">
      <c r="A23" s="16">
        <v>13</v>
      </c>
      <c r="B23" s="17" t="s">
        <v>42</v>
      </c>
      <c r="C23" s="18">
        <v>0.1</v>
      </c>
      <c r="D23" s="19" t="s">
        <v>27</v>
      </c>
      <c r="E23" s="20" t="str">
        <f t="shared" si="0"/>
        <v>Not Significantly Different</v>
      </c>
      <c r="G23">
        <f t="shared" si="1"/>
        <v>0.1</v>
      </c>
      <c r="H23">
        <f t="shared" si="2"/>
        <v>6</v>
      </c>
      <c r="I23" t="str">
        <f t="shared" si="3"/>
        <v>+/-</v>
      </c>
      <c r="J23" t="str">
        <f t="shared" si="4"/>
        <v>0.1</v>
      </c>
      <c r="K23" s="2">
        <f t="shared" si="5"/>
        <v>6.0790273556231005E-2</v>
      </c>
      <c r="L23" s="2">
        <f t="shared" si="6"/>
        <v>0.1</v>
      </c>
      <c r="M23" s="2">
        <f t="shared" si="7"/>
        <v>8.5970429323592404E-2</v>
      </c>
      <c r="N23" s="2">
        <f t="shared" si="8"/>
        <v>1.1631906550518707</v>
      </c>
      <c r="O23" t="s">
        <v>43</v>
      </c>
    </row>
    <row r="24" spans="1:15" x14ac:dyDescent="0.25">
      <c r="A24" s="16">
        <v>13</v>
      </c>
      <c r="B24" s="17" t="s">
        <v>50</v>
      </c>
      <c r="C24" s="18">
        <v>0.1</v>
      </c>
      <c r="D24" s="19" t="s">
        <v>27</v>
      </c>
      <c r="E24" s="20" t="str">
        <f t="shared" si="0"/>
        <v>Not Significantly Different</v>
      </c>
      <c r="G24">
        <f t="shared" si="1"/>
        <v>0.1</v>
      </c>
      <c r="H24">
        <f t="shared" si="2"/>
        <v>6</v>
      </c>
      <c r="I24" t="str">
        <f t="shared" si="3"/>
        <v>+/-</v>
      </c>
      <c r="J24" t="str">
        <f t="shared" si="4"/>
        <v>0.1</v>
      </c>
      <c r="K24" s="2">
        <f t="shared" si="5"/>
        <v>6.0790273556231005E-2</v>
      </c>
      <c r="L24" s="2">
        <f t="shared" si="6"/>
        <v>0.1</v>
      </c>
      <c r="M24" s="2">
        <f t="shared" si="7"/>
        <v>8.5970429323592404E-2</v>
      </c>
      <c r="N24" s="2">
        <f t="shared" si="8"/>
        <v>1.1631906550518707</v>
      </c>
      <c r="O24" t="s">
        <v>57</v>
      </c>
    </row>
    <row r="25" spans="1:15" x14ac:dyDescent="0.25">
      <c r="A25" s="16">
        <v>13</v>
      </c>
      <c r="B25" s="17" t="s">
        <v>52</v>
      </c>
      <c r="C25" s="18">
        <v>0.1</v>
      </c>
      <c r="D25" s="19" t="s">
        <v>27</v>
      </c>
      <c r="E25" s="20" t="str">
        <f t="shared" si="0"/>
        <v>Not Significantly Different</v>
      </c>
      <c r="G25">
        <f t="shared" si="1"/>
        <v>0.1</v>
      </c>
      <c r="H25">
        <f t="shared" si="2"/>
        <v>6</v>
      </c>
      <c r="I25" t="str">
        <f t="shared" si="3"/>
        <v>+/-</v>
      </c>
      <c r="J25" t="str">
        <f t="shared" si="4"/>
        <v>0.1</v>
      </c>
      <c r="K25" s="2">
        <f t="shared" si="5"/>
        <v>6.0790273556231005E-2</v>
      </c>
      <c r="L25" s="2">
        <f t="shared" si="6"/>
        <v>0.1</v>
      </c>
      <c r="M25" s="2">
        <f t="shared" si="7"/>
        <v>8.5970429323592404E-2</v>
      </c>
      <c r="N25" s="2">
        <f t="shared" si="8"/>
        <v>1.1631906550518707</v>
      </c>
      <c r="O25" t="s">
        <v>58</v>
      </c>
    </row>
    <row r="26" spans="1:15" x14ac:dyDescent="0.25">
      <c r="A26" s="16">
        <v>13</v>
      </c>
      <c r="B26" s="17" t="s">
        <v>43</v>
      </c>
      <c r="C26" s="18">
        <v>0.1</v>
      </c>
      <c r="D26" s="19" t="s">
        <v>27</v>
      </c>
      <c r="E26" s="20" t="str">
        <f t="shared" si="0"/>
        <v>Not Significantly Different</v>
      </c>
      <c r="G26">
        <f t="shared" si="1"/>
        <v>0.1</v>
      </c>
      <c r="H26">
        <f t="shared" si="2"/>
        <v>6</v>
      </c>
      <c r="I26" t="str">
        <f t="shared" si="3"/>
        <v>+/-</v>
      </c>
      <c r="J26" t="str">
        <f t="shared" si="4"/>
        <v>0.1</v>
      </c>
      <c r="K26" s="2">
        <f t="shared" si="5"/>
        <v>6.0790273556231005E-2</v>
      </c>
      <c r="L26" s="2">
        <f t="shared" si="6"/>
        <v>0.1</v>
      </c>
      <c r="M26" s="2">
        <f t="shared" si="7"/>
        <v>8.5970429323592404E-2</v>
      </c>
      <c r="N26" s="2">
        <f t="shared" si="8"/>
        <v>1.1631906550518707</v>
      </c>
      <c r="O26" t="s">
        <v>41</v>
      </c>
    </row>
    <row r="27" spans="1:15" x14ac:dyDescent="0.25">
      <c r="A27" s="16">
        <v>13</v>
      </c>
      <c r="B27" s="17" t="s">
        <v>41</v>
      </c>
      <c r="C27" s="18">
        <v>0.1</v>
      </c>
      <c r="D27" s="19" t="s">
        <v>27</v>
      </c>
      <c r="E27" s="20" t="str">
        <f t="shared" si="0"/>
        <v>Not Significantly Different</v>
      </c>
      <c r="G27">
        <f t="shared" si="1"/>
        <v>0.1</v>
      </c>
      <c r="H27">
        <f t="shared" si="2"/>
        <v>6</v>
      </c>
      <c r="I27" t="str">
        <f t="shared" si="3"/>
        <v>+/-</v>
      </c>
      <c r="J27" t="str">
        <f t="shared" si="4"/>
        <v>0.1</v>
      </c>
      <c r="K27" s="2">
        <f t="shared" si="5"/>
        <v>6.0790273556231005E-2</v>
      </c>
      <c r="L27" s="2">
        <f t="shared" si="6"/>
        <v>0.1</v>
      </c>
      <c r="M27" s="2">
        <f t="shared" si="7"/>
        <v>8.5970429323592404E-2</v>
      </c>
      <c r="N27" s="2">
        <f t="shared" si="8"/>
        <v>1.1631906550518707</v>
      </c>
      <c r="O27" t="s">
        <v>59</v>
      </c>
    </row>
    <row r="28" spans="1:15" x14ac:dyDescent="0.25">
      <c r="A28" s="16">
        <v>13</v>
      </c>
      <c r="B28" s="17" t="s">
        <v>59</v>
      </c>
      <c r="C28" s="18">
        <v>0.1</v>
      </c>
      <c r="D28" s="19" t="s">
        <v>27</v>
      </c>
      <c r="E28" s="20" t="str">
        <f t="shared" si="0"/>
        <v>Not Significantly Different</v>
      </c>
      <c r="G28">
        <f t="shared" si="1"/>
        <v>0.1</v>
      </c>
      <c r="H28">
        <f t="shared" si="2"/>
        <v>6</v>
      </c>
      <c r="I28" t="str">
        <f t="shared" si="3"/>
        <v>+/-</v>
      </c>
      <c r="J28" t="str">
        <f t="shared" si="4"/>
        <v>0.1</v>
      </c>
      <c r="K28" s="2">
        <f t="shared" si="5"/>
        <v>6.0790273556231005E-2</v>
      </c>
      <c r="L28" s="2">
        <f t="shared" si="6"/>
        <v>0.1</v>
      </c>
      <c r="M28" s="2">
        <f t="shared" si="7"/>
        <v>8.5970429323592404E-2</v>
      </c>
      <c r="N28" s="2">
        <f t="shared" si="8"/>
        <v>1.1631906550518707</v>
      </c>
      <c r="O28" t="s">
        <v>49</v>
      </c>
    </row>
    <row r="29" spans="1:15" x14ac:dyDescent="0.25">
      <c r="A29" s="16">
        <v>13</v>
      </c>
      <c r="B29" s="17" t="s">
        <v>49</v>
      </c>
      <c r="C29" s="18">
        <v>0.1</v>
      </c>
      <c r="D29" s="19" t="s">
        <v>27</v>
      </c>
      <c r="E29" s="20" t="str">
        <f t="shared" si="0"/>
        <v>Not Significantly Different</v>
      </c>
      <c r="G29">
        <f t="shared" si="1"/>
        <v>0.1</v>
      </c>
      <c r="H29">
        <f t="shared" si="2"/>
        <v>6</v>
      </c>
      <c r="I29" t="str">
        <f t="shared" si="3"/>
        <v>+/-</v>
      </c>
      <c r="J29" t="str">
        <f t="shared" si="4"/>
        <v>0.1</v>
      </c>
      <c r="K29" s="2">
        <f t="shared" si="5"/>
        <v>6.0790273556231005E-2</v>
      </c>
      <c r="L29" s="2">
        <f t="shared" si="6"/>
        <v>0.1</v>
      </c>
      <c r="M29" s="2">
        <f t="shared" si="7"/>
        <v>8.5970429323592404E-2</v>
      </c>
      <c r="N29" s="2">
        <f t="shared" si="8"/>
        <v>1.1631906550518707</v>
      </c>
      <c r="O29" t="s">
        <v>63</v>
      </c>
    </row>
    <row r="30" spans="1:15" x14ac:dyDescent="0.25">
      <c r="A30" s="16">
        <v>13</v>
      </c>
      <c r="B30" s="17" t="s">
        <v>51</v>
      </c>
      <c r="C30" s="18">
        <v>0.1</v>
      </c>
      <c r="D30" s="19" t="s">
        <v>27</v>
      </c>
      <c r="E30" s="20" t="str">
        <f t="shared" si="0"/>
        <v>Not Significantly Different</v>
      </c>
      <c r="G30">
        <f t="shared" si="1"/>
        <v>0.1</v>
      </c>
      <c r="H30">
        <f t="shared" si="2"/>
        <v>6</v>
      </c>
      <c r="I30" t="str">
        <f t="shared" si="3"/>
        <v>+/-</v>
      </c>
      <c r="J30" t="str">
        <f t="shared" si="4"/>
        <v>0.1</v>
      </c>
      <c r="K30" s="2">
        <f t="shared" si="5"/>
        <v>6.0790273556231005E-2</v>
      </c>
      <c r="L30" s="2">
        <f t="shared" si="6"/>
        <v>0.1</v>
      </c>
      <c r="M30" s="2">
        <f t="shared" si="7"/>
        <v>8.5970429323592404E-2</v>
      </c>
      <c r="N30" s="2">
        <f t="shared" si="8"/>
        <v>1.1631906550518707</v>
      </c>
      <c r="O30" t="s">
        <v>28</v>
      </c>
    </row>
    <row r="31" spans="1:15" x14ac:dyDescent="0.25">
      <c r="A31" s="16">
        <v>13</v>
      </c>
      <c r="B31" s="17" t="s">
        <v>35</v>
      </c>
      <c r="C31" s="18">
        <v>0.1</v>
      </c>
      <c r="D31" s="19" t="s">
        <v>27</v>
      </c>
      <c r="E31" s="20" t="str">
        <f t="shared" si="0"/>
        <v>Not Significantly Different</v>
      </c>
      <c r="G31">
        <f t="shared" si="1"/>
        <v>0.1</v>
      </c>
      <c r="H31">
        <f t="shared" si="2"/>
        <v>6</v>
      </c>
      <c r="I31" t="str">
        <f t="shared" si="3"/>
        <v>+/-</v>
      </c>
      <c r="J31" t="str">
        <f t="shared" si="4"/>
        <v>0.1</v>
      </c>
      <c r="K31" s="2">
        <f t="shared" si="5"/>
        <v>6.0790273556231005E-2</v>
      </c>
      <c r="L31" s="2">
        <f t="shared" si="6"/>
        <v>0.1</v>
      </c>
      <c r="M31" s="2">
        <f t="shared" si="7"/>
        <v>8.5970429323592404E-2</v>
      </c>
      <c r="N31" s="2">
        <f t="shared" si="8"/>
        <v>1.1631906550518707</v>
      </c>
      <c r="O31" t="s">
        <v>66</v>
      </c>
    </row>
    <row r="32" spans="1:15" x14ac:dyDescent="0.25">
      <c r="A32" s="16">
        <v>13</v>
      </c>
      <c r="B32" s="17" t="s">
        <v>82</v>
      </c>
      <c r="C32" s="18">
        <v>0.1</v>
      </c>
      <c r="D32" s="19" t="s">
        <v>27</v>
      </c>
      <c r="E32" s="20" t="str">
        <f t="shared" si="0"/>
        <v>Not Significantly Different</v>
      </c>
      <c r="G32">
        <f t="shared" si="1"/>
        <v>0.1</v>
      </c>
      <c r="H32">
        <f t="shared" si="2"/>
        <v>6</v>
      </c>
      <c r="I32" t="str">
        <f t="shared" si="3"/>
        <v>+/-</v>
      </c>
      <c r="J32" t="str">
        <f t="shared" si="4"/>
        <v>0.1</v>
      </c>
      <c r="K32" s="2">
        <f t="shared" si="5"/>
        <v>6.0790273556231005E-2</v>
      </c>
      <c r="L32" s="2">
        <f t="shared" si="6"/>
        <v>0.1</v>
      </c>
      <c r="M32" s="2">
        <f t="shared" si="7"/>
        <v>8.5970429323592404E-2</v>
      </c>
      <c r="N32" s="2">
        <f t="shared" si="8"/>
        <v>1.1631906550518707</v>
      </c>
      <c r="O32" t="s">
        <v>68</v>
      </c>
    </row>
    <row r="33" spans="1:15" x14ac:dyDescent="0.25">
      <c r="A33" s="16">
        <v>13</v>
      </c>
      <c r="B33" s="17" t="s">
        <v>81</v>
      </c>
      <c r="C33" s="18">
        <v>0.1</v>
      </c>
      <c r="D33" s="19" t="s">
        <v>27</v>
      </c>
      <c r="E33" s="20" t="str">
        <f t="shared" si="0"/>
        <v>Not Significantly Different</v>
      </c>
      <c r="G33">
        <f t="shared" si="1"/>
        <v>0.1</v>
      </c>
      <c r="H33">
        <f t="shared" si="2"/>
        <v>6</v>
      </c>
      <c r="I33" t="str">
        <f t="shared" si="3"/>
        <v>+/-</v>
      </c>
      <c r="J33" t="str">
        <f t="shared" si="4"/>
        <v>0.1</v>
      </c>
      <c r="K33" s="2">
        <f t="shared" si="5"/>
        <v>6.0790273556231005E-2</v>
      </c>
      <c r="L33" s="2">
        <f t="shared" si="6"/>
        <v>0.1</v>
      </c>
      <c r="M33" s="2">
        <f t="shared" si="7"/>
        <v>8.5970429323592404E-2</v>
      </c>
      <c r="N33" s="2">
        <f t="shared" si="8"/>
        <v>1.1631906550518707</v>
      </c>
      <c r="O33" t="s">
        <v>71</v>
      </c>
    </row>
    <row r="34" spans="1:15" x14ac:dyDescent="0.25">
      <c r="A34" s="16">
        <v>13</v>
      </c>
      <c r="B34" s="17" t="s">
        <v>85</v>
      </c>
      <c r="C34" s="18">
        <v>0.1</v>
      </c>
      <c r="D34" s="19" t="s">
        <v>27</v>
      </c>
      <c r="E34" s="20" t="str">
        <f t="shared" si="0"/>
        <v>Not Significantly Different</v>
      </c>
      <c r="G34">
        <f t="shared" si="1"/>
        <v>0.1</v>
      </c>
      <c r="H34">
        <f t="shared" si="2"/>
        <v>6</v>
      </c>
      <c r="I34" t="str">
        <f t="shared" si="3"/>
        <v>+/-</v>
      </c>
      <c r="J34" t="str">
        <f t="shared" si="4"/>
        <v>0.1</v>
      </c>
      <c r="K34" s="2">
        <f t="shared" si="5"/>
        <v>6.0790273556231005E-2</v>
      </c>
      <c r="L34" s="2">
        <f t="shared" si="6"/>
        <v>0.1</v>
      </c>
      <c r="M34" s="2">
        <f t="shared" si="7"/>
        <v>8.5970429323592404E-2</v>
      </c>
      <c r="N34" s="2">
        <f t="shared" si="8"/>
        <v>1.1631906550518707</v>
      </c>
      <c r="O34" t="s">
        <v>62</v>
      </c>
    </row>
    <row r="35" spans="1:15" x14ac:dyDescent="0.25">
      <c r="A35" s="16">
        <v>13</v>
      </c>
      <c r="B35" s="17" t="s">
        <v>73</v>
      </c>
      <c r="C35" s="18">
        <v>0.1</v>
      </c>
      <c r="D35" s="19" t="s">
        <v>27</v>
      </c>
      <c r="E35" s="20" t="str">
        <f t="shared" si="0"/>
        <v>Not Significantly Different</v>
      </c>
      <c r="G35">
        <f t="shared" si="1"/>
        <v>0.1</v>
      </c>
      <c r="H35">
        <f t="shared" si="2"/>
        <v>6</v>
      </c>
      <c r="I35" t="str">
        <f t="shared" si="3"/>
        <v>+/-</v>
      </c>
      <c r="J35" t="str">
        <f t="shared" si="4"/>
        <v>0.1</v>
      </c>
      <c r="K35" s="2">
        <f t="shared" si="5"/>
        <v>6.0790273556231005E-2</v>
      </c>
      <c r="L35" s="2">
        <f t="shared" si="6"/>
        <v>0.1</v>
      </c>
      <c r="M35" s="2">
        <f t="shared" si="7"/>
        <v>8.5970429323592404E-2</v>
      </c>
      <c r="N35" s="2">
        <f t="shared" si="8"/>
        <v>1.1631906550518707</v>
      </c>
      <c r="O35" t="s">
        <v>72</v>
      </c>
    </row>
    <row r="36" spans="1:15" x14ac:dyDescent="0.25">
      <c r="A36" s="16">
        <v>13</v>
      </c>
      <c r="B36" s="17" t="s">
        <v>79</v>
      </c>
      <c r="C36" s="18">
        <v>0.1</v>
      </c>
      <c r="D36" s="19" t="s">
        <v>27</v>
      </c>
      <c r="E36" s="20" t="str">
        <f t="shared" si="0"/>
        <v>Not Significantly Different</v>
      </c>
      <c r="G36">
        <f t="shared" si="1"/>
        <v>0.1</v>
      </c>
      <c r="H36">
        <f t="shared" si="2"/>
        <v>6</v>
      </c>
      <c r="I36" t="str">
        <f t="shared" si="3"/>
        <v>+/-</v>
      </c>
      <c r="J36" t="str">
        <f t="shared" si="4"/>
        <v>0.1</v>
      </c>
      <c r="K36" s="2">
        <f t="shared" si="5"/>
        <v>6.0790273556231005E-2</v>
      </c>
      <c r="L36" s="2">
        <f t="shared" si="6"/>
        <v>0.1</v>
      </c>
      <c r="M36" s="2">
        <f t="shared" si="7"/>
        <v>8.5970429323592404E-2</v>
      </c>
      <c r="N36" s="2">
        <f t="shared" si="8"/>
        <v>1.1631906550518707</v>
      </c>
      <c r="O36" t="s">
        <v>64</v>
      </c>
    </row>
    <row r="37" spans="1:15" x14ac:dyDescent="0.25">
      <c r="A37" s="16">
        <v>13</v>
      </c>
      <c r="B37" s="17" t="s">
        <v>31</v>
      </c>
      <c r="C37" s="18">
        <v>0.1</v>
      </c>
      <c r="D37" s="19" t="s">
        <v>27</v>
      </c>
      <c r="E37" s="20" t="str">
        <f t="shared" si="0"/>
        <v>Not Significantly Different</v>
      </c>
      <c r="G37">
        <f t="shared" si="1"/>
        <v>0.1</v>
      </c>
      <c r="H37">
        <f t="shared" si="2"/>
        <v>6</v>
      </c>
      <c r="I37" t="str">
        <f t="shared" si="3"/>
        <v>+/-</v>
      </c>
      <c r="J37" t="str">
        <f t="shared" si="4"/>
        <v>0.1</v>
      </c>
      <c r="K37" s="2">
        <f t="shared" si="5"/>
        <v>6.0790273556231005E-2</v>
      </c>
      <c r="L37" s="2">
        <f t="shared" si="6"/>
        <v>0.1</v>
      </c>
      <c r="M37" s="2">
        <f t="shared" si="7"/>
        <v>8.5970429323592404E-2</v>
      </c>
      <c r="N37" s="2">
        <f t="shared" si="8"/>
        <v>1.1631906550518707</v>
      </c>
      <c r="O37" t="s">
        <v>45</v>
      </c>
    </row>
    <row r="38" spans="1:15" x14ac:dyDescent="0.25">
      <c r="A38" s="16">
        <v>13</v>
      </c>
      <c r="B38" s="17" t="s">
        <v>84</v>
      </c>
      <c r="C38" s="18">
        <v>0.1</v>
      </c>
      <c r="D38" s="19" t="s">
        <v>27</v>
      </c>
      <c r="E38" s="20" t="str">
        <f t="shared" si="0"/>
        <v>Not Significantly Different</v>
      </c>
      <c r="G38">
        <f t="shared" si="1"/>
        <v>0.1</v>
      </c>
      <c r="H38">
        <f t="shared" si="2"/>
        <v>6</v>
      </c>
      <c r="I38" t="str">
        <f t="shared" si="3"/>
        <v>+/-</v>
      </c>
      <c r="J38" t="str">
        <f t="shared" si="4"/>
        <v>0.1</v>
      </c>
      <c r="K38" s="2">
        <f t="shared" si="5"/>
        <v>6.0790273556231005E-2</v>
      </c>
      <c r="L38" s="2">
        <f t="shared" si="6"/>
        <v>0.1</v>
      </c>
      <c r="M38" s="2">
        <f t="shared" si="7"/>
        <v>8.5970429323592404E-2</v>
      </c>
      <c r="N38" s="2">
        <f t="shared" si="8"/>
        <v>1.1631906550518707</v>
      </c>
      <c r="O38" t="s">
        <v>51</v>
      </c>
    </row>
    <row r="39" spans="1:15" x14ac:dyDescent="0.25">
      <c r="A39" s="16">
        <v>13</v>
      </c>
      <c r="B39" s="17" t="s">
        <v>55</v>
      </c>
      <c r="C39" s="18">
        <v>0.1</v>
      </c>
      <c r="D39" s="19" t="s">
        <v>27</v>
      </c>
      <c r="E39" s="20" t="str">
        <f t="shared" si="0"/>
        <v>Not Significantly Different</v>
      </c>
      <c r="G39">
        <f t="shared" si="1"/>
        <v>0.1</v>
      </c>
      <c r="H39">
        <f t="shared" si="2"/>
        <v>6</v>
      </c>
      <c r="I39" t="str">
        <f t="shared" si="3"/>
        <v>+/-</v>
      </c>
      <c r="J39" t="str">
        <f t="shared" si="4"/>
        <v>0.1</v>
      </c>
      <c r="K39" s="2">
        <f t="shared" si="5"/>
        <v>6.0790273556231005E-2</v>
      </c>
      <c r="L39" s="2">
        <f t="shared" si="6"/>
        <v>0.1</v>
      </c>
      <c r="M39" s="2">
        <f t="shared" si="7"/>
        <v>8.5970429323592404E-2</v>
      </c>
      <c r="N39" s="2">
        <f t="shared" si="8"/>
        <v>1.1631906550518707</v>
      </c>
      <c r="O39" t="s">
        <v>74</v>
      </c>
    </row>
    <row r="40" spans="1:15" x14ac:dyDescent="0.25">
      <c r="A40" s="16">
        <v>13</v>
      </c>
      <c r="B40" s="17" t="s">
        <v>38</v>
      </c>
      <c r="C40" s="18">
        <v>0.1</v>
      </c>
      <c r="D40" s="19" t="s">
        <v>27</v>
      </c>
      <c r="E40" s="20" t="str">
        <f t="shared" si="0"/>
        <v>Not Significantly Different</v>
      </c>
      <c r="G40">
        <f t="shared" si="1"/>
        <v>0.1</v>
      </c>
      <c r="H40">
        <f t="shared" si="2"/>
        <v>6</v>
      </c>
      <c r="I40" t="str">
        <f t="shared" si="3"/>
        <v>+/-</v>
      </c>
      <c r="J40" t="str">
        <f t="shared" si="4"/>
        <v>0.1</v>
      </c>
      <c r="K40" s="2">
        <f t="shared" si="5"/>
        <v>6.0790273556231005E-2</v>
      </c>
      <c r="L40" s="2">
        <f t="shared" si="6"/>
        <v>0.1</v>
      </c>
      <c r="M40" s="2">
        <f t="shared" si="7"/>
        <v>8.5970429323592404E-2</v>
      </c>
      <c r="N40" s="2">
        <f t="shared" si="8"/>
        <v>1.1631906550518707</v>
      </c>
      <c r="O40" t="s">
        <v>35</v>
      </c>
    </row>
    <row r="41" spans="1:15" x14ac:dyDescent="0.25">
      <c r="A41" s="16">
        <v>31</v>
      </c>
      <c r="B41" s="17" t="s">
        <v>30</v>
      </c>
      <c r="C41" s="18">
        <v>0</v>
      </c>
      <c r="D41" s="19" t="s">
        <v>27</v>
      </c>
      <c r="E41" s="20" t="str">
        <f t="shared" si="0"/>
        <v>Significantly Different</v>
      </c>
      <c r="G41">
        <f t="shared" si="1"/>
        <v>0</v>
      </c>
      <c r="H41">
        <f t="shared" si="2"/>
        <v>6</v>
      </c>
      <c r="I41" t="str">
        <f t="shared" si="3"/>
        <v>+/-</v>
      </c>
      <c r="J41" t="str">
        <f t="shared" si="4"/>
        <v>0.1</v>
      </c>
      <c r="K41" s="2">
        <f t="shared" si="5"/>
        <v>6.0790273556231005E-2</v>
      </c>
      <c r="L41" s="2">
        <f t="shared" si="6"/>
        <v>0.2</v>
      </c>
      <c r="M41" s="2">
        <f t="shared" si="7"/>
        <v>8.5970429323592404E-2</v>
      </c>
      <c r="N41" s="2">
        <f t="shared" si="8"/>
        <v>2.3263813101037414</v>
      </c>
      <c r="O41" t="s">
        <v>76</v>
      </c>
    </row>
    <row r="42" spans="1:15" x14ac:dyDescent="0.25">
      <c r="A42" s="16">
        <v>31</v>
      </c>
      <c r="B42" s="17" t="s">
        <v>44</v>
      </c>
      <c r="C42" s="18">
        <v>0</v>
      </c>
      <c r="D42" s="19" t="s">
        <v>27</v>
      </c>
      <c r="E42" s="20" t="str">
        <f t="shared" si="0"/>
        <v>Significantly Different</v>
      </c>
      <c r="G42">
        <f t="shared" si="1"/>
        <v>0</v>
      </c>
      <c r="H42">
        <f t="shared" si="2"/>
        <v>6</v>
      </c>
      <c r="I42" t="str">
        <f t="shared" si="3"/>
        <v>+/-</v>
      </c>
      <c r="J42" t="str">
        <f t="shared" si="4"/>
        <v>0.1</v>
      </c>
      <c r="K42" s="2">
        <f t="shared" si="5"/>
        <v>6.0790273556231005E-2</v>
      </c>
      <c r="L42" s="2">
        <f t="shared" si="6"/>
        <v>0.2</v>
      </c>
      <c r="M42" s="2">
        <f t="shared" si="7"/>
        <v>8.5970429323592404E-2</v>
      </c>
      <c r="N42" s="2">
        <f t="shared" si="8"/>
        <v>2.3263813101037414</v>
      </c>
      <c r="O42" t="s">
        <v>77</v>
      </c>
    </row>
    <row r="43" spans="1:15" x14ac:dyDescent="0.25">
      <c r="A43" s="16">
        <v>31</v>
      </c>
      <c r="B43" s="17" t="s">
        <v>46</v>
      </c>
      <c r="C43" s="18">
        <v>0</v>
      </c>
      <c r="D43" s="19" t="s">
        <v>27</v>
      </c>
      <c r="E43" s="20" t="str">
        <f t="shared" si="0"/>
        <v>Significantly Different</v>
      </c>
      <c r="G43">
        <f t="shared" si="1"/>
        <v>0</v>
      </c>
      <c r="H43">
        <f t="shared" si="2"/>
        <v>6</v>
      </c>
      <c r="I43" t="str">
        <f t="shared" si="3"/>
        <v>+/-</v>
      </c>
      <c r="J43" t="str">
        <f t="shared" si="4"/>
        <v>0.1</v>
      </c>
      <c r="K43" s="2">
        <f t="shared" si="5"/>
        <v>6.0790273556231005E-2</v>
      </c>
      <c r="L43" s="2">
        <f t="shared" si="6"/>
        <v>0.2</v>
      </c>
      <c r="M43" s="2">
        <f t="shared" si="7"/>
        <v>8.5970429323592404E-2</v>
      </c>
      <c r="N43" s="2">
        <f t="shared" si="8"/>
        <v>2.3263813101037414</v>
      </c>
      <c r="O43" t="s">
        <v>80</v>
      </c>
    </row>
    <row r="44" spans="1:15" x14ac:dyDescent="0.25">
      <c r="A44" s="16">
        <v>31</v>
      </c>
      <c r="B44" s="17" t="s">
        <v>48</v>
      </c>
      <c r="C44" s="18">
        <v>0</v>
      </c>
      <c r="D44" s="19" t="s">
        <v>27</v>
      </c>
      <c r="E44" s="20" t="str">
        <f t="shared" si="0"/>
        <v>Significantly Different</v>
      </c>
      <c r="G44">
        <f t="shared" si="1"/>
        <v>0</v>
      </c>
      <c r="H44">
        <f t="shared" si="2"/>
        <v>6</v>
      </c>
      <c r="I44" t="str">
        <f t="shared" si="3"/>
        <v>+/-</v>
      </c>
      <c r="J44" t="str">
        <f t="shared" si="4"/>
        <v>0.1</v>
      </c>
      <c r="K44" s="2">
        <f t="shared" si="5"/>
        <v>6.0790273556231005E-2</v>
      </c>
      <c r="L44" s="2">
        <f t="shared" si="6"/>
        <v>0.2</v>
      </c>
      <c r="M44" s="2">
        <f t="shared" si="7"/>
        <v>8.5970429323592404E-2</v>
      </c>
      <c r="N44" s="2">
        <f t="shared" si="8"/>
        <v>2.3263813101037414</v>
      </c>
      <c r="O44" t="s">
        <v>82</v>
      </c>
    </row>
    <row r="45" spans="1:15" x14ac:dyDescent="0.25">
      <c r="A45" s="16">
        <v>31</v>
      </c>
      <c r="B45" s="17" t="s">
        <v>57</v>
      </c>
      <c r="C45" s="18">
        <v>0</v>
      </c>
      <c r="D45" s="19" t="s">
        <v>27</v>
      </c>
      <c r="E45" s="20" t="str">
        <f t="shared" si="0"/>
        <v>Significantly Different</v>
      </c>
      <c r="G45">
        <f t="shared" si="1"/>
        <v>0</v>
      </c>
      <c r="H45">
        <f t="shared" si="2"/>
        <v>6</v>
      </c>
      <c r="I45" t="str">
        <f t="shared" si="3"/>
        <v>+/-</v>
      </c>
      <c r="J45" t="str">
        <f t="shared" si="4"/>
        <v>0.1</v>
      </c>
      <c r="K45" s="2">
        <f t="shared" si="5"/>
        <v>6.0790273556231005E-2</v>
      </c>
      <c r="L45" s="2">
        <f t="shared" si="6"/>
        <v>0.2</v>
      </c>
      <c r="M45" s="2">
        <f t="shared" si="7"/>
        <v>8.5970429323592404E-2</v>
      </c>
      <c r="N45" s="2">
        <f t="shared" si="8"/>
        <v>2.3263813101037414</v>
      </c>
      <c r="O45" t="s">
        <v>53</v>
      </c>
    </row>
    <row r="46" spans="1:15" x14ac:dyDescent="0.25">
      <c r="A46" s="16">
        <v>31</v>
      </c>
      <c r="B46" s="17" t="s">
        <v>58</v>
      </c>
      <c r="C46" s="18">
        <v>0</v>
      </c>
      <c r="D46" s="19" t="s">
        <v>27</v>
      </c>
      <c r="E46" s="20" t="str">
        <f t="shared" si="0"/>
        <v>Significantly Different</v>
      </c>
      <c r="G46">
        <f t="shared" si="1"/>
        <v>0</v>
      </c>
      <c r="H46">
        <f t="shared" si="2"/>
        <v>6</v>
      </c>
      <c r="I46" t="str">
        <f t="shared" si="3"/>
        <v>+/-</v>
      </c>
      <c r="J46" t="str">
        <f t="shared" si="4"/>
        <v>0.1</v>
      </c>
      <c r="K46" s="2">
        <f t="shared" si="5"/>
        <v>6.0790273556231005E-2</v>
      </c>
      <c r="L46" s="2">
        <f t="shared" si="6"/>
        <v>0.2</v>
      </c>
      <c r="M46" s="2">
        <f t="shared" si="7"/>
        <v>8.5970429323592404E-2</v>
      </c>
      <c r="N46" s="2">
        <f t="shared" si="8"/>
        <v>2.3263813101037414</v>
      </c>
      <c r="O46" t="s">
        <v>65</v>
      </c>
    </row>
    <row r="47" spans="1:15" x14ac:dyDescent="0.25">
      <c r="A47" s="16">
        <v>31</v>
      </c>
      <c r="B47" s="17" t="s">
        <v>63</v>
      </c>
      <c r="C47" s="18">
        <v>0</v>
      </c>
      <c r="D47" s="19" t="s">
        <v>27</v>
      </c>
      <c r="E47" s="20" t="str">
        <f t="shared" si="0"/>
        <v>Significantly Different</v>
      </c>
      <c r="G47">
        <f t="shared" si="1"/>
        <v>0</v>
      </c>
      <c r="H47">
        <f t="shared" si="2"/>
        <v>6</v>
      </c>
      <c r="I47" t="str">
        <f t="shared" si="3"/>
        <v>+/-</v>
      </c>
      <c r="J47" t="str">
        <f t="shared" si="4"/>
        <v>0.1</v>
      </c>
      <c r="K47" s="2">
        <f t="shared" si="5"/>
        <v>6.0790273556231005E-2</v>
      </c>
      <c r="L47" s="2">
        <f t="shared" si="6"/>
        <v>0.2</v>
      </c>
      <c r="M47" s="2">
        <f t="shared" si="7"/>
        <v>8.5970429323592404E-2</v>
      </c>
      <c r="N47" s="2">
        <f t="shared" si="8"/>
        <v>2.3263813101037414</v>
      </c>
      <c r="O47" t="s">
        <v>81</v>
      </c>
    </row>
    <row r="48" spans="1:15" x14ac:dyDescent="0.25">
      <c r="A48" s="16">
        <v>31</v>
      </c>
      <c r="B48" s="17" t="s">
        <v>28</v>
      </c>
      <c r="C48" s="18">
        <v>0</v>
      </c>
      <c r="D48" s="19" t="s">
        <v>27</v>
      </c>
      <c r="E48" s="20" t="str">
        <f t="shared" si="0"/>
        <v>Significantly Different</v>
      </c>
      <c r="G48">
        <f t="shared" si="1"/>
        <v>0</v>
      </c>
      <c r="H48">
        <f t="shared" si="2"/>
        <v>6</v>
      </c>
      <c r="I48" t="str">
        <f t="shared" si="3"/>
        <v>+/-</v>
      </c>
      <c r="J48" t="str">
        <f t="shared" si="4"/>
        <v>0.1</v>
      </c>
      <c r="K48" s="2">
        <f t="shared" si="5"/>
        <v>6.0790273556231005E-2</v>
      </c>
      <c r="L48" s="2">
        <f t="shared" si="6"/>
        <v>0.2</v>
      </c>
      <c r="M48" s="2">
        <f t="shared" si="7"/>
        <v>8.5970429323592404E-2</v>
      </c>
      <c r="N48" s="2">
        <f t="shared" si="8"/>
        <v>2.3263813101037414</v>
      </c>
      <c r="O48" t="s">
        <v>60</v>
      </c>
    </row>
    <row r="49" spans="1:15" x14ac:dyDescent="0.25">
      <c r="A49" s="16">
        <v>31</v>
      </c>
      <c r="B49" s="17" t="s">
        <v>66</v>
      </c>
      <c r="C49" s="18">
        <v>0</v>
      </c>
      <c r="D49" s="19" t="s">
        <v>27</v>
      </c>
      <c r="E49" s="20" t="str">
        <f t="shared" si="0"/>
        <v>Significantly Different</v>
      </c>
      <c r="G49">
        <f t="shared" si="1"/>
        <v>0</v>
      </c>
      <c r="H49">
        <f t="shared" si="2"/>
        <v>6</v>
      </c>
      <c r="I49" t="str">
        <f t="shared" si="3"/>
        <v>+/-</v>
      </c>
      <c r="J49" t="str">
        <f t="shared" si="4"/>
        <v>0.1</v>
      </c>
      <c r="K49" s="2">
        <f t="shared" si="5"/>
        <v>6.0790273556231005E-2</v>
      </c>
      <c r="L49" s="2">
        <f t="shared" si="6"/>
        <v>0.2</v>
      </c>
      <c r="M49" s="2">
        <f t="shared" si="7"/>
        <v>8.5970429323592404E-2</v>
      </c>
      <c r="N49" s="2">
        <f t="shared" si="8"/>
        <v>2.3263813101037414</v>
      </c>
      <c r="O49" t="s">
        <v>67</v>
      </c>
    </row>
    <row r="50" spans="1:15" x14ac:dyDescent="0.25">
      <c r="A50" s="16">
        <v>31</v>
      </c>
      <c r="B50" s="17" t="s">
        <v>68</v>
      </c>
      <c r="C50" s="18">
        <v>0</v>
      </c>
      <c r="D50" s="19" t="s">
        <v>27</v>
      </c>
      <c r="E50" s="20" t="str">
        <f t="shared" si="0"/>
        <v>Significantly Different</v>
      </c>
      <c r="G50">
        <f t="shared" si="1"/>
        <v>0</v>
      </c>
      <c r="H50">
        <f t="shared" si="2"/>
        <v>6</v>
      </c>
      <c r="I50" t="str">
        <f t="shared" si="3"/>
        <v>+/-</v>
      </c>
      <c r="J50" t="str">
        <f t="shared" si="4"/>
        <v>0.1</v>
      </c>
      <c r="K50" s="2">
        <f t="shared" si="5"/>
        <v>6.0790273556231005E-2</v>
      </c>
      <c r="L50" s="2">
        <f t="shared" si="6"/>
        <v>0.2</v>
      </c>
      <c r="M50" s="2">
        <f t="shared" si="7"/>
        <v>8.5970429323592404E-2</v>
      </c>
      <c r="N50" s="2">
        <f t="shared" si="8"/>
        <v>2.3263813101037414</v>
      </c>
      <c r="O50" t="s">
        <v>69</v>
      </c>
    </row>
    <row r="51" spans="1:15" x14ac:dyDescent="0.25">
      <c r="A51" s="16">
        <v>31</v>
      </c>
      <c r="B51" s="17" t="s">
        <v>71</v>
      </c>
      <c r="C51" s="18">
        <v>0</v>
      </c>
      <c r="D51" s="19" t="s">
        <v>27</v>
      </c>
      <c r="E51" s="20" t="str">
        <f t="shared" si="0"/>
        <v>Significantly Different</v>
      </c>
      <c r="G51">
        <f t="shared" si="1"/>
        <v>0</v>
      </c>
      <c r="H51">
        <f t="shared" si="2"/>
        <v>6</v>
      </c>
      <c r="I51" t="str">
        <f t="shared" si="3"/>
        <v>+/-</v>
      </c>
      <c r="J51" t="str">
        <f t="shared" si="4"/>
        <v>0.1</v>
      </c>
      <c r="K51" s="2">
        <f t="shared" si="5"/>
        <v>6.0790273556231005E-2</v>
      </c>
      <c r="L51" s="2">
        <f t="shared" si="6"/>
        <v>0.2</v>
      </c>
      <c r="M51" s="2">
        <f t="shared" si="7"/>
        <v>8.5970429323592404E-2</v>
      </c>
      <c r="N51" s="2">
        <f t="shared" si="8"/>
        <v>2.3263813101037414</v>
      </c>
      <c r="O51" t="s">
        <v>85</v>
      </c>
    </row>
    <row r="52" spans="1:15" x14ac:dyDescent="0.25">
      <c r="A52" s="16">
        <v>31</v>
      </c>
      <c r="B52" s="17" t="s">
        <v>62</v>
      </c>
      <c r="C52" s="18">
        <v>0</v>
      </c>
      <c r="D52" s="19" t="s">
        <v>27</v>
      </c>
      <c r="E52" s="20" t="str">
        <f t="shared" si="0"/>
        <v>Significantly Different</v>
      </c>
      <c r="G52">
        <f t="shared" si="1"/>
        <v>0</v>
      </c>
      <c r="H52">
        <f t="shared" si="2"/>
        <v>6</v>
      </c>
      <c r="I52" t="str">
        <f t="shared" si="3"/>
        <v>+/-</v>
      </c>
      <c r="J52" t="str">
        <f t="shared" si="4"/>
        <v>0.1</v>
      </c>
      <c r="K52" s="2">
        <f t="shared" si="5"/>
        <v>6.0790273556231005E-2</v>
      </c>
      <c r="L52" s="2">
        <f t="shared" si="6"/>
        <v>0.2</v>
      </c>
      <c r="M52" s="2">
        <f t="shared" si="7"/>
        <v>8.5970429323592404E-2</v>
      </c>
      <c r="N52" s="2">
        <f t="shared" si="8"/>
        <v>2.3263813101037414</v>
      </c>
      <c r="O52" t="s">
        <v>56</v>
      </c>
    </row>
    <row r="53" spans="1:15" x14ac:dyDescent="0.25">
      <c r="A53" s="16">
        <v>31</v>
      </c>
      <c r="B53" s="17" t="s">
        <v>72</v>
      </c>
      <c r="C53" s="18">
        <v>0</v>
      </c>
      <c r="D53" s="19" t="s">
        <v>27</v>
      </c>
      <c r="E53" s="20" t="str">
        <f t="shared" si="0"/>
        <v>Significantly Different</v>
      </c>
      <c r="G53">
        <f t="shared" si="1"/>
        <v>0</v>
      </c>
      <c r="H53">
        <f t="shared" si="2"/>
        <v>6</v>
      </c>
      <c r="I53" t="str">
        <f t="shared" si="3"/>
        <v>+/-</v>
      </c>
      <c r="J53" t="str">
        <f t="shared" si="4"/>
        <v>0.1</v>
      </c>
      <c r="K53" s="2">
        <f t="shared" si="5"/>
        <v>6.0790273556231005E-2</v>
      </c>
      <c r="L53" s="2">
        <f t="shared" si="6"/>
        <v>0.2</v>
      </c>
      <c r="M53" s="2">
        <f t="shared" si="7"/>
        <v>8.5970429323592404E-2</v>
      </c>
      <c r="N53" s="2">
        <f t="shared" si="8"/>
        <v>2.3263813101037414</v>
      </c>
      <c r="O53" t="s">
        <v>73</v>
      </c>
    </row>
    <row r="54" spans="1:15" x14ac:dyDescent="0.25">
      <c r="A54" s="16">
        <v>31</v>
      </c>
      <c r="B54" s="17" t="s">
        <v>45</v>
      </c>
      <c r="C54" s="18">
        <v>0</v>
      </c>
      <c r="D54" s="19" t="s">
        <v>27</v>
      </c>
      <c r="E54" s="20" t="str">
        <f t="shared" si="0"/>
        <v>Significantly Different</v>
      </c>
      <c r="G54">
        <f t="shared" si="1"/>
        <v>0</v>
      </c>
      <c r="H54">
        <f t="shared" si="2"/>
        <v>6</v>
      </c>
      <c r="I54" t="str">
        <f t="shared" si="3"/>
        <v>+/-</v>
      </c>
      <c r="J54" t="str">
        <f t="shared" si="4"/>
        <v>0.1</v>
      </c>
      <c r="K54" s="2">
        <f t="shared" si="5"/>
        <v>6.0790273556231005E-2</v>
      </c>
      <c r="L54" s="2">
        <f t="shared" si="6"/>
        <v>0.2</v>
      </c>
      <c r="M54" s="2">
        <f t="shared" si="7"/>
        <v>8.5970429323592404E-2</v>
      </c>
      <c r="N54" s="2">
        <f t="shared" si="8"/>
        <v>2.3263813101037414</v>
      </c>
      <c r="O54" t="s">
        <v>79</v>
      </c>
    </row>
    <row r="55" spans="1:15" x14ac:dyDescent="0.25">
      <c r="A55" s="16">
        <v>31</v>
      </c>
      <c r="B55" s="17" t="s">
        <v>76</v>
      </c>
      <c r="C55" s="18">
        <v>0</v>
      </c>
      <c r="D55" s="19" t="s">
        <v>27</v>
      </c>
      <c r="E55" s="20" t="str">
        <f t="shared" si="0"/>
        <v>Significantly Different</v>
      </c>
      <c r="G55">
        <f t="shared" si="1"/>
        <v>0</v>
      </c>
      <c r="H55">
        <f t="shared" si="2"/>
        <v>6</v>
      </c>
      <c r="I55" t="str">
        <f t="shared" si="3"/>
        <v>+/-</v>
      </c>
      <c r="J55" t="str">
        <f t="shared" si="4"/>
        <v>0.1</v>
      </c>
      <c r="K55" s="2">
        <f t="shared" si="5"/>
        <v>6.0790273556231005E-2</v>
      </c>
      <c r="L55" s="2">
        <f t="shared" si="6"/>
        <v>0.2</v>
      </c>
      <c r="M55" s="2">
        <f t="shared" si="7"/>
        <v>8.5970429323592404E-2</v>
      </c>
      <c r="N55" s="2">
        <f t="shared" si="8"/>
        <v>2.3263813101037414</v>
      </c>
      <c r="O55" t="s">
        <v>47</v>
      </c>
    </row>
    <row r="56" spans="1:15" x14ac:dyDescent="0.25">
      <c r="A56" s="16">
        <v>31</v>
      </c>
      <c r="B56" s="17" t="s">
        <v>77</v>
      </c>
      <c r="C56" s="18">
        <v>0</v>
      </c>
      <c r="D56" s="19" t="s">
        <v>27</v>
      </c>
      <c r="E56" s="20" t="str">
        <f t="shared" si="0"/>
        <v>Significantly Different</v>
      </c>
      <c r="G56">
        <f t="shared" si="1"/>
        <v>0</v>
      </c>
      <c r="H56">
        <f t="shared" si="2"/>
        <v>6</v>
      </c>
      <c r="I56" t="str">
        <f t="shared" si="3"/>
        <v>+/-</v>
      </c>
      <c r="J56" t="str">
        <f t="shared" si="4"/>
        <v>0.1</v>
      </c>
      <c r="K56" s="2">
        <f t="shared" si="5"/>
        <v>6.0790273556231005E-2</v>
      </c>
      <c r="L56" s="2">
        <f t="shared" si="6"/>
        <v>0.2</v>
      </c>
      <c r="M56" s="2">
        <f t="shared" si="7"/>
        <v>8.5970429323592404E-2</v>
      </c>
      <c r="N56" s="2">
        <f t="shared" si="8"/>
        <v>2.3263813101037414</v>
      </c>
      <c r="O56" t="s">
        <v>31</v>
      </c>
    </row>
    <row r="57" spans="1:15" x14ac:dyDescent="0.25">
      <c r="A57" s="16">
        <v>31</v>
      </c>
      <c r="B57" s="17" t="s">
        <v>80</v>
      </c>
      <c r="C57" s="18">
        <v>0</v>
      </c>
      <c r="D57" s="19" t="s">
        <v>27</v>
      </c>
      <c r="E57" s="20" t="str">
        <f t="shared" si="0"/>
        <v>Significantly Different</v>
      </c>
      <c r="G57">
        <f t="shared" si="1"/>
        <v>0</v>
      </c>
      <c r="H57">
        <f t="shared" si="2"/>
        <v>6</v>
      </c>
      <c r="I57" t="str">
        <f t="shared" si="3"/>
        <v>+/-</v>
      </c>
      <c r="J57" t="str">
        <f t="shared" si="4"/>
        <v>0.1</v>
      </c>
      <c r="K57" s="2">
        <f t="shared" si="5"/>
        <v>6.0790273556231005E-2</v>
      </c>
      <c r="L57" s="2">
        <f t="shared" si="6"/>
        <v>0.2</v>
      </c>
      <c r="M57" s="2">
        <f t="shared" si="7"/>
        <v>8.5970429323592404E-2</v>
      </c>
      <c r="N57" s="2">
        <f t="shared" si="8"/>
        <v>2.3263813101037414</v>
      </c>
      <c r="O57" t="s">
        <v>84</v>
      </c>
    </row>
    <row r="58" spans="1:15" x14ac:dyDescent="0.25">
      <c r="A58" s="16">
        <v>31</v>
      </c>
      <c r="B58" s="17" t="s">
        <v>65</v>
      </c>
      <c r="C58" s="18">
        <v>0</v>
      </c>
      <c r="D58" s="19" t="s">
        <v>27</v>
      </c>
      <c r="E58" s="20" t="str">
        <f t="shared" si="0"/>
        <v>Significantly Different</v>
      </c>
      <c r="G58">
        <f t="shared" si="1"/>
        <v>0</v>
      </c>
      <c r="H58">
        <f t="shared" si="2"/>
        <v>6</v>
      </c>
      <c r="I58" t="str">
        <f t="shared" si="3"/>
        <v>+/-</v>
      </c>
      <c r="J58" t="str">
        <f t="shared" si="4"/>
        <v>0.1</v>
      </c>
      <c r="K58" s="2">
        <f t="shared" si="5"/>
        <v>6.0790273556231005E-2</v>
      </c>
      <c r="L58" s="2">
        <f t="shared" si="6"/>
        <v>0.2</v>
      </c>
      <c r="M58" s="2">
        <f t="shared" si="7"/>
        <v>8.5970429323592404E-2</v>
      </c>
      <c r="N58" s="2">
        <f t="shared" si="8"/>
        <v>2.3263813101037414</v>
      </c>
      <c r="O58" t="s">
        <v>75</v>
      </c>
    </row>
    <row r="59" spans="1:15" x14ac:dyDescent="0.25">
      <c r="A59" s="16">
        <v>31</v>
      </c>
      <c r="B59" s="17" t="s">
        <v>67</v>
      </c>
      <c r="C59" s="18">
        <v>0</v>
      </c>
      <c r="D59" s="19" t="s">
        <v>27</v>
      </c>
      <c r="E59" s="20" t="str">
        <f t="shared" si="0"/>
        <v>Significantly Different</v>
      </c>
      <c r="G59">
        <f t="shared" si="1"/>
        <v>0</v>
      </c>
      <c r="H59">
        <f t="shared" si="2"/>
        <v>6</v>
      </c>
      <c r="I59" t="str">
        <f t="shared" si="3"/>
        <v>+/-</v>
      </c>
      <c r="J59" t="str">
        <f t="shared" si="4"/>
        <v>0.1</v>
      </c>
      <c r="K59" s="2">
        <f t="shared" si="5"/>
        <v>6.0790273556231005E-2</v>
      </c>
      <c r="L59" s="2">
        <f t="shared" si="6"/>
        <v>0.2</v>
      </c>
      <c r="M59" s="2">
        <f t="shared" si="7"/>
        <v>8.5970429323592404E-2</v>
      </c>
      <c r="N59" s="2">
        <f t="shared" si="8"/>
        <v>2.3263813101037414</v>
      </c>
      <c r="O59" t="s">
        <v>33</v>
      </c>
    </row>
    <row r="60" spans="1:15" x14ac:dyDescent="0.25">
      <c r="A60" s="16">
        <v>31</v>
      </c>
      <c r="B60" s="17" t="s">
        <v>69</v>
      </c>
      <c r="C60" s="18">
        <v>0</v>
      </c>
      <c r="D60" s="19" t="s">
        <v>27</v>
      </c>
      <c r="E60" s="20" t="str">
        <f t="shared" si="0"/>
        <v>Significantly Different</v>
      </c>
      <c r="G60">
        <f t="shared" si="1"/>
        <v>0</v>
      </c>
      <c r="H60">
        <f t="shared" si="2"/>
        <v>6</v>
      </c>
      <c r="I60" t="str">
        <f t="shared" si="3"/>
        <v>+/-</v>
      </c>
      <c r="J60" t="str">
        <f t="shared" si="4"/>
        <v>0.1</v>
      </c>
      <c r="K60" s="2">
        <f t="shared" si="5"/>
        <v>6.0790273556231005E-2</v>
      </c>
      <c r="L60" s="2">
        <f t="shared" si="6"/>
        <v>0.2</v>
      </c>
      <c r="M60" s="2">
        <f t="shared" si="7"/>
        <v>8.5970429323592404E-2</v>
      </c>
      <c r="N60" s="2">
        <f t="shared" si="8"/>
        <v>2.3263813101037414</v>
      </c>
      <c r="O60" t="s">
        <v>55</v>
      </c>
    </row>
    <row r="61" spans="1:15" x14ac:dyDescent="0.25">
      <c r="A61" s="16">
        <v>31</v>
      </c>
      <c r="B61" s="17" t="s">
        <v>33</v>
      </c>
      <c r="C61" s="18">
        <v>0</v>
      </c>
      <c r="D61" s="19" t="s">
        <v>27</v>
      </c>
      <c r="E61" s="20" t="str">
        <f t="shared" si="0"/>
        <v>Significantly Different</v>
      </c>
      <c r="G61">
        <f t="shared" si="1"/>
        <v>0</v>
      </c>
      <c r="H61">
        <f t="shared" si="2"/>
        <v>6</v>
      </c>
      <c r="I61" t="str">
        <f t="shared" si="3"/>
        <v>+/-</v>
      </c>
      <c r="J61" t="str">
        <f t="shared" si="4"/>
        <v>0.1</v>
      </c>
      <c r="K61" s="2">
        <f t="shared" si="5"/>
        <v>6.0790273556231005E-2</v>
      </c>
      <c r="L61" s="2">
        <f t="shared" si="6"/>
        <v>0.2</v>
      </c>
      <c r="M61" s="2">
        <f t="shared" si="7"/>
        <v>8.5970429323592404E-2</v>
      </c>
      <c r="N61" s="2">
        <f t="shared" si="8"/>
        <v>2.3263813101037414</v>
      </c>
      <c r="O61" t="s">
        <v>38</v>
      </c>
    </row>
    <row r="62" spans="1:15" ht="15.75" thickBot="1" x14ac:dyDescent="0.3">
      <c r="A62" s="22"/>
      <c r="B62" s="23" t="s">
        <v>86</v>
      </c>
      <c r="C62" s="24">
        <v>0</v>
      </c>
      <c r="D62" s="25" t="s">
        <v>27</v>
      </c>
      <c r="E62" s="26" t="str">
        <f t="shared" si="0"/>
        <v>Significantly Different</v>
      </c>
      <c r="G62">
        <f t="shared" si="1"/>
        <v>0</v>
      </c>
      <c r="H62">
        <f t="shared" si="2"/>
        <v>6</v>
      </c>
      <c r="I62" t="str">
        <f t="shared" si="3"/>
        <v>+/-</v>
      </c>
      <c r="J62" t="str">
        <f t="shared" si="4"/>
        <v>0.1</v>
      </c>
      <c r="K62" s="2">
        <f t="shared" si="5"/>
        <v>6.0790273556231005E-2</v>
      </c>
      <c r="L62" s="2">
        <f t="shared" si="6"/>
        <v>0.2</v>
      </c>
      <c r="M62" s="2">
        <f t="shared" si="7"/>
        <v>8.5970429323592404E-2</v>
      </c>
      <c r="N62" s="2">
        <f t="shared" si="8"/>
        <v>2.3263813101037414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09" priority="5" operator="equal">
      <formula>"State Selected"</formula>
    </cfRule>
    <cfRule type="cellIs" dxfId="508" priority="6" operator="equal">
      <formula>"Not Significantly Different"</formula>
    </cfRule>
  </conditionalFormatting>
  <conditionalFormatting sqref="E10:E62">
    <cfRule type="cellIs" dxfId="507" priority="1" operator="equal">
      <formula>"OTHER ERROR"</formula>
    </cfRule>
    <cfRule type="cellIs" dxfId="506" priority="2" operator="equal">
      <formula>"Statistical Test not applicable"</formula>
    </cfRule>
    <cfRule type="cellIs" dxfId="505" priority="3" operator="equal">
      <formula>"Geography Selected"</formula>
    </cfRule>
    <cfRule type="cellIs" dxfId="50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2617ACB-A78A-470A-B7D9-8CD86AAE4646}">
      <formula1>$O$10:$O$62</formula1>
    </dataValidation>
  </dataValidation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34A6-CF76-48C5-8027-D63A7511343D}">
  <sheetPr codeName="Sheet4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552</v>
      </c>
    </row>
    <row r="2" spans="1:16" x14ac:dyDescent="0.25">
      <c r="A2" s="3" t="s">
        <v>2</v>
      </c>
      <c r="B2" t="s">
        <v>553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9.9</v>
      </c>
      <c r="C6" t="s">
        <v>9</v>
      </c>
      <c r="H6" s="8" t="s">
        <v>10</v>
      </c>
      <c r="I6">
        <f>VLOOKUP($B$4,$B$9:$K$62,6,FALSE)</f>
        <v>9.9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9.9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58</v>
      </c>
      <c r="C11" s="18">
        <v>18.5</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18.5</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-8.6</v>
      </c>
      <c r="M11" s="2">
        <f t="shared" ref="M11:M62" si="7">IF(AND(ISNUMBER(K11),ISNUMBER($I$7)),SQRT(K11^2+($I$7)^2),"N/A")</f>
        <v>0.19223572402239389</v>
      </c>
      <c r="N11" s="2">
        <f>IF(AND(ISNUMBER(L11),ISNUMBER(M11),M11&lt;&gt;0),L11/M11,"NA")</f>
        <v>-44.736742058402058</v>
      </c>
      <c r="O11" t="s">
        <v>30</v>
      </c>
    </row>
    <row r="12" spans="1:16" x14ac:dyDescent="0.25">
      <c r="A12" s="16">
        <v>1</v>
      </c>
      <c r="B12" s="17" t="s">
        <v>71</v>
      </c>
      <c r="C12" s="18">
        <v>18.5</v>
      </c>
      <c r="D12" s="19" t="s">
        <v>29</v>
      </c>
      <c r="E12" s="20" t="str">
        <f t="shared" si="0"/>
        <v>Significantly Different</v>
      </c>
      <c r="G12">
        <f t="shared" si="1"/>
        <v>18.5</v>
      </c>
      <c r="H12">
        <f t="shared" si="2"/>
        <v>6</v>
      </c>
      <c r="I12" t="str">
        <f t="shared" si="3"/>
        <v>+/-</v>
      </c>
      <c r="J12" t="str">
        <f t="shared" si="4"/>
        <v>0.2</v>
      </c>
      <c r="K12" s="2">
        <f t="shared" si="5"/>
        <v>0.12158054711246201</v>
      </c>
      <c r="L12" s="2">
        <f t="shared" si="6"/>
        <v>-8.6</v>
      </c>
      <c r="M12" s="2">
        <f t="shared" si="7"/>
        <v>0.1359311840425404</v>
      </c>
      <c r="N12" s="2">
        <f t="shared" ref="N12:N62" si="8">IF(AND(ISNUMBER(L12),ISNUMBER(M12),M12&lt;&gt;0),L12/M12,"NA")</f>
        <v>-63.267307355379053</v>
      </c>
      <c r="O12" t="s">
        <v>32</v>
      </c>
    </row>
    <row r="13" spans="1:16" x14ac:dyDescent="0.25">
      <c r="A13" s="16">
        <v>3</v>
      </c>
      <c r="B13" s="17" t="s">
        <v>55</v>
      </c>
      <c r="C13" s="18">
        <v>18.2</v>
      </c>
      <c r="D13" s="19" t="s">
        <v>61</v>
      </c>
      <c r="E13" s="20" t="str">
        <f t="shared" si="0"/>
        <v>Significantly Different</v>
      </c>
      <c r="G13">
        <f t="shared" si="1"/>
        <v>18.2</v>
      </c>
      <c r="H13">
        <f t="shared" si="2"/>
        <v>6</v>
      </c>
      <c r="I13" t="str">
        <f t="shared" si="3"/>
        <v>+/-</v>
      </c>
      <c r="J13" t="str">
        <f t="shared" si="4"/>
        <v>0.4</v>
      </c>
      <c r="K13" s="2">
        <f t="shared" si="5"/>
        <v>0.24316109422492402</v>
      </c>
      <c r="L13" s="2">
        <f t="shared" si="6"/>
        <v>-8.2999999999999989</v>
      </c>
      <c r="M13" s="2">
        <f t="shared" si="7"/>
        <v>0.25064471888253259</v>
      </c>
      <c r="N13" s="2">
        <f t="shared" si="8"/>
        <v>-33.114601564335715</v>
      </c>
      <c r="O13" t="s">
        <v>34</v>
      </c>
    </row>
    <row r="14" spans="1:16" x14ac:dyDescent="0.25">
      <c r="A14" s="16">
        <v>4</v>
      </c>
      <c r="B14" s="17" t="s">
        <v>65</v>
      </c>
      <c r="C14" s="18">
        <v>15.3</v>
      </c>
      <c r="D14" s="19" t="s">
        <v>36</v>
      </c>
      <c r="E14" s="20" t="str">
        <f t="shared" si="0"/>
        <v>Significantly Different</v>
      </c>
      <c r="G14">
        <f t="shared" si="1"/>
        <v>15.3</v>
      </c>
      <c r="H14">
        <f t="shared" si="2"/>
        <v>6</v>
      </c>
      <c r="I14" t="str">
        <f t="shared" si="3"/>
        <v>+/-</v>
      </c>
      <c r="J14" t="str">
        <f t="shared" si="4"/>
        <v>0.3</v>
      </c>
      <c r="K14" s="2">
        <f t="shared" si="5"/>
        <v>0.18237082066869301</v>
      </c>
      <c r="L14" s="2">
        <f t="shared" si="6"/>
        <v>-5.4</v>
      </c>
      <c r="M14" s="2">
        <f t="shared" si="7"/>
        <v>0.19223572402239389</v>
      </c>
      <c r="N14" s="2">
        <f t="shared" si="8"/>
        <v>-28.090512455275714</v>
      </c>
      <c r="O14" t="s">
        <v>37</v>
      </c>
    </row>
    <row r="15" spans="1:16" x14ac:dyDescent="0.25">
      <c r="A15" s="16">
        <v>5</v>
      </c>
      <c r="B15" s="17" t="s">
        <v>41</v>
      </c>
      <c r="C15" s="18">
        <v>15.1</v>
      </c>
      <c r="D15" s="19" t="s">
        <v>39</v>
      </c>
      <c r="E15" s="20" t="str">
        <f t="shared" si="0"/>
        <v>Significantly Different</v>
      </c>
      <c r="G15">
        <f t="shared" si="1"/>
        <v>15.1</v>
      </c>
      <c r="H15">
        <f t="shared" si="2"/>
        <v>6</v>
      </c>
      <c r="I15" t="str">
        <f t="shared" si="3"/>
        <v>+/-</v>
      </c>
      <c r="J15" t="str">
        <f t="shared" si="4"/>
        <v>0.5</v>
      </c>
      <c r="K15" s="2">
        <f t="shared" si="5"/>
        <v>0.303951367781155</v>
      </c>
      <c r="L15" s="2">
        <f t="shared" si="6"/>
        <v>-5.1999999999999993</v>
      </c>
      <c r="M15" s="2">
        <f t="shared" si="7"/>
        <v>0.30997079109986531</v>
      </c>
      <c r="N15" s="2">
        <f t="shared" si="8"/>
        <v>-16.77577419972026</v>
      </c>
      <c r="O15" t="s">
        <v>40</v>
      </c>
    </row>
    <row r="16" spans="1:16" x14ac:dyDescent="0.25">
      <c r="A16" s="16">
        <v>6</v>
      </c>
      <c r="B16" s="17" t="s">
        <v>30</v>
      </c>
      <c r="C16" s="18">
        <v>14.5</v>
      </c>
      <c r="D16" s="19" t="s">
        <v>39</v>
      </c>
      <c r="E16" s="20" t="str">
        <f t="shared" si="0"/>
        <v>Significantly Different</v>
      </c>
      <c r="G16">
        <f t="shared" si="1"/>
        <v>14.5</v>
      </c>
      <c r="H16">
        <f t="shared" si="2"/>
        <v>6</v>
      </c>
      <c r="I16" t="str">
        <f t="shared" si="3"/>
        <v>+/-</v>
      </c>
      <c r="J16" t="str">
        <f t="shared" si="4"/>
        <v>0.5</v>
      </c>
      <c r="K16" s="2">
        <f t="shared" si="5"/>
        <v>0.303951367781155</v>
      </c>
      <c r="L16" s="2">
        <f t="shared" si="6"/>
        <v>-4.5999999999999996</v>
      </c>
      <c r="M16" s="2">
        <f t="shared" si="7"/>
        <v>0.30997079109986531</v>
      </c>
      <c r="N16" s="2">
        <f t="shared" si="8"/>
        <v>-14.840107945906386</v>
      </c>
      <c r="O16" t="s">
        <v>42</v>
      </c>
    </row>
    <row r="17" spans="1:15" x14ac:dyDescent="0.25">
      <c r="A17" s="16">
        <v>7</v>
      </c>
      <c r="B17" s="17" t="s">
        <v>49</v>
      </c>
      <c r="C17" s="18">
        <v>14.3</v>
      </c>
      <c r="D17" s="19" t="s">
        <v>39</v>
      </c>
      <c r="E17" s="20" t="str">
        <f t="shared" si="0"/>
        <v>Significantly Different</v>
      </c>
      <c r="G17">
        <f t="shared" si="1"/>
        <v>14.3</v>
      </c>
      <c r="H17">
        <f t="shared" si="2"/>
        <v>6</v>
      </c>
      <c r="I17" t="str">
        <f t="shared" si="3"/>
        <v>+/-</v>
      </c>
      <c r="J17" t="str">
        <f t="shared" si="4"/>
        <v>0.5</v>
      </c>
      <c r="K17" s="2">
        <f t="shared" si="5"/>
        <v>0.303951367781155</v>
      </c>
      <c r="L17" s="2">
        <f t="shared" si="6"/>
        <v>-4.4000000000000004</v>
      </c>
      <c r="M17" s="2">
        <f t="shared" si="7"/>
        <v>0.30997079109986531</v>
      </c>
      <c r="N17" s="2">
        <f t="shared" si="8"/>
        <v>-14.194885861301763</v>
      </c>
      <c r="O17" t="s">
        <v>44</v>
      </c>
    </row>
    <row r="18" spans="1:15" x14ac:dyDescent="0.25">
      <c r="A18" s="16">
        <v>8</v>
      </c>
      <c r="B18" s="17" t="s">
        <v>37</v>
      </c>
      <c r="C18" s="18">
        <v>13.8</v>
      </c>
      <c r="D18" s="19" t="s">
        <v>83</v>
      </c>
      <c r="E18" s="20" t="str">
        <f t="shared" si="0"/>
        <v>Significantly Different</v>
      </c>
      <c r="G18">
        <f t="shared" si="1"/>
        <v>13.8</v>
      </c>
      <c r="H18">
        <f t="shared" si="2"/>
        <v>6</v>
      </c>
      <c r="I18" t="str">
        <f t="shared" si="3"/>
        <v>+/-</v>
      </c>
      <c r="J18" t="str">
        <f t="shared" si="4"/>
        <v>0.6</v>
      </c>
      <c r="K18" s="2">
        <f t="shared" si="5"/>
        <v>0.36474164133738601</v>
      </c>
      <c r="L18" s="2">
        <f t="shared" si="6"/>
        <v>-3.9000000000000004</v>
      </c>
      <c r="M18" s="2">
        <f t="shared" si="7"/>
        <v>0.36977279819442066</v>
      </c>
      <c r="N18" s="2">
        <f t="shared" si="8"/>
        <v>-10.547017030575198</v>
      </c>
      <c r="O18" t="s">
        <v>46</v>
      </c>
    </row>
    <row r="19" spans="1:15" x14ac:dyDescent="0.25">
      <c r="A19" s="16">
        <v>9</v>
      </c>
      <c r="B19" s="17" t="s">
        <v>85</v>
      </c>
      <c r="C19" s="18">
        <v>13.7</v>
      </c>
      <c r="D19" s="19" t="s">
        <v>61</v>
      </c>
      <c r="E19" s="20" t="str">
        <f t="shared" si="0"/>
        <v>Significantly Different</v>
      </c>
      <c r="G19">
        <f t="shared" si="1"/>
        <v>13.7</v>
      </c>
      <c r="H19">
        <f t="shared" si="2"/>
        <v>6</v>
      </c>
      <c r="I19" t="str">
        <f t="shared" si="3"/>
        <v>+/-</v>
      </c>
      <c r="J19" t="str">
        <f t="shared" si="4"/>
        <v>0.4</v>
      </c>
      <c r="K19" s="2">
        <f t="shared" si="5"/>
        <v>0.24316109422492402</v>
      </c>
      <c r="L19" s="2">
        <f t="shared" si="6"/>
        <v>-3.7999999999999989</v>
      </c>
      <c r="M19" s="2">
        <f t="shared" si="7"/>
        <v>0.25064471888253259</v>
      </c>
      <c r="N19" s="2">
        <f t="shared" si="8"/>
        <v>-15.160901921021168</v>
      </c>
      <c r="O19" t="s">
        <v>48</v>
      </c>
    </row>
    <row r="20" spans="1:15" x14ac:dyDescent="0.25">
      <c r="A20" s="16">
        <v>10</v>
      </c>
      <c r="B20" s="17" t="s">
        <v>72</v>
      </c>
      <c r="C20" s="18">
        <v>13.5</v>
      </c>
      <c r="D20" s="21" t="s">
        <v>70</v>
      </c>
      <c r="E20" s="20" t="str">
        <f t="shared" si="0"/>
        <v>Significantly Different</v>
      </c>
      <c r="G20">
        <f t="shared" si="1"/>
        <v>13.5</v>
      </c>
      <c r="H20">
        <f t="shared" si="2"/>
        <v>6</v>
      </c>
      <c r="I20" t="str">
        <f t="shared" si="3"/>
        <v>+/-</v>
      </c>
      <c r="J20" t="str">
        <f t="shared" si="4"/>
        <v>0.8</v>
      </c>
      <c r="K20" s="2">
        <f t="shared" si="5"/>
        <v>0.48632218844984804</v>
      </c>
      <c r="L20" s="2">
        <f t="shared" si="6"/>
        <v>-3.5999999999999996</v>
      </c>
      <c r="M20" s="2">
        <f t="shared" si="7"/>
        <v>0.49010685399991183</v>
      </c>
      <c r="N20" s="2">
        <f t="shared" si="8"/>
        <v>-7.345336982372924</v>
      </c>
      <c r="O20" t="s">
        <v>50</v>
      </c>
    </row>
    <row r="21" spans="1:15" x14ac:dyDescent="0.25">
      <c r="A21" s="16">
        <v>11</v>
      </c>
      <c r="B21" s="17" t="s">
        <v>62</v>
      </c>
      <c r="C21" s="18">
        <v>13.4</v>
      </c>
      <c r="D21" s="19" t="s">
        <v>36</v>
      </c>
      <c r="E21" s="20" t="str">
        <f t="shared" si="0"/>
        <v>Significantly Different</v>
      </c>
      <c r="G21">
        <f t="shared" si="1"/>
        <v>13.4</v>
      </c>
      <c r="H21">
        <f t="shared" si="2"/>
        <v>6</v>
      </c>
      <c r="I21" t="str">
        <f t="shared" si="3"/>
        <v>+/-</v>
      </c>
      <c r="J21" t="str">
        <f t="shared" si="4"/>
        <v>0.3</v>
      </c>
      <c r="K21" s="2">
        <f t="shared" si="5"/>
        <v>0.18237082066869301</v>
      </c>
      <c r="L21" s="2">
        <f t="shared" si="6"/>
        <v>-3.5</v>
      </c>
      <c r="M21" s="2">
        <f t="shared" si="7"/>
        <v>0.19223572402239389</v>
      </c>
      <c r="N21" s="2">
        <f t="shared" si="8"/>
        <v>-18.206813628419443</v>
      </c>
      <c r="O21" t="s">
        <v>52</v>
      </c>
    </row>
    <row r="22" spans="1:15" x14ac:dyDescent="0.25">
      <c r="A22" s="16">
        <v>11</v>
      </c>
      <c r="B22" s="17" t="s">
        <v>35</v>
      </c>
      <c r="C22" s="18">
        <v>13.4</v>
      </c>
      <c r="D22" s="19" t="s">
        <v>78</v>
      </c>
      <c r="E22" s="20" t="str">
        <f t="shared" si="0"/>
        <v>Significantly Different</v>
      </c>
      <c r="G22">
        <f t="shared" si="1"/>
        <v>13.4</v>
      </c>
      <c r="H22">
        <f t="shared" si="2"/>
        <v>6</v>
      </c>
      <c r="I22" t="str">
        <f t="shared" si="3"/>
        <v>+/-</v>
      </c>
      <c r="J22" t="str">
        <f t="shared" si="4"/>
        <v>0.7</v>
      </c>
      <c r="K22" s="2">
        <f t="shared" si="5"/>
        <v>0.42553191489361697</v>
      </c>
      <c r="L22" s="2">
        <f t="shared" si="6"/>
        <v>-3.5</v>
      </c>
      <c r="M22" s="2">
        <f t="shared" si="7"/>
        <v>0.42985214661796195</v>
      </c>
      <c r="N22" s="2">
        <f t="shared" si="8"/>
        <v>-8.1423345853630966</v>
      </c>
      <c r="O22" t="s">
        <v>54</v>
      </c>
    </row>
    <row r="23" spans="1:15" x14ac:dyDescent="0.25">
      <c r="A23" s="16">
        <v>13</v>
      </c>
      <c r="B23" s="17" t="s">
        <v>73</v>
      </c>
      <c r="C23" s="18">
        <v>13.1</v>
      </c>
      <c r="D23" s="19" t="s">
        <v>36</v>
      </c>
      <c r="E23" s="20" t="str">
        <f t="shared" si="0"/>
        <v>Significantly Different</v>
      </c>
      <c r="G23">
        <f t="shared" si="1"/>
        <v>13.1</v>
      </c>
      <c r="H23">
        <f t="shared" si="2"/>
        <v>6</v>
      </c>
      <c r="I23" t="str">
        <f t="shared" si="3"/>
        <v>+/-</v>
      </c>
      <c r="J23" t="str">
        <f t="shared" si="4"/>
        <v>0.3</v>
      </c>
      <c r="K23" s="2">
        <f t="shared" si="5"/>
        <v>0.18237082066869301</v>
      </c>
      <c r="L23" s="2">
        <f t="shared" si="6"/>
        <v>-3.1999999999999993</v>
      </c>
      <c r="M23" s="2">
        <f t="shared" si="7"/>
        <v>0.19223572402239389</v>
      </c>
      <c r="N23" s="2">
        <f t="shared" si="8"/>
        <v>-16.646229603126343</v>
      </c>
      <c r="O23" t="s">
        <v>43</v>
      </c>
    </row>
    <row r="24" spans="1:15" x14ac:dyDescent="0.25">
      <c r="A24" s="16">
        <v>14</v>
      </c>
      <c r="B24" s="17" t="s">
        <v>59</v>
      </c>
      <c r="C24" s="18">
        <v>12.6</v>
      </c>
      <c r="D24" s="19" t="s">
        <v>39</v>
      </c>
      <c r="E24" s="20" t="str">
        <f t="shared" si="0"/>
        <v>Significantly Different</v>
      </c>
      <c r="G24">
        <f t="shared" si="1"/>
        <v>12.6</v>
      </c>
      <c r="H24">
        <f t="shared" si="2"/>
        <v>6</v>
      </c>
      <c r="I24" t="str">
        <f t="shared" si="3"/>
        <v>+/-</v>
      </c>
      <c r="J24" t="str">
        <f t="shared" si="4"/>
        <v>0.5</v>
      </c>
      <c r="K24" s="2">
        <f t="shared" si="5"/>
        <v>0.303951367781155</v>
      </c>
      <c r="L24" s="2">
        <f t="shared" si="6"/>
        <v>-2.6999999999999993</v>
      </c>
      <c r="M24" s="2">
        <f t="shared" si="7"/>
        <v>0.30997079109986531</v>
      </c>
      <c r="N24" s="2">
        <f t="shared" si="8"/>
        <v>-8.710498142162443</v>
      </c>
      <c r="O24" t="s">
        <v>57</v>
      </c>
    </row>
    <row r="25" spans="1:15" x14ac:dyDescent="0.25">
      <c r="A25" s="16">
        <v>15</v>
      </c>
      <c r="B25" s="17" t="s">
        <v>57</v>
      </c>
      <c r="C25" s="18">
        <v>11.8</v>
      </c>
      <c r="D25" s="19" t="s">
        <v>29</v>
      </c>
      <c r="E25" s="20" t="str">
        <f t="shared" si="0"/>
        <v>Significantly Different</v>
      </c>
      <c r="G25">
        <f t="shared" si="1"/>
        <v>11.8</v>
      </c>
      <c r="H25">
        <f t="shared" si="2"/>
        <v>6</v>
      </c>
      <c r="I25" t="str">
        <f t="shared" si="3"/>
        <v>+/-</v>
      </c>
      <c r="J25" t="str">
        <f t="shared" si="4"/>
        <v>0.2</v>
      </c>
      <c r="K25" s="2">
        <f t="shared" si="5"/>
        <v>0.12158054711246201</v>
      </c>
      <c r="L25" s="2">
        <f t="shared" si="6"/>
        <v>-1.9000000000000004</v>
      </c>
      <c r="M25" s="2">
        <f t="shared" si="7"/>
        <v>0.1359311840425404</v>
      </c>
      <c r="N25" s="2">
        <f t="shared" si="8"/>
        <v>-13.977660927351188</v>
      </c>
      <c r="O25" t="s">
        <v>58</v>
      </c>
    </row>
    <row r="26" spans="1:15" x14ac:dyDescent="0.25">
      <c r="A26" s="16">
        <v>15</v>
      </c>
      <c r="B26" s="17" t="s">
        <v>82</v>
      </c>
      <c r="C26" s="18">
        <v>11.8</v>
      </c>
      <c r="D26" s="19" t="s">
        <v>36</v>
      </c>
      <c r="E26" s="20" t="str">
        <f t="shared" si="0"/>
        <v>Significantly Different</v>
      </c>
      <c r="G26">
        <f t="shared" si="1"/>
        <v>11.8</v>
      </c>
      <c r="H26">
        <f t="shared" si="2"/>
        <v>6</v>
      </c>
      <c r="I26" t="str">
        <f t="shared" si="3"/>
        <v>+/-</v>
      </c>
      <c r="J26" t="str">
        <f t="shared" si="4"/>
        <v>0.3</v>
      </c>
      <c r="K26" s="2">
        <f t="shared" si="5"/>
        <v>0.18237082066869301</v>
      </c>
      <c r="L26" s="2">
        <f t="shared" si="6"/>
        <v>-1.9000000000000004</v>
      </c>
      <c r="M26" s="2">
        <f t="shared" si="7"/>
        <v>0.19223572402239389</v>
      </c>
      <c r="N26" s="2">
        <f t="shared" si="8"/>
        <v>-9.8836988268562713</v>
      </c>
      <c r="O26" t="s">
        <v>41</v>
      </c>
    </row>
    <row r="27" spans="1:15" x14ac:dyDescent="0.25">
      <c r="A27" s="16">
        <v>17</v>
      </c>
      <c r="B27" s="17" t="s">
        <v>67</v>
      </c>
      <c r="C27" s="18">
        <v>11.5</v>
      </c>
      <c r="D27" s="19" t="s">
        <v>29</v>
      </c>
      <c r="E27" s="20" t="str">
        <f t="shared" si="0"/>
        <v>Significantly Different</v>
      </c>
      <c r="G27">
        <f t="shared" si="1"/>
        <v>11.5</v>
      </c>
      <c r="H27">
        <f t="shared" si="2"/>
        <v>6</v>
      </c>
      <c r="I27" t="str">
        <f t="shared" si="3"/>
        <v>+/-</v>
      </c>
      <c r="J27" t="str">
        <f t="shared" si="4"/>
        <v>0.2</v>
      </c>
      <c r="K27" s="2">
        <f t="shared" si="5"/>
        <v>0.12158054711246201</v>
      </c>
      <c r="L27" s="2">
        <f t="shared" si="6"/>
        <v>-1.5999999999999996</v>
      </c>
      <c r="M27" s="2">
        <f t="shared" si="7"/>
        <v>0.1359311840425404</v>
      </c>
      <c r="N27" s="2">
        <f t="shared" si="8"/>
        <v>-11.770661833558892</v>
      </c>
      <c r="O27" t="s">
        <v>59</v>
      </c>
    </row>
    <row r="28" spans="1:15" x14ac:dyDescent="0.25">
      <c r="A28" s="16">
        <v>18</v>
      </c>
      <c r="B28" s="17" t="s">
        <v>64</v>
      </c>
      <c r="C28" s="18">
        <v>11.1</v>
      </c>
      <c r="D28" s="19" t="s">
        <v>36</v>
      </c>
      <c r="E28" s="20" t="str">
        <f t="shared" si="0"/>
        <v>Significantly Different</v>
      </c>
      <c r="G28">
        <f t="shared" si="1"/>
        <v>11.1</v>
      </c>
      <c r="H28">
        <f t="shared" si="2"/>
        <v>6</v>
      </c>
      <c r="I28" t="str">
        <f t="shared" si="3"/>
        <v>+/-</v>
      </c>
      <c r="J28" t="str">
        <f t="shared" si="4"/>
        <v>0.3</v>
      </c>
      <c r="K28" s="2">
        <f t="shared" si="5"/>
        <v>0.18237082066869301</v>
      </c>
      <c r="L28" s="2">
        <f t="shared" si="6"/>
        <v>-1.1999999999999993</v>
      </c>
      <c r="M28" s="2">
        <f t="shared" si="7"/>
        <v>0.19223572402239389</v>
      </c>
      <c r="N28" s="2">
        <f t="shared" si="8"/>
        <v>-6.242336101172377</v>
      </c>
      <c r="O28" t="s">
        <v>49</v>
      </c>
    </row>
    <row r="29" spans="1:15" x14ac:dyDescent="0.25">
      <c r="A29" s="16">
        <v>18</v>
      </c>
      <c r="B29" s="17" t="s">
        <v>60</v>
      </c>
      <c r="C29" s="18">
        <v>11.1</v>
      </c>
      <c r="D29" s="19" t="s">
        <v>39</v>
      </c>
      <c r="E29" s="20" t="str">
        <f t="shared" si="0"/>
        <v>Significantly Different</v>
      </c>
      <c r="G29">
        <f t="shared" si="1"/>
        <v>11.1</v>
      </c>
      <c r="H29">
        <f t="shared" si="2"/>
        <v>6</v>
      </c>
      <c r="I29" t="str">
        <f t="shared" si="3"/>
        <v>+/-</v>
      </c>
      <c r="J29" t="str">
        <f t="shared" si="4"/>
        <v>0.5</v>
      </c>
      <c r="K29" s="2">
        <f t="shared" si="5"/>
        <v>0.303951367781155</v>
      </c>
      <c r="L29" s="2">
        <f t="shared" si="6"/>
        <v>-1.1999999999999993</v>
      </c>
      <c r="M29" s="2">
        <f t="shared" si="7"/>
        <v>0.30997079109986531</v>
      </c>
      <c r="N29" s="2">
        <f t="shared" si="8"/>
        <v>-3.8713325076277507</v>
      </c>
      <c r="O29" t="s">
        <v>63</v>
      </c>
    </row>
    <row r="30" spans="1:15" x14ac:dyDescent="0.25">
      <c r="A30" s="16">
        <v>20</v>
      </c>
      <c r="B30" s="17" t="s">
        <v>69</v>
      </c>
      <c r="C30" s="18">
        <v>10.9</v>
      </c>
      <c r="D30" s="19" t="s">
        <v>70</v>
      </c>
      <c r="E30" s="20" t="str">
        <f t="shared" si="0"/>
        <v>Significantly Different</v>
      </c>
      <c r="G30">
        <f t="shared" si="1"/>
        <v>10.9</v>
      </c>
      <c r="H30">
        <f t="shared" si="2"/>
        <v>6</v>
      </c>
      <c r="I30" t="str">
        <f t="shared" si="3"/>
        <v>+/-</v>
      </c>
      <c r="J30" t="str">
        <f t="shared" si="4"/>
        <v>0.8</v>
      </c>
      <c r="K30" s="2">
        <f t="shared" si="5"/>
        <v>0.48632218844984804</v>
      </c>
      <c r="L30" s="2">
        <f t="shared" si="6"/>
        <v>-1</v>
      </c>
      <c r="M30" s="2">
        <f t="shared" si="7"/>
        <v>0.49010685399991183</v>
      </c>
      <c r="N30" s="2">
        <f t="shared" si="8"/>
        <v>-2.0403713839924791</v>
      </c>
      <c r="O30" t="s">
        <v>28</v>
      </c>
    </row>
    <row r="31" spans="1:15" x14ac:dyDescent="0.25">
      <c r="A31" s="16">
        <v>21</v>
      </c>
      <c r="B31" s="17" t="s">
        <v>56</v>
      </c>
      <c r="C31" s="18">
        <v>10.7</v>
      </c>
      <c r="D31" s="19" t="s">
        <v>70</v>
      </c>
      <c r="E31" s="20" t="str">
        <f t="shared" si="0"/>
        <v>Not Significantly Different</v>
      </c>
      <c r="G31">
        <f t="shared" si="1"/>
        <v>10.7</v>
      </c>
      <c r="H31">
        <f t="shared" si="2"/>
        <v>6</v>
      </c>
      <c r="I31" t="str">
        <f t="shared" si="3"/>
        <v>+/-</v>
      </c>
      <c r="J31" t="str">
        <f t="shared" si="4"/>
        <v>0.8</v>
      </c>
      <c r="K31" s="2">
        <f t="shared" si="5"/>
        <v>0.48632218844984804</v>
      </c>
      <c r="L31" s="2">
        <f t="shared" si="6"/>
        <v>-0.79999999999999893</v>
      </c>
      <c r="M31" s="2">
        <f t="shared" si="7"/>
        <v>0.49010685399991183</v>
      </c>
      <c r="N31" s="2">
        <f t="shared" si="8"/>
        <v>-1.6322971071939811</v>
      </c>
      <c r="O31" t="s">
        <v>66</v>
      </c>
    </row>
    <row r="32" spans="1:15" x14ac:dyDescent="0.25">
      <c r="A32" s="16">
        <v>22</v>
      </c>
      <c r="B32" s="17" t="s">
        <v>52</v>
      </c>
      <c r="C32" s="18">
        <v>10.6</v>
      </c>
      <c r="D32" s="19" t="s">
        <v>36</v>
      </c>
      <c r="E32" s="20" t="str">
        <f t="shared" si="0"/>
        <v>Significantly Different</v>
      </c>
      <c r="G32">
        <f t="shared" si="1"/>
        <v>10.6</v>
      </c>
      <c r="H32">
        <f t="shared" si="2"/>
        <v>6</v>
      </c>
      <c r="I32" t="str">
        <f t="shared" si="3"/>
        <v>+/-</v>
      </c>
      <c r="J32" t="str">
        <f t="shared" si="4"/>
        <v>0.3</v>
      </c>
      <c r="K32" s="2">
        <f t="shared" si="5"/>
        <v>0.18237082066869301</v>
      </c>
      <c r="L32" s="2">
        <f t="shared" si="6"/>
        <v>-0.69999999999999929</v>
      </c>
      <c r="M32" s="2">
        <f t="shared" si="7"/>
        <v>0.19223572402239389</v>
      </c>
      <c r="N32" s="2">
        <f t="shared" si="8"/>
        <v>-3.641362725683885</v>
      </c>
      <c r="O32" t="s">
        <v>68</v>
      </c>
    </row>
    <row r="33" spans="1:15" x14ac:dyDescent="0.25">
      <c r="A33" s="16">
        <v>23</v>
      </c>
      <c r="B33" s="17" t="s">
        <v>31</v>
      </c>
      <c r="C33" s="18">
        <v>10.3</v>
      </c>
      <c r="D33" s="19" t="s">
        <v>70</v>
      </c>
      <c r="E33" s="20" t="str">
        <f t="shared" si="0"/>
        <v>Not Significantly Different</v>
      </c>
      <c r="G33">
        <f t="shared" si="1"/>
        <v>10.3</v>
      </c>
      <c r="H33">
        <f t="shared" si="2"/>
        <v>6</v>
      </c>
      <c r="I33" t="str">
        <f t="shared" si="3"/>
        <v>+/-</v>
      </c>
      <c r="J33" t="str">
        <f t="shared" si="4"/>
        <v>0.8</v>
      </c>
      <c r="K33" s="2">
        <f t="shared" si="5"/>
        <v>0.48632218844984804</v>
      </c>
      <c r="L33" s="2">
        <f t="shared" si="6"/>
        <v>-0.40000000000000036</v>
      </c>
      <c r="M33" s="2">
        <f t="shared" si="7"/>
        <v>0.49010685399991183</v>
      </c>
      <c r="N33" s="2">
        <f t="shared" si="8"/>
        <v>-0.81614855359699234</v>
      </c>
      <c r="O33" t="s">
        <v>71</v>
      </c>
    </row>
    <row r="34" spans="1:15" x14ac:dyDescent="0.25">
      <c r="A34" s="16">
        <v>24</v>
      </c>
      <c r="B34" s="17" t="s">
        <v>51</v>
      </c>
      <c r="C34" s="18">
        <v>10.1</v>
      </c>
      <c r="D34" s="19" t="s">
        <v>39</v>
      </c>
      <c r="E34" s="20" t="str">
        <f t="shared" si="0"/>
        <v>Not Significantly Different</v>
      </c>
      <c r="G34">
        <f t="shared" si="1"/>
        <v>10.1</v>
      </c>
      <c r="H34">
        <f t="shared" si="2"/>
        <v>6</v>
      </c>
      <c r="I34" t="str">
        <f t="shared" si="3"/>
        <v>+/-</v>
      </c>
      <c r="J34" t="str">
        <f t="shared" si="4"/>
        <v>0.5</v>
      </c>
      <c r="K34" s="2">
        <f t="shared" si="5"/>
        <v>0.303951367781155</v>
      </c>
      <c r="L34" s="2">
        <f t="shared" si="6"/>
        <v>-0.19999999999999929</v>
      </c>
      <c r="M34" s="2">
        <f t="shared" si="7"/>
        <v>0.30997079109986531</v>
      </c>
      <c r="N34" s="2">
        <f t="shared" si="8"/>
        <v>-0.64522208460462327</v>
      </c>
      <c r="O34" t="s">
        <v>62</v>
      </c>
    </row>
    <row r="35" spans="1:15" x14ac:dyDescent="0.25">
      <c r="A35" s="16">
        <v>25</v>
      </c>
      <c r="B35" s="17" t="s">
        <v>44</v>
      </c>
      <c r="C35" s="18">
        <v>9.9</v>
      </c>
      <c r="D35" s="19" t="s">
        <v>61</v>
      </c>
      <c r="E35" s="20" t="str">
        <f t="shared" si="0"/>
        <v>Not Significantly Different</v>
      </c>
      <c r="G35">
        <f t="shared" si="1"/>
        <v>9.9</v>
      </c>
      <c r="H35">
        <f t="shared" si="2"/>
        <v>6</v>
      </c>
      <c r="I35" t="str">
        <f t="shared" si="3"/>
        <v>+/-</v>
      </c>
      <c r="J35" t="str">
        <f t="shared" si="4"/>
        <v>0.4</v>
      </c>
      <c r="K35" s="2">
        <f t="shared" si="5"/>
        <v>0.24316109422492402</v>
      </c>
      <c r="L35" s="2">
        <f t="shared" si="6"/>
        <v>0</v>
      </c>
      <c r="M35" s="2">
        <f t="shared" si="7"/>
        <v>0.25064471888253259</v>
      </c>
      <c r="N35" s="2">
        <f t="shared" si="8"/>
        <v>0</v>
      </c>
      <c r="O35" t="s">
        <v>72</v>
      </c>
    </row>
    <row r="36" spans="1:15" x14ac:dyDescent="0.25">
      <c r="A36" s="16">
        <v>26</v>
      </c>
      <c r="B36" s="17" t="s">
        <v>47</v>
      </c>
      <c r="C36" s="18">
        <v>9.6999999999999993</v>
      </c>
      <c r="D36" s="19" t="s">
        <v>61</v>
      </c>
      <c r="E36" s="20" t="str">
        <f t="shared" si="0"/>
        <v>Not Significantly Different</v>
      </c>
      <c r="G36">
        <f t="shared" si="1"/>
        <v>9.6999999999999993</v>
      </c>
      <c r="H36">
        <f t="shared" si="2"/>
        <v>6</v>
      </c>
      <c r="I36" t="str">
        <f t="shared" si="3"/>
        <v>+/-</v>
      </c>
      <c r="J36" t="str">
        <f t="shared" si="4"/>
        <v>0.4</v>
      </c>
      <c r="K36" s="2">
        <f t="shared" si="5"/>
        <v>0.24316109422492402</v>
      </c>
      <c r="L36" s="2">
        <f t="shared" si="6"/>
        <v>0.20000000000000107</v>
      </c>
      <c r="M36" s="2">
        <f t="shared" si="7"/>
        <v>0.25064471888253259</v>
      </c>
      <c r="N36" s="2">
        <f t="shared" si="8"/>
        <v>0.79794220636953961</v>
      </c>
      <c r="O36" t="s">
        <v>64</v>
      </c>
    </row>
    <row r="37" spans="1:15" x14ac:dyDescent="0.25">
      <c r="A37" s="16">
        <v>27</v>
      </c>
      <c r="B37" s="17" t="s">
        <v>43</v>
      </c>
      <c r="C37" s="18">
        <v>9.6</v>
      </c>
      <c r="D37" s="19" t="s">
        <v>83</v>
      </c>
      <c r="E37" s="20" t="str">
        <f t="shared" si="0"/>
        <v>Not Significantly Different</v>
      </c>
      <c r="G37">
        <f t="shared" si="1"/>
        <v>9.6</v>
      </c>
      <c r="H37">
        <f t="shared" si="2"/>
        <v>6</v>
      </c>
      <c r="I37" t="str">
        <f t="shared" si="3"/>
        <v>+/-</v>
      </c>
      <c r="J37" t="str">
        <f t="shared" si="4"/>
        <v>0.6</v>
      </c>
      <c r="K37" s="2">
        <f t="shared" si="5"/>
        <v>0.36474164133738601</v>
      </c>
      <c r="L37" s="2">
        <f t="shared" si="6"/>
        <v>0.30000000000000071</v>
      </c>
      <c r="M37" s="2">
        <f t="shared" si="7"/>
        <v>0.36977279819442066</v>
      </c>
      <c r="N37" s="2">
        <f t="shared" si="8"/>
        <v>0.81130900235194015</v>
      </c>
      <c r="O37" t="s">
        <v>45</v>
      </c>
    </row>
    <row r="38" spans="1:15" x14ac:dyDescent="0.25">
      <c r="A38" s="16">
        <v>28</v>
      </c>
      <c r="B38" s="17" t="s">
        <v>81</v>
      </c>
      <c r="C38" s="18">
        <v>9.5</v>
      </c>
      <c r="D38" s="19" t="s">
        <v>36</v>
      </c>
      <c r="E38" s="20" t="str">
        <f t="shared" si="0"/>
        <v>Significantly Different</v>
      </c>
      <c r="G38">
        <f t="shared" si="1"/>
        <v>9.5</v>
      </c>
      <c r="H38">
        <f t="shared" si="2"/>
        <v>6</v>
      </c>
      <c r="I38" t="str">
        <f t="shared" si="3"/>
        <v>+/-</v>
      </c>
      <c r="J38" t="str">
        <f t="shared" si="4"/>
        <v>0.3</v>
      </c>
      <c r="K38" s="2">
        <f t="shared" si="5"/>
        <v>0.18237082066869301</v>
      </c>
      <c r="L38" s="2">
        <f t="shared" si="6"/>
        <v>0.40000000000000036</v>
      </c>
      <c r="M38" s="2">
        <f t="shared" si="7"/>
        <v>0.19223572402239389</v>
      </c>
      <c r="N38" s="2">
        <f t="shared" si="8"/>
        <v>2.0807787003907952</v>
      </c>
      <c r="O38" t="s">
        <v>51</v>
      </c>
    </row>
    <row r="39" spans="1:15" x14ac:dyDescent="0.25">
      <c r="A39" s="16">
        <v>28</v>
      </c>
      <c r="B39" s="17" t="s">
        <v>75</v>
      </c>
      <c r="C39" s="18">
        <v>9.5</v>
      </c>
      <c r="D39" s="19" t="s">
        <v>36</v>
      </c>
      <c r="E39" s="20" t="str">
        <f t="shared" si="0"/>
        <v>Significantly Different</v>
      </c>
      <c r="G39">
        <f t="shared" si="1"/>
        <v>9.5</v>
      </c>
      <c r="H39">
        <f t="shared" si="2"/>
        <v>6</v>
      </c>
      <c r="I39" t="str">
        <f t="shared" si="3"/>
        <v>+/-</v>
      </c>
      <c r="J39" t="str">
        <f t="shared" si="4"/>
        <v>0.3</v>
      </c>
      <c r="K39" s="2">
        <f t="shared" si="5"/>
        <v>0.18237082066869301</v>
      </c>
      <c r="L39" s="2">
        <f t="shared" si="6"/>
        <v>0.40000000000000036</v>
      </c>
      <c r="M39" s="2">
        <f t="shared" si="7"/>
        <v>0.19223572402239389</v>
      </c>
      <c r="N39" s="2">
        <f t="shared" si="8"/>
        <v>2.0807787003907952</v>
      </c>
      <c r="O39" t="s">
        <v>74</v>
      </c>
    </row>
    <row r="40" spans="1:15" x14ac:dyDescent="0.25">
      <c r="A40" s="16">
        <v>30</v>
      </c>
      <c r="B40" s="17" t="s">
        <v>40</v>
      </c>
      <c r="C40" s="18">
        <v>8.6999999999999993</v>
      </c>
      <c r="D40" s="19" t="s">
        <v>27</v>
      </c>
      <c r="E40" s="20" t="str">
        <f t="shared" si="0"/>
        <v>Significantly Different</v>
      </c>
      <c r="G40">
        <f t="shared" si="1"/>
        <v>8.6999999999999993</v>
      </c>
      <c r="H40">
        <f t="shared" si="2"/>
        <v>6</v>
      </c>
      <c r="I40" t="str">
        <f t="shared" si="3"/>
        <v>+/-</v>
      </c>
      <c r="J40" t="str">
        <f t="shared" si="4"/>
        <v>0.1</v>
      </c>
      <c r="K40" s="2">
        <f t="shared" si="5"/>
        <v>6.0790273556231005E-2</v>
      </c>
      <c r="L40" s="2">
        <f t="shared" si="6"/>
        <v>1.2000000000000011</v>
      </c>
      <c r="M40" s="2">
        <f t="shared" si="7"/>
        <v>8.5970429323592404E-2</v>
      </c>
      <c r="N40" s="2">
        <f t="shared" si="8"/>
        <v>13.958287860622461</v>
      </c>
      <c r="O40" t="s">
        <v>35</v>
      </c>
    </row>
    <row r="41" spans="1:15" x14ac:dyDescent="0.25">
      <c r="A41" s="16">
        <v>30</v>
      </c>
      <c r="B41" s="17" t="s">
        <v>28</v>
      </c>
      <c r="C41" s="18">
        <v>8.6999999999999993</v>
      </c>
      <c r="D41" s="19" t="s">
        <v>83</v>
      </c>
      <c r="E41" s="20" t="str">
        <f t="shared" si="0"/>
        <v>Significantly Different</v>
      </c>
      <c r="G41">
        <f t="shared" si="1"/>
        <v>8.6999999999999993</v>
      </c>
      <c r="H41">
        <f t="shared" si="2"/>
        <v>6</v>
      </c>
      <c r="I41" t="str">
        <f t="shared" si="3"/>
        <v>+/-</v>
      </c>
      <c r="J41" t="str">
        <f t="shared" si="4"/>
        <v>0.6</v>
      </c>
      <c r="K41" s="2">
        <f t="shared" si="5"/>
        <v>0.36474164133738601</v>
      </c>
      <c r="L41" s="2">
        <f t="shared" si="6"/>
        <v>1.2000000000000011</v>
      </c>
      <c r="M41" s="2">
        <f t="shared" si="7"/>
        <v>0.36977279819442066</v>
      </c>
      <c r="N41" s="2">
        <f t="shared" si="8"/>
        <v>3.2452360094077557</v>
      </c>
      <c r="O41" t="s">
        <v>76</v>
      </c>
    </row>
    <row r="42" spans="1:15" x14ac:dyDescent="0.25">
      <c r="A42" s="16">
        <v>32</v>
      </c>
      <c r="B42" s="17" t="s">
        <v>68</v>
      </c>
      <c r="C42" s="18">
        <v>8.6</v>
      </c>
      <c r="D42" s="19" t="s">
        <v>36</v>
      </c>
      <c r="E42" s="20" t="str">
        <f t="shared" si="0"/>
        <v>Significantly Different</v>
      </c>
      <c r="G42">
        <f t="shared" si="1"/>
        <v>8.6</v>
      </c>
      <c r="H42">
        <f t="shared" si="2"/>
        <v>6</v>
      </c>
      <c r="I42" t="str">
        <f t="shared" si="3"/>
        <v>+/-</v>
      </c>
      <c r="J42" t="str">
        <f t="shared" si="4"/>
        <v>0.3</v>
      </c>
      <c r="K42" s="2">
        <f t="shared" si="5"/>
        <v>0.18237082066869301</v>
      </c>
      <c r="L42" s="2">
        <f t="shared" si="6"/>
        <v>1.3000000000000007</v>
      </c>
      <c r="M42" s="2">
        <f t="shared" si="7"/>
        <v>0.19223572402239389</v>
      </c>
      <c r="N42" s="2">
        <f t="shared" si="8"/>
        <v>6.7625307762700828</v>
      </c>
      <c r="O42" t="s">
        <v>77</v>
      </c>
    </row>
    <row r="43" spans="1:15" x14ac:dyDescent="0.25">
      <c r="A43" s="16">
        <v>33</v>
      </c>
      <c r="B43" s="17" t="s">
        <v>79</v>
      </c>
      <c r="C43" s="18">
        <v>8.5</v>
      </c>
      <c r="D43" s="19" t="s">
        <v>29</v>
      </c>
      <c r="E43" s="20" t="str">
        <f t="shared" si="0"/>
        <v>Significantly Different</v>
      </c>
      <c r="G43">
        <f t="shared" si="1"/>
        <v>8.5</v>
      </c>
      <c r="H43">
        <f t="shared" si="2"/>
        <v>6</v>
      </c>
      <c r="I43" t="str">
        <f t="shared" si="3"/>
        <v>+/-</v>
      </c>
      <c r="J43" t="str">
        <f t="shared" si="4"/>
        <v>0.2</v>
      </c>
      <c r="K43" s="2">
        <f t="shared" si="5"/>
        <v>0.12158054711246201</v>
      </c>
      <c r="L43" s="2">
        <f t="shared" si="6"/>
        <v>1.4000000000000004</v>
      </c>
      <c r="M43" s="2">
        <f t="shared" si="7"/>
        <v>0.1359311840425404</v>
      </c>
      <c r="N43" s="2">
        <f t="shared" si="8"/>
        <v>10.299329104364034</v>
      </c>
      <c r="O43" t="s">
        <v>80</v>
      </c>
    </row>
    <row r="44" spans="1:15" x14ac:dyDescent="0.25">
      <c r="A44" s="16">
        <v>34</v>
      </c>
      <c r="B44" s="17" t="s">
        <v>76</v>
      </c>
      <c r="C44" s="18">
        <v>8</v>
      </c>
      <c r="D44" s="19" t="s">
        <v>29</v>
      </c>
      <c r="E44" s="20" t="str">
        <f t="shared" si="0"/>
        <v>Significantly Different</v>
      </c>
      <c r="G44">
        <f t="shared" si="1"/>
        <v>8</v>
      </c>
      <c r="H44">
        <f t="shared" si="2"/>
        <v>6</v>
      </c>
      <c r="I44" t="str">
        <f t="shared" si="3"/>
        <v>+/-</v>
      </c>
      <c r="J44" t="str">
        <f t="shared" si="4"/>
        <v>0.2</v>
      </c>
      <c r="K44" s="2">
        <f t="shared" si="5"/>
        <v>0.12158054711246201</v>
      </c>
      <c r="L44" s="2">
        <f t="shared" si="6"/>
        <v>1.9000000000000004</v>
      </c>
      <c r="M44" s="2">
        <f t="shared" si="7"/>
        <v>0.1359311840425404</v>
      </c>
      <c r="N44" s="2">
        <f t="shared" si="8"/>
        <v>13.977660927351188</v>
      </c>
      <c r="O44" t="s">
        <v>82</v>
      </c>
    </row>
    <row r="45" spans="1:15" x14ac:dyDescent="0.25">
      <c r="A45" s="16">
        <v>35</v>
      </c>
      <c r="B45" s="17" t="s">
        <v>33</v>
      </c>
      <c r="C45" s="18">
        <v>7.9</v>
      </c>
      <c r="D45" s="19" t="s">
        <v>83</v>
      </c>
      <c r="E45" s="20" t="str">
        <f t="shared" si="0"/>
        <v>Significantly Different</v>
      </c>
      <c r="G45">
        <f t="shared" si="1"/>
        <v>7.9</v>
      </c>
      <c r="H45">
        <f t="shared" si="2"/>
        <v>6</v>
      </c>
      <c r="I45" t="str">
        <f t="shared" si="3"/>
        <v>+/-</v>
      </c>
      <c r="J45" t="str">
        <f t="shared" si="4"/>
        <v>0.6</v>
      </c>
      <c r="K45" s="2">
        <f t="shared" si="5"/>
        <v>0.36474164133738601</v>
      </c>
      <c r="L45" s="2">
        <f t="shared" si="6"/>
        <v>2</v>
      </c>
      <c r="M45" s="2">
        <f t="shared" si="7"/>
        <v>0.36977279819442066</v>
      </c>
      <c r="N45" s="2">
        <f t="shared" si="8"/>
        <v>5.4087266823462548</v>
      </c>
      <c r="O45" t="s">
        <v>53</v>
      </c>
    </row>
    <row r="46" spans="1:15" x14ac:dyDescent="0.25">
      <c r="A46" s="16">
        <v>36</v>
      </c>
      <c r="B46" s="17" t="s">
        <v>63</v>
      </c>
      <c r="C46" s="18">
        <v>7.3</v>
      </c>
      <c r="D46" s="19" t="s">
        <v>61</v>
      </c>
      <c r="E46" s="20" t="str">
        <f t="shared" si="0"/>
        <v>Significantly Different</v>
      </c>
      <c r="G46">
        <f t="shared" si="1"/>
        <v>7.3</v>
      </c>
      <c r="H46">
        <f t="shared" si="2"/>
        <v>6</v>
      </c>
      <c r="I46" t="str">
        <f t="shared" si="3"/>
        <v>+/-</v>
      </c>
      <c r="J46" t="str">
        <f t="shared" si="4"/>
        <v>0.4</v>
      </c>
      <c r="K46" s="2">
        <f t="shared" si="5"/>
        <v>0.24316109422492402</v>
      </c>
      <c r="L46" s="2">
        <f t="shared" si="6"/>
        <v>2.6000000000000005</v>
      </c>
      <c r="M46" s="2">
        <f t="shared" si="7"/>
        <v>0.25064471888253259</v>
      </c>
      <c r="N46" s="2">
        <f t="shared" si="8"/>
        <v>10.373248682803961</v>
      </c>
      <c r="O46" t="s">
        <v>65</v>
      </c>
    </row>
    <row r="47" spans="1:15" x14ac:dyDescent="0.25">
      <c r="A47" s="16">
        <v>37</v>
      </c>
      <c r="B47" s="17" t="s">
        <v>34</v>
      </c>
      <c r="C47" s="18">
        <v>7</v>
      </c>
      <c r="D47" s="19" t="s">
        <v>36</v>
      </c>
      <c r="E47" s="20" t="str">
        <f t="shared" si="0"/>
        <v>Significantly Different</v>
      </c>
      <c r="G47">
        <f t="shared" si="1"/>
        <v>7</v>
      </c>
      <c r="H47">
        <f t="shared" si="2"/>
        <v>6</v>
      </c>
      <c r="I47" t="str">
        <f t="shared" si="3"/>
        <v>+/-</v>
      </c>
      <c r="J47" t="str">
        <f t="shared" si="4"/>
        <v>0.3</v>
      </c>
      <c r="K47" s="2">
        <f t="shared" si="5"/>
        <v>0.18237082066869301</v>
      </c>
      <c r="L47" s="2">
        <f t="shared" si="6"/>
        <v>2.9000000000000004</v>
      </c>
      <c r="M47" s="2">
        <f t="shared" si="7"/>
        <v>0.19223572402239389</v>
      </c>
      <c r="N47" s="2">
        <f t="shared" si="8"/>
        <v>15.085645577833255</v>
      </c>
      <c r="O47" t="s">
        <v>81</v>
      </c>
    </row>
    <row r="48" spans="1:15" x14ac:dyDescent="0.25">
      <c r="A48" s="16">
        <v>37</v>
      </c>
      <c r="B48" s="17" t="s">
        <v>84</v>
      </c>
      <c r="C48" s="18">
        <v>7</v>
      </c>
      <c r="D48" s="19" t="s">
        <v>29</v>
      </c>
      <c r="E48" s="20" t="str">
        <f t="shared" si="0"/>
        <v>Significantly Different</v>
      </c>
      <c r="G48">
        <f t="shared" si="1"/>
        <v>7</v>
      </c>
      <c r="H48">
        <f t="shared" si="2"/>
        <v>6</v>
      </c>
      <c r="I48" t="str">
        <f t="shared" si="3"/>
        <v>+/-</v>
      </c>
      <c r="J48" t="str">
        <f t="shared" si="4"/>
        <v>0.2</v>
      </c>
      <c r="K48" s="2">
        <f t="shared" si="5"/>
        <v>0.12158054711246201</v>
      </c>
      <c r="L48" s="2">
        <f t="shared" si="6"/>
        <v>2.9000000000000004</v>
      </c>
      <c r="M48" s="2">
        <f t="shared" si="7"/>
        <v>0.1359311840425404</v>
      </c>
      <c r="N48" s="2">
        <f t="shared" si="8"/>
        <v>21.334324573325496</v>
      </c>
      <c r="O48" t="s">
        <v>60</v>
      </c>
    </row>
    <row r="49" spans="1:15" x14ac:dyDescent="0.25">
      <c r="A49" s="16">
        <v>39</v>
      </c>
      <c r="B49" s="17" t="s">
        <v>46</v>
      </c>
      <c r="C49" s="18">
        <v>6.9</v>
      </c>
      <c r="D49" s="19" t="s">
        <v>78</v>
      </c>
      <c r="E49" s="20" t="str">
        <f t="shared" si="0"/>
        <v>Significantly Different</v>
      </c>
      <c r="G49">
        <f t="shared" si="1"/>
        <v>6.9</v>
      </c>
      <c r="H49">
        <f t="shared" si="2"/>
        <v>6</v>
      </c>
      <c r="I49" t="str">
        <f t="shared" si="3"/>
        <v>+/-</v>
      </c>
      <c r="J49" t="str">
        <f t="shared" si="4"/>
        <v>0.7</v>
      </c>
      <c r="K49" s="2">
        <f t="shared" si="5"/>
        <v>0.42553191489361697</v>
      </c>
      <c r="L49" s="2">
        <f t="shared" si="6"/>
        <v>3</v>
      </c>
      <c r="M49" s="2">
        <f t="shared" si="7"/>
        <v>0.42985214661796195</v>
      </c>
      <c r="N49" s="2">
        <f t="shared" si="8"/>
        <v>6.979143930311225</v>
      </c>
      <c r="O49" t="s">
        <v>67</v>
      </c>
    </row>
    <row r="50" spans="1:15" x14ac:dyDescent="0.25">
      <c r="A50" s="16">
        <v>40</v>
      </c>
      <c r="B50" s="17" t="s">
        <v>42</v>
      </c>
      <c r="C50" s="18">
        <v>6.8</v>
      </c>
      <c r="D50" s="19" t="s">
        <v>36</v>
      </c>
      <c r="E50" s="20" t="str">
        <f t="shared" si="0"/>
        <v>Significantly Different</v>
      </c>
      <c r="G50">
        <f t="shared" si="1"/>
        <v>6.8</v>
      </c>
      <c r="H50">
        <f t="shared" si="2"/>
        <v>6</v>
      </c>
      <c r="I50" t="str">
        <f t="shared" si="3"/>
        <v>+/-</v>
      </c>
      <c r="J50" t="str">
        <f t="shared" si="4"/>
        <v>0.3</v>
      </c>
      <c r="K50" s="2">
        <f t="shared" si="5"/>
        <v>0.18237082066869301</v>
      </c>
      <c r="L50" s="2">
        <f t="shared" si="6"/>
        <v>3.1000000000000005</v>
      </c>
      <c r="M50" s="2">
        <f t="shared" si="7"/>
        <v>0.19223572402239389</v>
      </c>
      <c r="N50" s="2">
        <f t="shared" si="8"/>
        <v>16.126034928028652</v>
      </c>
      <c r="O50" t="s">
        <v>69</v>
      </c>
    </row>
    <row r="51" spans="1:15" x14ac:dyDescent="0.25">
      <c r="A51" s="16">
        <v>41</v>
      </c>
      <c r="B51" s="17" t="s">
        <v>53</v>
      </c>
      <c r="C51" s="18">
        <v>6.6</v>
      </c>
      <c r="D51" s="19" t="s">
        <v>83</v>
      </c>
      <c r="E51" s="20" t="str">
        <f t="shared" si="0"/>
        <v>Significantly Different</v>
      </c>
      <c r="G51">
        <f t="shared" si="1"/>
        <v>6.6</v>
      </c>
      <c r="H51">
        <f t="shared" si="2"/>
        <v>6</v>
      </c>
      <c r="I51" t="str">
        <f t="shared" si="3"/>
        <v>+/-</v>
      </c>
      <c r="J51" t="str">
        <f t="shared" si="4"/>
        <v>0.6</v>
      </c>
      <c r="K51" s="2">
        <f t="shared" si="5"/>
        <v>0.36474164133738601</v>
      </c>
      <c r="L51" s="2">
        <f t="shared" si="6"/>
        <v>3.3000000000000007</v>
      </c>
      <c r="M51" s="2">
        <f t="shared" si="7"/>
        <v>0.36977279819442066</v>
      </c>
      <c r="N51" s="2">
        <f t="shared" si="8"/>
        <v>8.9243990258713222</v>
      </c>
      <c r="O51" t="s">
        <v>85</v>
      </c>
    </row>
    <row r="52" spans="1:15" x14ac:dyDescent="0.25">
      <c r="A52" s="16">
        <v>42</v>
      </c>
      <c r="B52" s="17" t="s">
        <v>80</v>
      </c>
      <c r="C52" s="18">
        <v>5.7</v>
      </c>
      <c r="D52" s="19" t="s">
        <v>27</v>
      </c>
      <c r="E52" s="20" t="str">
        <f t="shared" si="0"/>
        <v>Significantly Different</v>
      </c>
      <c r="G52">
        <f t="shared" si="1"/>
        <v>5.7</v>
      </c>
      <c r="H52">
        <f t="shared" si="2"/>
        <v>6</v>
      </c>
      <c r="I52" t="str">
        <f t="shared" si="3"/>
        <v>+/-</v>
      </c>
      <c r="J52" t="str">
        <f t="shared" si="4"/>
        <v>0.1</v>
      </c>
      <c r="K52" s="2">
        <f t="shared" si="5"/>
        <v>6.0790273556231005E-2</v>
      </c>
      <c r="L52" s="2">
        <f t="shared" si="6"/>
        <v>4.2</v>
      </c>
      <c r="M52" s="2">
        <f t="shared" si="7"/>
        <v>8.5970429323592404E-2</v>
      </c>
      <c r="N52" s="2">
        <f t="shared" si="8"/>
        <v>48.854007512178569</v>
      </c>
      <c r="O52" t="s">
        <v>56</v>
      </c>
    </row>
    <row r="53" spans="1:15" x14ac:dyDescent="0.25">
      <c r="A53" s="16">
        <v>43</v>
      </c>
      <c r="B53" s="17" t="s">
        <v>74</v>
      </c>
      <c r="C53" s="18">
        <v>5</v>
      </c>
      <c r="D53" s="19" t="s">
        <v>36</v>
      </c>
      <c r="E53" s="20" t="str">
        <f t="shared" si="0"/>
        <v>Significantly Different</v>
      </c>
      <c r="G53">
        <f t="shared" si="1"/>
        <v>5</v>
      </c>
      <c r="H53">
        <f t="shared" si="2"/>
        <v>6</v>
      </c>
      <c r="I53" t="str">
        <f t="shared" si="3"/>
        <v>+/-</v>
      </c>
      <c r="J53" t="str">
        <f t="shared" si="4"/>
        <v>0.3</v>
      </c>
      <c r="K53" s="2">
        <f t="shared" si="5"/>
        <v>0.18237082066869301</v>
      </c>
      <c r="L53" s="2">
        <f t="shared" si="6"/>
        <v>4.9000000000000004</v>
      </c>
      <c r="M53" s="2">
        <f t="shared" si="7"/>
        <v>0.19223572402239389</v>
      </c>
      <c r="N53" s="2">
        <f t="shared" si="8"/>
        <v>25.489539079787221</v>
      </c>
      <c r="O53" t="s">
        <v>73</v>
      </c>
    </row>
    <row r="54" spans="1:15" x14ac:dyDescent="0.25">
      <c r="A54" s="16">
        <v>44</v>
      </c>
      <c r="B54" s="17" t="s">
        <v>50</v>
      </c>
      <c r="C54" s="18">
        <v>4.9000000000000004</v>
      </c>
      <c r="D54" s="19" t="s">
        <v>27</v>
      </c>
      <c r="E54" s="20" t="str">
        <f t="shared" si="0"/>
        <v>Significantly Different</v>
      </c>
      <c r="G54">
        <f t="shared" si="1"/>
        <v>4.9000000000000004</v>
      </c>
      <c r="H54">
        <f t="shared" si="2"/>
        <v>6</v>
      </c>
      <c r="I54" t="str">
        <f t="shared" si="3"/>
        <v>+/-</v>
      </c>
      <c r="J54" t="str">
        <f t="shared" si="4"/>
        <v>0.1</v>
      </c>
      <c r="K54" s="2">
        <f t="shared" si="5"/>
        <v>6.0790273556231005E-2</v>
      </c>
      <c r="L54" s="2">
        <f t="shared" si="6"/>
        <v>5</v>
      </c>
      <c r="M54" s="2">
        <f t="shared" si="7"/>
        <v>8.5970429323592404E-2</v>
      </c>
      <c r="N54" s="2">
        <f t="shared" si="8"/>
        <v>58.159532752593535</v>
      </c>
      <c r="O54" t="s">
        <v>79</v>
      </c>
    </row>
    <row r="55" spans="1:15" x14ac:dyDescent="0.25">
      <c r="A55" s="16">
        <v>44</v>
      </c>
      <c r="B55" s="17" t="s">
        <v>45</v>
      </c>
      <c r="C55" s="18">
        <v>4.9000000000000004</v>
      </c>
      <c r="D55" s="19" t="s">
        <v>39</v>
      </c>
      <c r="E55" s="20" t="str">
        <f t="shared" si="0"/>
        <v>Significantly Different</v>
      </c>
      <c r="G55">
        <f t="shared" si="1"/>
        <v>4.9000000000000004</v>
      </c>
      <c r="H55">
        <f t="shared" si="2"/>
        <v>6</v>
      </c>
      <c r="I55" t="str">
        <f t="shared" si="3"/>
        <v>+/-</v>
      </c>
      <c r="J55" t="str">
        <f t="shared" si="4"/>
        <v>0.5</v>
      </c>
      <c r="K55" s="2">
        <f t="shared" si="5"/>
        <v>0.303951367781155</v>
      </c>
      <c r="L55" s="2">
        <f t="shared" si="6"/>
        <v>5</v>
      </c>
      <c r="M55" s="2">
        <f t="shared" si="7"/>
        <v>0.30997079109986531</v>
      </c>
      <c r="N55" s="2">
        <f t="shared" si="8"/>
        <v>16.130552115115638</v>
      </c>
      <c r="O55" t="s">
        <v>47</v>
      </c>
    </row>
    <row r="56" spans="1:15" x14ac:dyDescent="0.25">
      <c r="A56" s="16">
        <v>46</v>
      </c>
      <c r="B56" s="17" t="s">
        <v>66</v>
      </c>
      <c r="C56" s="18">
        <v>4.3</v>
      </c>
      <c r="D56" s="19" t="s">
        <v>29</v>
      </c>
      <c r="E56" s="20" t="str">
        <f t="shared" si="0"/>
        <v>Significantly Different</v>
      </c>
      <c r="G56">
        <f t="shared" si="1"/>
        <v>4.3</v>
      </c>
      <c r="H56">
        <f t="shared" si="2"/>
        <v>6</v>
      </c>
      <c r="I56" t="str">
        <f t="shared" si="3"/>
        <v>+/-</v>
      </c>
      <c r="J56" t="str">
        <f t="shared" si="4"/>
        <v>0.2</v>
      </c>
      <c r="K56" s="2">
        <f t="shared" si="5"/>
        <v>0.12158054711246201</v>
      </c>
      <c r="L56" s="2">
        <f t="shared" si="6"/>
        <v>5.6000000000000005</v>
      </c>
      <c r="M56" s="2">
        <f t="shared" si="7"/>
        <v>0.1359311840425404</v>
      </c>
      <c r="N56" s="2">
        <f t="shared" si="8"/>
        <v>41.197316417456129</v>
      </c>
      <c r="O56" t="s">
        <v>31</v>
      </c>
    </row>
    <row r="57" spans="1:15" x14ac:dyDescent="0.25">
      <c r="A57" s="16">
        <v>47</v>
      </c>
      <c r="B57" s="17" t="s">
        <v>32</v>
      </c>
      <c r="C57" s="18">
        <v>4.2</v>
      </c>
      <c r="D57" s="19" t="s">
        <v>39</v>
      </c>
      <c r="E57" s="20" t="str">
        <f t="shared" si="0"/>
        <v>Significantly Different</v>
      </c>
      <c r="G57">
        <f t="shared" si="1"/>
        <v>4.2</v>
      </c>
      <c r="H57">
        <f t="shared" si="2"/>
        <v>6</v>
      </c>
      <c r="I57" t="str">
        <f t="shared" si="3"/>
        <v>+/-</v>
      </c>
      <c r="J57" t="str">
        <f t="shared" si="4"/>
        <v>0.5</v>
      </c>
      <c r="K57" s="2">
        <f t="shared" si="5"/>
        <v>0.303951367781155</v>
      </c>
      <c r="L57" s="2">
        <f t="shared" si="6"/>
        <v>5.7</v>
      </c>
      <c r="M57" s="2">
        <f t="shared" si="7"/>
        <v>0.30997079109986531</v>
      </c>
      <c r="N57" s="2">
        <f t="shared" si="8"/>
        <v>18.388829411231828</v>
      </c>
      <c r="O57" t="s">
        <v>84</v>
      </c>
    </row>
    <row r="58" spans="1:15" x14ac:dyDescent="0.25">
      <c r="A58" s="16">
        <v>48</v>
      </c>
      <c r="B58" s="17" t="s">
        <v>77</v>
      </c>
      <c r="C58" s="18">
        <v>4.0999999999999996</v>
      </c>
      <c r="D58" s="19" t="s">
        <v>61</v>
      </c>
      <c r="E58" s="20" t="str">
        <f t="shared" si="0"/>
        <v>Significantly Different</v>
      </c>
      <c r="G58">
        <f t="shared" si="1"/>
        <v>4.0999999999999996</v>
      </c>
      <c r="H58">
        <f t="shared" si="2"/>
        <v>6</v>
      </c>
      <c r="I58" t="str">
        <f t="shared" si="3"/>
        <v>+/-</v>
      </c>
      <c r="J58" t="str">
        <f t="shared" si="4"/>
        <v>0.4</v>
      </c>
      <c r="K58" s="2">
        <f t="shared" si="5"/>
        <v>0.24316109422492402</v>
      </c>
      <c r="L58" s="2">
        <f t="shared" si="6"/>
        <v>5.8000000000000007</v>
      </c>
      <c r="M58" s="2">
        <f t="shared" si="7"/>
        <v>0.25064471888253259</v>
      </c>
      <c r="N58" s="2">
        <f t="shared" si="8"/>
        <v>23.140323984716527</v>
      </c>
      <c r="O58" t="s">
        <v>75</v>
      </c>
    </row>
    <row r="59" spans="1:15" x14ac:dyDescent="0.25">
      <c r="A59" s="16">
        <v>49</v>
      </c>
      <c r="B59" s="17" t="s">
        <v>38</v>
      </c>
      <c r="C59" s="18">
        <v>3.8</v>
      </c>
      <c r="D59" s="19" t="s">
        <v>78</v>
      </c>
      <c r="E59" s="20" t="str">
        <f t="shared" si="0"/>
        <v>Significantly Different</v>
      </c>
      <c r="G59">
        <f t="shared" si="1"/>
        <v>3.8</v>
      </c>
      <c r="H59">
        <f t="shared" si="2"/>
        <v>6</v>
      </c>
      <c r="I59" t="str">
        <f t="shared" si="3"/>
        <v>+/-</v>
      </c>
      <c r="J59" t="str">
        <f t="shared" si="4"/>
        <v>0.7</v>
      </c>
      <c r="K59" s="2">
        <f t="shared" si="5"/>
        <v>0.42553191489361697</v>
      </c>
      <c r="L59" s="2">
        <f t="shared" si="6"/>
        <v>6.1000000000000005</v>
      </c>
      <c r="M59" s="2">
        <f t="shared" si="7"/>
        <v>0.42985214661796195</v>
      </c>
      <c r="N59" s="2">
        <f t="shared" si="8"/>
        <v>14.190925991632826</v>
      </c>
      <c r="O59" t="s">
        <v>33</v>
      </c>
    </row>
    <row r="60" spans="1:15" x14ac:dyDescent="0.25">
      <c r="A60" s="16">
        <v>50</v>
      </c>
      <c r="B60" s="17" t="s">
        <v>54</v>
      </c>
      <c r="C60" s="18">
        <v>2.9</v>
      </c>
      <c r="D60" s="19" t="s">
        <v>61</v>
      </c>
      <c r="E60" s="20" t="str">
        <f t="shared" si="0"/>
        <v>Significantly Different</v>
      </c>
      <c r="G60">
        <f t="shared" si="1"/>
        <v>2.9</v>
      </c>
      <c r="H60">
        <f t="shared" si="2"/>
        <v>6</v>
      </c>
      <c r="I60" t="str">
        <f t="shared" si="3"/>
        <v>+/-</v>
      </c>
      <c r="J60" t="str">
        <f t="shared" si="4"/>
        <v>0.4</v>
      </c>
      <c r="K60" s="2">
        <f t="shared" si="5"/>
        <v>0.24316109422492402</v>
      </c>
      <c r="L60" s="2">
        <f t="shared" si="6"/>
        <v>7</v>
      </c>
      <c r="M60" s="2">
        <f t="shared" si="7"/>
        <v>0.25064471888253259</v>
      </c>
      <c r="N60" s="2">
        <f t="shared" si="8"/>
        <v>27.927977222933738</v>
      </c>
      <c r="O60" t="s">
        <v>55</v>
      </c>
    </row>
    <row r="61" spans="1:15" x14ac:dyDescent="0.25">
      <c r="A61" s="16">
        <v>51</v>
      </c>
      <c r="B61" s="17" t="s">
        <v>48</v>
      </c>
      <c r="C61" s="18">
        <v>1.1000000000000001</v>
      </c>
      <c r="D61" s="19" t="s">
        <v>36</v>
      </c>
      <c r="E61" s="20" t="str">
        <f t="shared" si="0"/>
        <v>Significantly Different</v>
      </c>
      <c r="G61">
        <f t="shared" si="1"/>
        <v>1.1000000000000001</v>
      </c>
      <c r="H61">
        <f t="shared" si="2"/>
        <v>6</v>
      </c>
      <c r="I61" t="str">
        <f t="shared" si="3"/>
        <v>+/-</v>
      </c>
      <c r="J61" t="str">
        <f t="shared" si="4"/>
        <v>0.3</v>
      </c>
      <c r="K61" s="2">
        <f t="shared" si="5"/>
        <v>0.18237082066869301</v>
      </c>
      <c r="L61" s="2">
        <f t="shared" si="6"/>
        <v>8.8000000000000007</v>
      </c>
      <c r="M61" s="2">
        <f t="shared" si="7"/>
        <v>0.19223572402239389</v>
      </c>
      <c r="N61" s="2">
        <f t="shared" si="8"/>
        <v>45.777131408597462</v>
      </c>
      <c r="O61" t="s">
        <v>38</v>
      </c>
    </row>
    <row r="62" spans="1:15" ht="15.75" thickBot="1" x14ac:dyDescent="0.3">
      <c r="A62" s="22"/>
      <c r="B62" s="23" t="s">
        <v>86</v>
      </c>
      <c r="C62" s="24">
        <v>9</v>
      </c>
      <c r="D62" s="25" t="s">
        <v>83</v>
      </c>
      <c r="E62" s="26" t="str">
        <f t="shared" si="0"/>
        <v>Significantly Different</v>
      </c>
      <c r="G62">
        <f t="shared" si="1"/>
        <v>9</v>
      </c>
      <c r="H62">
        <f t="shared" si="2"/>
        <v>6</v>
      </c>
      <c r="I62" t="str">
        <f t="shared" si="3"/>
        <v>+/-</v>
      </c>
      <c r="J62" t="str">
        <f t="shared" si="4"/>
        <v>0.6</v>
      </c>
      <c r="K62" s="2">
        <f t="shared" si="5"/>
        <v>0.36474164133738601</v>
      </c>
      <c r="L62" s="2">
        <f t="shared" si="6"/>
        <v>0.90000000000000036</v>
      </c>
      <c r="M62" s="2">
        <f t="shared" si="7"/>
        <v>0.36977279819442066</v>
      </c>
      <c r="N62" s="2">
        <f t="shared" si="8"/>
        <v>2.4339270070558157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31" priority="5" operator="equal">
      <formula>"State Selected"</formula>
    </cfRule>
    <cfRule type="cellIs" dxfId="130" priority="6" operator="equal">
      <formula>"Not Significantly Different"</formula>
    </cfRule>
  </conditionalFormatting>
  <conditionalFormatting sqref="E10:E62">
    <cfRule type="cellIs" dxfId="129" priority="1" operator="equal">
      <formula>"OTHER ERROR"</formula>
    </cfRule>
    <cfRule type="cellIs" dxfId="128" priority="2" operator="equal">
      <formula>"Statistical Test not applicable"</formula>
    </cfRule>
    <cfRule type="cellIs" dxfId="127" priority="3" operator="equal">
      <formula>"Geography Selected"</formula>
    </cfRule>
    <cfRule type="cellIs" dxfId="12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DB88F77-7A0D-4181-94C1-7FAF8FDEC46E}">
      <formula1>$O$10:$O$62</formula1>
    </dataValidation>
  </dataValidation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DE7F-8F4B-4CCA-8853-C1BE6EB655CA}">
  <sheetPr codeName="Sheet4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554</v>
      </c>
    </row>
    <row r="2" spans="1:16" x14ac:dyDescent="0.25">
      <c r="A2" s="3" t="s">
        <v>2</v>
      </c>
      <c r="B2" t="s">
        <v>555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1.9</v>
      </c>
      <c r="C6" t="s">
        <v>9</v>
      </c>
      <c r="H6" s="8" t="s">
        <v>10</v>
      </c>
      <c r="I6">
        <f>VLOOKUP($B$4,$B$9:$K$62,6,FALSE)</f>
        <v>1.9</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1.9</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1.9</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3.6</v>
      </c>
      <c r="D11" s="21" t="s">
        <v>39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3.6</v>
      </c>
      <c r="H11">
        <f t="shared" ref="H11:H62" si="2">LEN(TRIM(D11))</f>
        <v>6</v>
      </c>
      <c r="I11" t="str">
        <f t="shared" ref="I11:I62" si="3">IF(H11&gt;=3,MID(TRIM(D11),1,3),"NO")</f>
        <v>+/-</v>
      </c>
      <c r="J11" t="str">
        <f t="shared" ref="J11:J62" si="4">IF(TRIM(I11)="+/-",MID(TRIM(D11),4,H11-3),D11)</f>
        <v>0.5</v>
      </c>
      <c r="K11" s="2">
        <f t="shared" ref="K11:K62" si="5">IF(TRIM(J11)="*****",0,IF(ISERROR(VALUE(J11)),"NA",VALUE(J11/$I$4)))</f>
        <v>0.303951367781155</v>
      </c>
      <c r="L11" s="2">
        <f t="shared" ref="L11:L62" si="6">IF(AND(ISNUMBER(G11),ISNUMBER($I$6)),$I$6-G11,"N/A")</f>
        <v>-1.7000000000000002</v>
      </c>
      <c r="M11" s="2">
        <f t="shared" ref="M11:M62" si="7">IF(AND(ISNUMBER(K11),ISNUMBER($I$7)),SQRT(K11^2+($I$7)^2),"N/A")</f>
        <v>0.30997079109986531</v>
      </c>
      <c r="N11" s="2">
        <f>IF(AND(ISNUMBER(L11),ISNUMBER(M11),M11&lt;&gt;0),L11/M11,"NA")</f>
        <v>-5.4843877191393178</v>
      </c>
      <c r="O11" t="s">
        <v>30</v>
      </c>
    </row>
    <row r="12" spans="1:16" x14ac:dyDescent="0.25">
      <c r="A12" s="16">
        <v>2</v>
      </c>
      <c r="B12" s="17" t="s">
        <v>80</v>
      </c>
      <c r="C12" s="18">
        <v>2.9</v>
      </c>
      <c r="D12" s="19" t="s">
        <v>27</v>
      </c>
      <c r="E12" s="20" t="str">
        <f t="shared" si="0"/>
        <v>Significantly Different</v>
      </c>
      <c r="G12">
        <f t="shared" si="1"/>
        <v>2.9</v>
      </c>
      <c r="H12">
        <f t="shared" si="2"/>
        <v>6</v>
      </c>
      <c r="I12" t="str">
        <f t="shared" si="3"/>
        <v>+/-</v>
      </c>
      <c r="J12" t="str">
        <f t="shared" si="4"/>
        <v>0.1</v>
      </c>
      <c r="K12" s="2">
        <f t="shared" si="5"/>
        <v>6.0790273556231005E-2</v>
      </c>
      <c r="L12" s="2">
        <f t="shared" si="6"/>
        <v>-1</v>
      </c>
      <c r="M12" s="2">
        <f t="shared" si="7"/>
        <v>8.5970429323592404E-2</v>
      </c>
      <c r="N12" s="2">
        <f t="shared" ref="N12:N62" si="8">IF(AND(ISNUMBER(L12),ISNUMBER(M12),M12&lt;&gt;0),L12/M12,"NA")</f>
        <v>-11.631906550518707</v>
      </c>
      <c r="O12" t="s">
        <v>32</v>
      </c>
    </row>
    <row r="13" spans="1:16" x14ac:dyDescent="0.25">
      <c r="A13" s="16">
        <v>3</v>
      </c>
      <c r="B13" s="17" t="s">
        <v>40</v>
      </c>
      <c r="C13" s="18">
        <v>2.8</v>
      </c>
      <c r="D13" s="19" t="s">
        <v>27</v>
      </c>
      <c r="E13" s="20" t="str">
        <f t="shared" si="0"/>
        <v>Significantly Different</v>
      </c>
      <c r="G13">
        <f t="shared" si="1"/>
        <v>2.8</v>
      </c>
      <c r="H13">
        <f t="shared" si="2"/>
        <v>6</v>
      </c>
      <c r="I13" t="str">
        <f t="shared" si="3"/>
        <v>+/-</v>
      </c>
      <c r="J13" t="str">
        <f t="shared" si="4"/>
        <v>0.1</v>
      </c>
      <c r="K13" s="2">
        <f t="shared" si="5"/>
        <v>6.0790273556231005E-2</v>
      </c>
      <c r="L13" s="2">
        <f t="shared" si="6"/>
        <v>-0.89999999999999991</v>
      </c>
      <c r="M13" s="2">
        <f t="shared" si="7"/>
        <v>8.5970429323592404E-2</v>
      </c>
      <c r="N13" s="2">
        <f t="shared" si="8"/>
        <v>-10.468715895466834</v>
      </c>
      <c r="O13" t="s">
        <v>34</v>
      </c>
    </row>
    <row r="14" spans="1:16" x14ac:dyDescent="0.25">
      <c r="A14" s="16">
        <v>3</v>
      </c>
      <c r="B14" s="17" t="s">
        <v>42</v>
      </c>
      <c r="C14" s="18">
        <v>2.8</v>
      </c>
      <c r="D14" s="19" t="s">
        <v>27</v>
      </c>
      <c r="E14" s="20" t="str">
        <f t="shared" si="0"/>
        <v>Significantly Different</v>
      </c>
      <c r="G14">
        <f t="shared" si="1"/>
        <v>2.8</v>
      </c>
      <c r="H14">
        <f t="shared" si="2"/>
        <v>6</v>
      </c>
      <c r="I14" t="str">
        <f t="shared" si="3"/>
        <v>+/-</v>
      </c>
      <c r="J14" t="str">
        <f t="shared" si="4"/>
        <v>0.1</v>
      </c>
      <c r="K14" s="2">
        <f t="shared" si="5"/>
        <v>6.0790273556231005E-2</v>
      </c>
      <c r="L14" s="2">
        <f t="shared" si="6"/>
        <v>-0.89999999999999991</v>
      </c>
      <c r="M14" s="2">
        <f t="shared" si="7"/>
        <v>8.5970429323592404E-2</v>
      </c>
      <c r="N14" s="2">
        <f t="shared" si="8"/>
        <v>-10.468715895466834</v>
      </c>
      <c r="O14" t="s">
        <v>37</v>
      </c>
    </row>
    <row r="15" spans="1:16" x14ac:dyDescent="0.25">
      <c r="A15" s="16">
        <v>5</v>
      </c>
      <c r="B15" s="17" t="s">
        <v>76</v>
      </c>
      <c r="C15" s="18">
        <v>2.4</v>
      </c>
      <c r="D15" s="19" t="s">
        <v>27</v>
      </c>
      <c r="E15" s="20" t="str">
        <f t="shared" si="0"/>
        <v>Significantly Different</v>
      </c>
      <c r="G15">
        <f t="shared" si="1"/>
        <v>2.4</v>
      </c>
      <c r="H15">
        <f t="shared" si="2"/>
        <v>6</v>
      </c>
      <c r="I15" t="str">
        <f t="shared" si="3"/>
        <v>+/-</v>
      </c>
      <c r="J15" t="str">
        <f t="shared" si="4"/>
        <v>0.1</v>
      </c>
      <c r="K15" s="2">
        <f t="shared" si="5"/>
        <v>6.0790273556231005E-2</v>
      </c>
      <c r="L15" s="2">
        <f t="shared" si="6"/>
        <v>-0.5</v>
      </c>
      <c r="M15" s="2">
        <f t="shared" si="7"/>
        <v>8.5970429323592404E-2</v>
      </c>
      <c r="N15" s="2">
        <f t="shared" si="8"/>
        <v>-5.8159532752593535</v>
      </c>
      <c r="O15" t="s">
        <v>40</v>
      </c>
    </row>
    <row r="16" spans="1:16" x14ac:dyDescent="0.25">
      <c r="A16" s="16">
        <v>6</v>
      </c>
      <c r="B16" s="17" t="s">
        <v>52</v>
      </c>
      <c r="C16" s="18">
        <v>2.2999999999999998</v>
      </c>
      <c r="D16" s="19" t="s">
        <v>29</v>
      </c>
      <c r="E16" s="20" t="str">
        <f t="shared" si="0"/>
        <v>Significantly Different</v>
      </c>
      <c r="G16">
        <f t="shared" si="1"/>
        <v>2.2999999999999998</v>
      </c>
      <c r="H16">
        <f t="shared" si="2"/>
        <v>6</v>
      </c>
      <c r="I16" t="str">
        <f t="shared" si="3"/>
        <v>+/-</v>
      </c>
      <c r="J16" t="str">
        <f t="shared" si="4"/>
        <v>0.2</v>
      </c>
      <c r="K16" s="2">
        <f t="shared" si="5"/>
        <v>0.12158054711246201</v>
      </c>
      <c r="L16" s="2">
        <f t="shared" si="6"/>
        <v>-0.39999999999999991</v>
      </c>
      <c r="M16" s="2">
        <f t="shared" si="7"/>
        <v>0.1359311840425404</v>
      </c>
      <c r="N16" s="2">
        <f t="shared" si="8"/>
        <v>-2.9426654583897229</v>
      </c>
      <c r="O16" t="s">
        <v>42</v>
      </c>
    </row>
    <row r="17" spans="1:15" x14ac:dyDescent="0.25">
      <c r="A17" s="16">
        <v>6</v>
      </c>
      <c r="B17" s="17" t="s">
        <v>68</v>
      </c>
      <c r="C17" s="18">
        <v>2.2999999999999998</v>
      </c>
      <c r="D17" s="19" t="s">
        <v>27</v>
      </c>
      <c r="E17" s="20" t="str">
        <f t="shared" si="0"/>
        <v>Significantly Different</v>
      </c>
      <c r="G17">
        <f t="shared" si="1"/>
        <v>2.2999999999999998</v>
      </c>
      <c r="H17">
        <f t="shared" si="2"/>
        <v>6</v>
      </c>
      <c r="I17" t="str">
        <f t="shared" si="3"/>
        <v>+/-</v>
      </c>
      <c r="J17" t="str">
        <f t="shared" si="4"/>
        <v>0.1</v>
      </c>
      <c r="K17" s="2">
        <f t="shared" si="5"/>
        <v>6.0790273556231005E-2</v>
      </c>
      <c r="L17" s="2">
        <f t="shared" si="6"/>
        <v>-0.39999999999999991</v>
      </c>
      <c r="M17" s="2">
        <f t="shared" si="7"/>
        <v>8.5970429323592404E-2</v>
      </c>
      <c r="N17" s="2">
        <f t="shared" si="8"/>
        <v>-4.6527626202074819</v>
      </c>
      <c r="O17" t="s">
        <v>44</v>
      </c>
    </row>
    <row r="18" spans="1:15" x14ac:dyDescent="0.25">
      <c r="A18" s="16">
        <v>8</v>
      </c>
      <c r="B18" s="17" t="s">
        <v>75</v>
      </c>
      <c r="C18" s="18">
        <v>2.2000000000000002</v>
      </c>
      <c r="D18" s="19" t="s">
        <v>27</v>
      </c>
      <c r="E18" s="20" t="str">
        <f t="shared" si="0"/>
        <v>Significantly Different</v>
      </c>
      <c r="G18">
        <f t="shared" si="1"/>
        <v>2.2000000000000002</v>
      </c>
      <c r="H18">
        <f t="shared" si="2"/>
        <v>6</v>
      </c>
      <c r="I18" t="str">
        <f t="shared" si="3"/>
        <v>+/-</v>
      </c>
      <c r="J18" t="str">
        <f t="shared" si="4"/>
        <v>0.1</v>
      </c>
      <c r="K18" s="2">
        <f t="shared" si="5"/>
        <v>6.0790273556231005E-2</v>
      </c>
      <c r="L18" s="2">
        <f t="shared" si="6"/>
        <v>-0.30000000000000027</v>
      </c>
      <c r="M18" s="2">
        <f t="shared" si="7"/>
        <v>8.5970429323592404E-2</v>
      </c>
      <c r="N18" s="2">
        <f t="shared" si="8"/>
        <v>-3.4895719651556152</v>
      </c>
      <c r="O18" t="s">
        <v>46</v>
      </c>
    </row>
    <row r="19" spans="1:15" x14ac:dyDescent="0.25">
      <c r="A19" s="16">
        <v>9</v>
      </c>
      <c r="B19" s="17" t="s">
        <v>35</v>
      </c>
      <c r="C19" s="18">
        <v>2.1</v>
      </c>
      <c r="D19" s="19" t="s">
        <v>36</v>
      </c>
      <c r="E19" s="20" t="str">
        <f t="shared" si="0"/>
        <v>Not Significantly Different</v>
      </c>
      <c r="G19">
        <f t="shared" si="1"/>
        <v>2.1</v>
      </c>
      <c r="H19">
        <f t="shared" si="2"/>
        <v>6</v>
      </c>
      <c r="I19" t="str">
        <f t="shared" si="3"/>
        <v>+/-</v>
      </c>
      <c r="J19" t="str">
        <f t="shared" si="4"/>
        <v>0.3</v>
      </c>
      <c r="K19" s="2">
        <f t="shared" si="5"/>
        <v>0.18237082066869301</v>
      </c>
      <c r="L19" s="2">
        <f t="shared" si="6"/>
        <v>-0.20000000000000018</v>
      </c>
      <c r="M19" s="2">
        <f t="shared" si="7"/>
        <v>0.19223572402239389</v>
      </c>
      <c r="N19" s="2">
        <f t="shared" si="8"/>
        <v>-1.0403893501953976</v>
      </c>
      <c r="O19" t="s">
        <v>48</v>
      </c>
    </row>
    <row r="20" spans="1:15" x14ac:dyDescent="0.25">
      <c r="A20" s="16">
        <v>10</v>
      </c>
      <c r="B20" s="17" t="s">
        <v>32</v>
      </c>
      <c r="C20" s="18">
        <v>1.9</v>
      </c>
      <c r="D20" s="21" t="s">
        <v>61</v>
      </c>
      <c r="E20" s="20" t="str">
        <f t="shared" si="0"/>
        <v>Not Significantly Different</v>
      </c>
      <c r="G20">
        <f t="shared" si="1"/>
        <v>1.9</v>
      </c>
      <c r="H20">
        <f t="shared" si="2"/>
        <v>6</v>
      </c>
      <c r="I20" t="str">
        <f t="shared" si="3"/>
        <v>+/-</v>
      </c>
      <c r="J20" t="str">
        <f t="shared" si="4"/>
        <v>0.4</v>
      </c>
      <c r="K20" s="2">
        <f t="shared" si="5"/>
        <v>0.24316109422492402</v>
      </c>
      <c r="L20" s="2">
        <f t="shared" si="6"/>
        <v>0</v>
      </c>
      <c r="M20" s="2">
        <f t="shared" si="7"/>
        <v>0.25064471888253259</v>
      </c>
      <c r="N20" s="2">
        <f t="shared" si="8"/>
        <v>0</v>
      </c>
      <c r="O20" t="s">
        <v>50</v>
      </c>
    </row>
    <row r="21" spans="1:15" x14ac:dyDescent="0.25">
      <c r="A21" s="16">
        <v>11</v>
      </c>
      <c r="B21" s="17" t="s">
        <v>44</v>
      </c>
      <c r="C21" s="18">
        <v>1.8</v>
      </c>
      <c r="D21" s="19" t="s">
        <v>29</v>
      </c>
      <c r="E21" s="20" t="str">
        <f t="shared" si="0"/>
        <v>Not Significantly Different</v>
      </c>
      <c r="G21">
        <f t="shared" si="1"/>
        <v>1.8</v>
      </c>
      <c r="H21">
        <f t="shared" si="2"/>
        <v>6</v>
      </c>
      <c r="I21" t="str">
        <f t="shared" si="3"/>
        <v>+/-</v>
      </c>
      <c r="J21" t="str">
        <f t="shared" si="4"/>
        <v>0.2</v>
      </c>
      <c r="K21" s="2">
        <f t="shared" si="5"/>
        <v>0.12158054711246201</v>
      </c>
      <c r="L21" s="2">
        <f t="shared" si="6"/>
        <v>9.9999999999999867E-2</v>
      </c>
      <c r="M21" s="2">
        <f t="shared" si="7"/>
        <v>0.1359311840425404</v>
      </c>
      <c r="N21" s="2">
        <f t="shared" si="8"/>
        <v>0.73566636459742984</v>
      </c>
      <c r="O21" t="s">
        <v>52</v>
      </c>
    </row>
    <row r="22" spans="1:15" x14ac:dyDescent="0.25">
      <c r="A22" s="16">
        <v>11</v>
      </c>
      <c r="B22" s="17" t="s">
        <v>59</v>
      </c>
      <c r="C22" s="18">
        <v>1.8</v>
      </c>
      <c r="D22" s="19" t="s">
        <v>29</v>
      </c>
      <c r="E22" s="20" t="str">
        <f t="shared" si="0"/>
        <v>Not Significantly Different</v>
      </c>
      <c r="G22">
        <f t="shared" si="1"/>
        <v>1.8</v>
      </c>
      <c r="H22">
        <f t="shared" si="2"/>
        <v>6</v>
      </c>
      <c r="I22" t="str">
        <f t="shared" si="3"/>
        <v>+/-</v>
      </c>
      <c r="J22" t="str">
        <f t="shared" si="4"/>
        <v>0.2</v>
      </c>
      <c r="K22" s="2">
        <f t="shared" si="5"/>
        <v>0.12158054711246201</v>
      </c>
      <c r="L22" s="2">
        <f t="shared" si="6"/>
        <v>9.9999999999999867E-2</v>
      </c>
      <c r="M22" s="2">
        <f t="shared" si="7"/>
        <v>0.1359311840425404</v>
      </c>
      <c r="N22" s="2">
        <f t="shared" si="8"/>
        <v>0.73566636459742984</v>
      </c>
      <c r="O22" t="s">
        <v>54</v>
      </c>
    </row>
    <row r="23" spans="1:15" x14ac:dyDescent="0.25">
      <c r="A23" s="16">
        <v>11</v>
      </c>
      <c r="B23" s="17" t="s">
        <v>56</v>
      </c>
      <c r="C23" s="18">
        <v>1.8</v>
      </c>
      <c r="D23" s="19" t="s">
        <v>61</v>
      </c>
      <c r="E23" s="20" t="str">
        <f t="shared" si="0"/>
        <v>Not Significantly Different</v>
      </c>
      <c r="G23">
        <f t="shared" si="1"/>
        <v>1.8</v>
      </c>
      <c r="H23">
        <f t="shared" si="2"/>
        <v>6</v>
      </c>
      <c r="I23" t="str">
        <f t="shared" si="3"/>
        <v>+/-</v>
      </c>
      <c r="J23" t="str">
        <f t="shared" si="4"/>
        <v>0.4</v>
      </c>
      <c r="K23" s="2">
        <f t="shared" si="5"/>
        <v>0.24316109422492402</v>
      </c>
      <c r="L23" s="2">
        <f t="shared" si="6"/>
        <v>9.9999999999999867E-2</v>
      </c>
      <c r="M23" s="2">
        <f t="shared" si="7"/>
        <v>0.25064471888253259</v>
      </c>
      <c r="N23" s="2">
        <f t="shared" si="8"/>
        <v>0.39897110318476714</v>
      </c>
      <c r="O23" t="s">
        <v>43</v>
      </c>
    </row>
    <row r="24" spans="1:15" x14ac:dyDescent="0.25">
      <c r="A24" s="16">
        <v>11</v>
      </c>
      <c r="B24" s="17" t="s">
        <v>47</v>
      </c>
      <c r="C24" s="18">
        <v>1.8</v>
      </c>
      <c r="D24" s="19" t="s">
        <v>29</v>
      </c>
      <c r="E24" s="20" t="str">
        <f t="shared" si="0"/>
        <v>Not Significantly Different</v>
      </c>
      <c r="G24">
        <f t="shared" si="1"/>
        <v>1.8</v>
      </c>
      <c r="H24">
        <f t="shared" si="2"/>
        <v>6</v>
      </c>
      <c r="I24" t="str">
        <f t="shared" si="3"/>
        <v>+/-</v>
      </c>
      <c r="J24" t="str">
        <f t="shared" si="4"/>
        <v>0.2</v>
      </c>
      <c r="K24" s="2">
        <f t="shared" si="5"/>
        <v>0.12158054711246201</v>
      </c>
      <c r="L24" s="2">
        <f t="shared" si="6"/>
        <v>9.9999999999999867E-2</v>
      </c>
      <c r="M24" s="2">
        <f t="shared" si="7"/>
        <v>0.1359311840425404</v>
      </c>
      <c r="N24" s="2">
        <f t="shared" si="8"/>
        <v>0.73566636459742984</v>
      </c>
      <c r="O24" t="s">
        <v>57</v>
      </c>
    </row>
    <row r="25" spans="1:15" x14ac:dyDescent="0.25">
      <c r="A25" s="16">
        <v>11</v>
      </c>
      <c r="B25" s="17" t="s">
        <v>31</v>
      </c>
      <c r="C25" s="18">
        <v>1.8</v>
      </c>
      <c r="D25" s="19" t="s">
        <v>36</v>
      </c>
      <c r="E25" s="20" t="str">
        <f t="shared" si="0"/>
        <v>Not Significantly Different</v>
      </c>
      <c r="G25">
        <f t="shared" si="1"/>
        <v>1.8</v>
      </c>
      <c r="H25">
        <f t="shared" si="2"/>
        <v>6</v>
      </c>
      <c r="I25" t="str">
        <f t="shared" si="3"/>
        <v>+/-</v>
      </c>
      <c r="J25" t="str">
        <f t="shared" si="4"/>
        <v>0.3</v>
      </c>
      <c r="K25" s="2">
        <f t="shared" si="5"/>
        <v>0.18237082066869301</v>
      </c>
      <c r="L25" s="2">
        <f t="shared" si="6"/>
        <v>9.9999999999999867E-2</v>
      </c>
      <c r="M25" s="2">
        <f t="shared" si="7"/>
        <v>0.19223572402239389</v>
      </c>
      <c r="N25" s="2">
        <f t="shared" si="8"/>
        <v>0.52019467509769768</v>
      </c>
      <c r="O25" t="s">
        <v>58</v>
      </c>
    </row>
    <row r="26" spans="1:15" x14ac:dyDescent="0.25">
      <c r="A26" s="16">
        <v>16</v>
      </c>
      <c r="B26" s="17" t="s">
        <v>64</v>
      </c>
      <c r="C26" s="18">
        <v>1.7</v>
      </c>
      <c r="D26" s="19" t="s">
        <v>27</v>
      </c>
      <c r="E26" s="20" t="str">
        <f t="shared" si="0"/>
        <v>Significantly Different</v>
      </c>
      <c r="G26">
        <f t="shared" si="1"/>
        <v>1.7</v>
      </c>
      <c r="H26">
        <f t="shared" si="2"/>
        <v>6</v>
      </c>
      <c r="I26" t="str">
        <f t="shared" si="3"/>
        <v>+/-</v>
      </c>
      <c r="J26" t="str">
        <f t="shared" si="4"/>
        <v>0.1</v>
      </c>
      <c r="K26" s="2">
        <f t="shared" si="5"/>
        <v>6.0790273556231005E-2</v>
      </c>
      <c r="L26" s="2">
        <f t="shared" si="6"/>
        <v>0.19999999999999996</v>
      </c>
      <c r="M26" s="2">
        <f t="shared" si="7"/>
        <v>8.5970429323592404E-2</v>
      </c>
      <c r="N26" s="2">
        <f t="shared" si="8"/>
        <v>2.3263813101037409</v>
      </c>
      <c r="O26" t="s">
        <v>41</v>
      </c>
    </row>
    <row r="27" spans="1:15" x14ac:dyDescent="0.25">
      <c r="A27" s="16">
        <v>16</v>
      </c>
      <c r="B27" s="17" t="s">
        <v>51</v>
      </c>
      <c r="C27" s="18">
        <v>1.7</v>
      </c>
      <c r="D27" s="19" t="s">
        <v>29</v>
      </c>
      <c r="E27" s="20" t="str">
        <f t="shared" si="0"/>
        <v>Not Significantly Different</v>
      </c>
      <c r="G27">
        <f t="shared" si="1"/>
        <v>1.7</v>
      </c>
      <c r="H27">
        <f t="shared" si="2"/>
        <v>6</v>
      </c>
      <c r="I27" t="str">
        <f t="shared" si="3"/>
        <v>+/-</v>
      </c>
      <c r="J27" t="str">
        <f t="shared" si="4"/>
        <v>0.2</v>
      </c>
      <c r="K27" s="2">
        <f t="shared" si="5"/>
        <v>0.12158054711246201</v>
      </c>
      <c r="L27" s="2">
        <f t="shared" si="6"/>
        <v>0.19999999999999996</v>
      </c>
      <c r="M27" s="2">
        <f t="shared" si="7"/>
        <v>0.1359311840425404</v>
      </c>
      <c r="N27" s="2">
        <f t="shared" si="8"/>
        <v>1.4713327291948615</v>
      </c>
      <c r="O27" t="s">
        <v>59</v>
      </c>
    </row>
    <row r="28" spans="1:15" x14ac:dyDescent="0.25">
      <c r="A28" s="16">
        <v>16</v>
      </c>
      <c r="B28" s="17" t="s">
        <v>84</v>
      </c>
      <c r="C28" s="18">
        <v>1.7</v>
      </c>
      <c r="D28" s="19" t="s">
        <v>27</v>
      </c>
      <c r="E28" s="20" t="str">
        <f t="shared" si="0"/>
        <v>Significantly Different</v>
      </c>
      <c r="G28">
        <f t="shared" si="1"/>
        <v>1.7</v>
      </c>
      <c r="H28">
        <f t="shared" si="2"/>
        <v>6</v>
      </c>
      <c r="I28" t="str">
        <f t="shared" si="3"/>
        <v>+/-</v>
      </c>
      <c r="J28" t="str">
        <f t="shared" si="4"/>
        <v>0.1</v>
      </c>
      <c r="K28" s="2">
        <f t="shared" si="5"/>
        <v>6.0790273556231005E-2</v>
      </c>
      <c r="L28" s="2">
        <f t="shared" si="6"/>
        <v>0.19999999999999996</v>
      </c>
      <c r="M28" s="2">
        <f t="shared" si="7"/>
        <v>8.5970429323592404E-2</v>
      </c>
      <c r="N28" s="2">
        <f t="shared" si="8"/>
        <v>2.3263813101037409</v>
      </c>
      <c r="O28" t="s">
        <v>49</v>
      </c>
    </row>
    <row r="29" spans="1:15" x14ac:dyDescent="0.25">
      <c r="A29" s="16">
        <v>19</v>
      </c>
      <c r="B29" s="17" t="s">
        <v>34</v>
      </c>
      <c r="C29" s="18">
        <v>1.6</v>
      </c>
      <c r="D29" s="19" t="s">
        <v>27</v>
      </c>
      <c r="E29" s="20" t="str">
        <f t="shared" si="0"/>
        <v>Significantly Different</v>
      </c>
      <c r="G29">
        <f t="shared" si="1"/>
        <v>1.6</v>
      </c>
      <c r="H29">
        <f t="shared" si="2"/>
        <v>6</v>
      </c>
      <c r="I29" t="str">
        <f t="shared" si="3"/>
        <v>+/-</v>
      </c>
      <c r="J29" t="str">
        <f t="shared" si="4"/>
        <v>0.1</v>
      </c>
      <c r="K29" s="2">
        <f t="shared" si="5"/>
        <v>6.0790273556231005E-2</v>
      </c>
      <c r="L29" s="2">
        <f t="shared" si="6"/>
        <v>0.29999999999999982</v>
      </c>
      <c r="M29" s="2">
        <f t="shared" si="7"/>
        <v>8.5970429323592404E-2</v>
      </c>
      <c r="N29" s="2">
        <f t="shared" si="8"/>
        <v>3.4895719651556099</v>
      </c>
      <c r="O29" t="s">
        <v>63</v>
      </c>
    </row>
    <row r="30" spans="1:15" x14ac:dyDescent="0.25">
      <c r="A30" s="16">
        <v>19</v>
      </c>
      <c r="B30" s="17" t="s">
        <v>50</v>
      </c>
      <c r="C30" s="18">
        <v>1.6</v>
      </c>
      <c r="D30" s="19" t="s">
        <v>27</v>
      </c>
      <c r="E30" s="20" t="str">
        <f t="shared" si="0"/>
        <v>Significantly Different</v>
      </c>
      <c r="G30">
        <f t="shared" si="1"/>
        <v>1.6</v>
      </c>
      <c r="H30">
        <f t="shared" si="2"/>
        <v>6</v>
      </c>
      <c r="I30" t="str">
        <f t="shared" si="3"/>
        <v>+/-</v>
      </c>
      <c r="J30" t="str">
        <f t="shared" si="4"/>
        <v>0.1</v>
      </c>
      <c r="K30" s="2">
        <f t="shared" si="5"/>
        <v>6.0790273556231005E-2</v>
      </c>
      <c r="L30" s="2">
        <f t="shared" si="6"/>
        <v>0.29999999999999982</v>
      </c>
      <c r="M30" s="2">
        <f t="shared" si="7"/>
        <v>8.5970429323592404E-2</v>
      </c>
      <c r="N30" s="2">
        <f t="shared" si="8"/>
        <v>3.4895719651556099</v>
      </c>
      <c r="O30" t="s">
        <v>28</v>
      </c>
    </row>
    <row r="31" spans="1:15" x14ac:dyDescent="0.25">
      <c r="A31" s="16">
        <v>19</v>
      </c>
      <c r="B31" s="17" t="s">
        <v>43</v>
      </c>
      <c r="C31" s="18">
        <v>1.6</v>
      </c>
      <c r="D31" s="19" t="s">
        <v>36</v>
      </c>
      <c r="E31" s="20" t="str">
        <f t="shared" si="0"/>
        <v>Not Significantly Different</v>
      </c>
      <c r="G31">
        <f t="shared" si="1"/>
        <v>1.6</v>
      </c>
      <c r="H31">
        <f t="shared" si="2"/>
        <v>6</v>
      </c>
      <c r="I31" t="str">
        <f t="shared" si="3"/>
        <v>+/-</v>
      </c>
      <c r="J31" t="str">
        <f t="shared" si="4"/>
        <v>0.3</v>
      </c>
      <c r="K31" s="2">
        <f t="shared" si="5"/>
        <v>0.18237082066869301</v>
      </c>
      <c r="L31" s="2">
        <f t="shared" si="6"/>
        <v>0.29999999999999982</v>
      </c>
      <c r="M31" s="2">
        <f t="shared" si="7"/>
        <v>0.19223572402239389</v>
      </c>
      <c r="N31" s="2">
        <f t="shared" si="8"/>
        <v>1.5605840252930943</v>
      </c>
      <c r="O31" t="s">
        <v>66</v>
      </c>
    </row>
    <row r="32" spans="1:15" x14ac:dyDescent="0.25">
      <c r="A32" s="16">
        <v>19</v>
      </c>
      <c r="B32" s="17" t="s">
        <v>57</v>
      </c>
      <c r="C32" s="18">
        <v>1.6</v>
      </c>
      <c r="D32" s="19" t="s">
        <v>27</v>
      </c>
      <c r="E32" s="20" t="str">
        <f t="shared" si="0"/>
        <v>Significantly Different</v>
      </c>
      <c r="G32">
        <f t="shared" si="1"/>
        <v>1.6</v>
      </c>
      <c r="H32">
        <f t="shared" si="2"/>
        <v>6</v>
      </c>
      <c r="I32" t="str">
        <f t="shared" si="3"/>
        <v>+/-</v>
      </c>
      <c r="J32" t="str">
        <f t="shared" si="4"/>
        <v>0.1</v>
      </c>
      <c r="K32" s="2">
        <f t="shared" si="5"/>
        <v>6.0790273556231005E-2</v>
      </c>
      <c r="L32" s="2">
        <f t="shared" si="6"/>
        <v>0.29999999999999982</v>
      </c>
      <c r="M32" s="2">
        <f t="shared" si="7"/>
        <v>8.5970429323592404E-2</v>
      </c>
      <c r="N32" s="2">
        <f t="shared" si="8"/>
        <v>3.4895719651556099</v>
      </c>
      <c r="O32" t="s">
        <v>68</v>
      </c>
    </row>
    <row r="33" spans="1:15" x14ac:dyDescent="0.25">
      <c r="A33" s="16">
        <v>19</v>
      </c>
      <c r="B33" s="17" t="s">
        <v>28</v>
      </c>
      <c r="C33" s="18">
        <v>1.6</v>
      </c>
      <c r="D33" s="19" t="s">
        <v>29</v>
      </c>
      <c r="E33" s="20" t="str">
        <f t="shared" si="0"/>
        <v>Significantly Different</v>
      </c>
      <c r="G33">
        <f t="shared" si="1"/>
        <v>1.6</v>
      </c>
      <c r="H33">
        <f t="shared" si="2"/>
        <v>6</v>
      </c>
      <c r="I33" t="str">
        <f t="shared" si="3"/>
        <v>+/-</v>
      </c>
      <c r="J33" t="str">
        <f t="shared" si="4"/>
        <v>0.2</v>
      </c>
      <c r="K33" s="2">
        <f t="shared" si="5"/>
        <v>0.12158054711246201</v>
      </c>
      <c r="L33" s="2">
        <f t="shared" si="6"/>
        <v>0.29999999999999982</v>
      </c>
      <c r="M33" s="2">
        <f t="shared" si="7"/>
        <v>0.1359311840425404</v>
      </c>
      <c r="N33" s="2">
        <f t="shared" si="8"/>
        <v>2.2069990937922914</v>
      </c>
      <c r="O33" t="s">
        <v>71</v>
      </c>
    </row>
    <row r="34" spans="1:15" x14ac:dyDescent="0.25">
      <c r="A34" s="16">
        <v>19</v>
      </c>
      <c r="B34" s="17" t="s">
        <v>74</v>
      </c>
      <c r="C34" s="18">
        <v>1.6</v>
      </c>
      <c r="D34" s="19" t="s">
        <v>29</v>
      </c>
      <c r="E34" s="20" t="str">
        <f t="shared" si="0"/>
        <v>Significantly Different</v>
      </c>
      <c r="G34">
        <f t="shared" si="1"/>
        <v>1.6</v>
      </c>
      <c r="H34">
        <f t="shared" si="2"/>
        <v>6</v>
      </c>
      <c r="I34" t="str">
        <f t="shared" si="3"/>
        <v>+/-</v>
      </c>
      <c r="J34" t="str">
        <f t="shared" si="4"/>
        <v>0.2</v>
      </c>
      <c r="K34" s="2">
        <f t="shared" si="5"/>
        <v>0.12158054711246201</v>
      </c>
      <c r="L34" s="2">
        <f t="shared" si="6"/>
        <v>0.29999999999999982</v>
      </c>
      <c r="M34" s="2">
        <f t="shared" si="7"/>
        <v>0.1359311840425404</v>
      </c>
      <c r="N34" s="2">
        <f t="shared" si="8"/>
        <v>2.2069990937922914</v>
      </c>
      <c r="O34" t="s">
        <v>62</v>
      </c>
    </row>
    <row r="35" spans="1:15" x14ac:dyDescent="0.25">
      <c r="A35" s="16">
        <v>19</v>
      </c>
      <c r="B35" s="17" t="s">
        <v>82</v>
      </c>
      <c r="C35" s="18">
        <v>1.6</v>
      </c>
      <c r="D35" s="19" t="s">
        <v>27</v>
      </c>
      <c r="E35" s="20" t="str">
        <f t="shared" si="0"/>
        <v>Significantly Different</v>
      </c>
      <c r="G35">
        <f t="shared" si="1"/>
        <v>1.6</v>
      </c>
      <c r="H35">
        <f t="shared" si="2"/>
        <v>6</v>
      </c>
      <c r="I35" t="str">
        <f t="shared" si="3"/>
        <v>+/-</v>
      </c>
      <c r="J35" t="str">
        <f t="shared" si="4"/>
        <v>0.1</v>
      </c>
      <c r="K35" s="2">
        <f t="shared" si="5"/>
        <v>6.0790273556231005E-2</v>
      </c>
      <c r="L35" s="2">
        <f t="shared" si="6"/>
        <v>0.29999999999999982</v>
      </c>
      <c r="M35" s="2">
        <f t="shared" si="7"/>
        <v>8.5970429323592404E-2</v>
      </c>
      <c r="N35" s="2">
        <f t="shared" si="8"/>
        <v>3.4895719651556099</v>
      </c>
      <c r="O35" t="s">
        <v>72</v>
      </c>
    </row>
    <row r="36" spans="1:15" x14ac:dyDescent="0.25">
      <c r="A36" s="16">
        <v>19</v>
      </c>
      <c r="B36" s="17" t="s">
        <v>60</v>
      </c>
      <c r="C36" s="18">
        <v>1.6</v>
      </c>
      <c r="D36" s="19" t="s">
        <v>27</v>
      </c>
      <c r="E36" s="20" t="str">
        <f t="shared" si="0"/>
        <v>Significantly Different</v>
      </c>
      <c r="G36">
        <f t="shared" si="1"/>
        <v>1.6</v>
      </c>
      <c r="H36">
        <f t="shared" si="2"/>
        <v>6</v>
      </c>
      <c r="I36" t="str">
        <f t="shared" si="3"/>
        <v>+/-</v>
      </c>
      <c r="J36" t="str">
        <f t="shared" si="4"/>
        <v>0.1</v>
      </c>
      <c r="K36" s="2">
        <f t="shared" si="5"/>
        <v>6.0790273556231005E-2</v>
      </c>
      <c r="L36" s="2">
        <f t="shared" si="6"/>
        <v>0.29999999999999982</v>
      </c>
      <c r="M36" s="2">
        <f t="shared" si="7"/>
        <v>8.5970429323592404E-2</v>
      </c>
      <c r="N36" s="2">
        <f t="shared" si="8"/>
        <v>3.4895719651556099</v>
      </c>
      <c r="O36" t="s">
        <v>64</v>
      </c>
    </row>
    <row r="37" spans="1:15" x14ac:dyDescent="0.25">
      <c r="A37" s="16">
        <v>19</v>
      </c>
      <c r="B37" s="17" t="s">
        <v>67</v>
      </c>
      <c r="C37" s="18">
        <v>1.6</v>
      </c>
      <c r="D37" s="19" t="s">
        <v>27</v>
      </c>
      <c r="E37" s="20" t="str">
        <f t="shared" si="0"/>
        <v>Significantly Different</v>
      </c>
      <c r="G37">
        <f t="shared" si="1"/>
        <v>1.6</v>
      </c>
      <c r="H37">
        <f t="shared" si="2"/>
        <v>6</v>
      </c>
      <c r="I37" t="str">
        <f t="shared" si="3"/>
        <v>+/-</v>
      </c>
      <c r="J37" t="str">
        <f t="shared" si="4"/>
        <v>0.1</v>
      </c>
      <c r="K37" s="2">
        <f t="shared" si="5"/>
        <v>6.0790273556231005E-2</v>
      </c>
      <c r="L37" s="2">
        <f t="shared" si="6"/>
        <v>0.29999999999999982</v>
      </c>
      <c r="M37" s="2">
        <f t="shared" si="7"/>
        <v>8.5970429323592404E-2</v>
      </c>
      <c r="N37" s="2">
        <f t="shared" si="8"/>
        <v>3.4895719651556099</v>
      </c>
      <c r="O37" t="s">
        <v>45</v>
      </c>
    </row>
    <row r="38" spans="1:15" x14ac:dyDescent="0.25">
      <c r="A38" s="16">
        <v>28</v>
      </c>
      <c r="B38" s="17" t="s">
        <v>41</v>
      </c>
      <c r="C38" s="18">
        <v>1.5</v>
      </c>
      <c r="D38" s="19" t="s">
        <v>27</v>
      </c>
      <c r="E38" s="20" t="str">
        <f t="shared" si="0"/>
        <v>Significantly Different</v>
      </c>
      <c r="G38">
        <f t="shared" si="1"/>
        <v>1.5</v>
      </c>
      <c r="H38">
        <f t="shared" si="2"/>
        <v>6</v>
      </c>
      <c r="I38" t="str">
        <f t="shared" si="3"/>
        <v>+/-</v>
      </c>
      <c r="J38" t="str">
        <f t="shared" si="4"/>
        <v>0.1</v>
      </c>
      <c r="K38" s="2">
        <f t="shared" si="5"/>
        <v>6.0790273556231005E-2</v>
      </c>
      <c r="L38" s="2">
        <f t="shared" si="6"/>
        <v>0.39999999999999991</v>
      </c>
      <c r="M38" s="2">
        <f t="shared" si="7"/>
        <v>8.5970429323592404E-2</v>
      </c>
      <c r="N38" s="2">
        <f t="shared" si="8"/>
        <v>4.6527626202074819</v>
      </c>
      <c r="O38" t="s">
        <v>51</v>
      </c>
    </row>
    <row r="39" spans="1:15" x14ac:dyDescent="0.25">
      <c r="A39" s="16">
        <v>28</v>
      </c>
      <c r="B39" s="17" t="s">
        <v>66</v>
      </c>
      <c r="C39" s="18">
        <v>1.5</v>
      </c>
      <c r="D39" s="19" t="s">
        <v>27</v>
      </c>
      <c r="E39" s="20" t="str">
        <f t="shared" si="0"/>
        <v>Significantly Different</v>
      </c>
      <c r="G39">
        <f t="shared" si="1"/>
        <v>1.5</v>
      </c>
      <c r="H39">
        <f t="shared" si="2"/>
        <v>6</v>
      </c>
      <c r="I39" t="str">
        <f t="shared" si="3"/>
        <v>+/-</v>
      </c>
      <c r="J39" t="str">
        <f t="shared" si="4"/>
        <v>0.1</v>
      </c>
      <c r="K39" s="2">
        <f t="shared" si="5"/>
        <v>6.0790273556231005E-2</v>
      </c>
      <c r="L39" s="2">
        <f t="shared" si="6"/>
        <v>0.39999999999999991</v>
      </c>
      <c r="M39" s="2">
        <f t="shared" si="7"/>
        <v>8.5970429323592404E-2</v>
      </c>
      <c r="N39" s="2">
        <f t="shared" si="8"/>
        <v>4.6527626202074819</v>
      </c>
      <c r="O39" t="s">
        <v>74</v>
      </c>
    </row>
    <row r="40" spans="1:15" x14ac:dyDescent="0.25">
      <c r="A40" s="16">
        <v>28</v>
      </c>
      <c r="B40" s="17" t="s">
        <v>62</v>
      </c>
      <c r="C40" s="18">
        <v>1.5</v>
      </c>
      <c r="D40" s="19" t="s">
        <v>27</v>
      </c>
      <c r="E40" s="20" t="str">
        <f t="shared" si="0"/>
        <v>Significantly Different</v>
      </c>
      <c r="G40">
        <f t="shared" si="1"/>
        <v>1.5</v>
      </c>
      <c r="H40">
        <f t="shared" si="2"/>
        <v>6</v>
      </c>
      <c r="I40" t="str">
        <f t="shared" si="3"/>
        <v>+/-</v>
      </c>
      <c r="J40" t="str">
        <f t="shared" si="4"/>
        <v>0.1</v>
      </c>
      <c r="K40" s="2">
        <f t="shared" si="5"/>
        <v>6.0790273556231005E-2</v>
      </c>
      <c r="L40" s="2">
        <f t="shared" si="6"/>
        <v>0.39999999999999991</v>
      </c>
      <c r="M40" s="2">
        <f t="shared" si="7"/>
        <v>8.5970429323592404E-2</v>
      </c>
      <c r="N40" s="2">
        <f t="shared" si="8"/>
        <v>4.6527626202074819</v>
      </c>
      <c r="O40" t="s">
        <v>35</v>
      </c>
    </row>
    <row r="41" spans="1:15" x14ac:dyDescent="0.25">
      <c r="A41" s="16">
        <v>28</v>
      </c>
      <c r="B41" s="17" t="s">
        <v>45</v>
      </c>
      <c r="C41" s="18">
        <v>1.5</v>
      </c>
      <c r="D41" s="19" t="s">
        <v>36</v>
      </c>
      <c r="E41" s="20" t="str">
        <f t="shared" si="0"/>
        <v>Significantly Different</v>
      </c>
      <c r="G41">
        <f t="shared" si="1"/>
        <v>1.5</v>
      </c>
      <c r="H41">
        <f t="shared" si="2"/>
        <v>6</v>
      </c>
      <c r="I41" t="str">
        <f t="shared" si="3"/>
        <v>+/-</v>
      </c>
      <c r="J41" t="str">
        <f t="shared" si="4"/>
        <v>0.3</v>
      </c>
      <c r="K41" s="2">
        <f t="shared" si="5"/>
        <v>0.18237082066869301</v>
      </c>
      <c r="L41" s="2">
        <f t="shared" si="6"/>
        <v>0.39999999999999991</v>
      </c>
      <c r="M41" s="2">
        <f t="shared" si="7"/>
        <v>0.19223572402239389</v>
      </c>
      <c r="N41" s="2">
        <f t="shared" si="8"/>
        <v>2.0807787003907929</v>
      </c>
      <c r="O41" t="s">
        <v>76</v>
      </c>
    </row>
    <row r="42" spans="1:15" x14ac:dyDescent="0.25">
      <c r="A42" s="16">
        <v>28</v>
      </c>
      <c r="B42" s="17" t="s">
        <v>77</v>
      </c>
      <c r="C42" s="18">
        <v>1.5</v>
      </c>
      <c r="D42" s="19" t="s">
        <v>29</v>
      </c>
      <c r="E42" s="20" t="str">
        <f t="shared" si="0"/>
        <v>Significantly Different</v>
      </c>
      <c r="G42">
        <f t="shared" si="1"/>
        <v>1.5</v>
      </c>
      <c r="H42">
        <f t="shared" si="2"/>
        <v>6</v>
      </c>
      <c r="I42" t="str">
        <f t="shared" si="3"/>
        <v>+/-</v>
      </c>
      <c r="J42" t="str">
        <f t="shared" si="4"/>
        <v>0.2</v>
      </c>
      <c r="K42" s="2">
        <f t="shared" si="5"/>
        <v>0.12158054711246201</v>
      </c>
      <c r="L42" s="2">
        <f t="shared" si="6"/>
        <v>0.39999999999999991</v>
      </c>
      <c r="M42" s="2">
        <f t="shared" si="7"/>
        <v>0.1359311840425404</v>
      </c>
      <c r="N42" s="2">
        <f t="shared" si="8"/>
        <v>2.9426654583897229</v>
      </c>
      <c r="O42" t="s">
        <v>77</v>
      </c>
    </row>
    <row r="43" spans="1:15" x14ac:dyDescent="0.25">
      <c r="A43" s="16">
        <v>28</v>
      </c>
      <c r="B43" s="17" t="s">
        <v>69</v>
      </c>
      <c r="C43" s="18">
        <v>1.5</v>
      </c>
      <c r="D43" s="19" t="s">
        <v>36</v>
      </c>
      <c r="E43" s="20" t="str">
        <f t="shared" si="0"/>
        <v>Significantly Different</v>
      </c>
      <c r="G43">
        <f t="shared" si="1"/>
        <v>1.5</v>
      </c>
      <c r="H43">
        <f t="shared" si="2"/>
        <v>6</v>
      </c>
      <c r="I43" t="str">
        <f t="shared" si="3"/>
        <v>+/-</v>
      </c>
      <c r="J43" t="str">
        <f t="shared" si="4"/>
        <v>0.3</v>
      </c>
      <c r="K43" s="2">
        <f t="shared" si="5"/>
        <v>0.18237082066869301</v>
      </c>
      <c r="L43" s="2">
        <f t="shared" si="6"/>
        <v>0.39999999999999991</v>
      </c>
      <c r="M43" s="2">
        <f t="shared" si="7"/>
        <v>0.19223572402239389</v>
      </c>
      <c r="N43" s="2">
        <f t="shared" si="8"/>
        <v>2.0807787003907929</v>
      </c>
      <c r="O43" t="s">
        <v>80</v>
      </c>
    </row>
    <row r="44" spans="1:15" x14ac:dyDescent="0.25">
      <c r="A44" s="16">
        <v>28</v>
      </c>
      <c r="B44" s="17" t="s">
        <v>73</v>
      </c>
      <c r="C44" s="18">
        <v>1.5</v>
      </c>
      <c r="D44" s="19" t="s">
        <v>27</v>
      </c>
      <c r="E44" s="20" t="str">
        <f t="shared" si="0"/>
        <v>Significantly Different</v>
      </c>
      <c r="G44">
        <f t="shared" si="1"/>
        <v>1.5</v>
      </c>
      <c r="H44">
        <f t="shared" si="2"/>
        <v>6</v>
      </c>
      <c r="I44" t="str">
        <f t="shared" si="3"/>
        <v>+/-</v>
      </c>
      <c r="J44" t="str">
        <f t="shared" si="4"/>
        <v>0.1</v>
      </c>
      <c r="K44" s="2">
        <f t="shared" si="5"/>
        <v>6.0790273556231005E-2</v>
      </c>
      <c r="L44" s="2">
        <f t="shared" si="6"/>
        <v>0.39999999999999991</v>
      </c>
      <c r="M44" s="2">
        <f t="shared" si="7"/>
        <v>8.5970429323592404E-2</v>
      </c>
      <c r="N44" s="2">
        <f t="shared" si="8"/>
        <v>4.6527626202074819</v>
      </c>
      <c r="O44" t="s">
        <v>82</v>
      </c>
    </row>
    <row r="45" spans="1:15" x14ac:dyDescent="0.25">
      <c r="A45" s="16">
        <v>28</v>
      </c>
      <c r="B45" s="17" t="s">
        <v>79</v>
      </c>
      <c r="C45" s="18">
        <v>1.5</v>
      </c>
      <c r="D45" s="19" t="s">
        <v>27</v>
      </c>
      <c r="E45" s="20" t="str">
        <f t="shared" si="0"/>
        <v>Significantly Different</v>
      </c>
      <c r="G45">
        <f t="shared" si="1"/>
        <v>1.5</v>
      </c>
      <c r="H45">
        <f t="shared" si="2"/>
        <v>6</v>
      </c>
      <c r="I45" t="str">
        <f t="shared" si="3"/>
        <v>+/-</v>
      </c>
      <c r="J45" t="str">
        <f t="shared" si="4"/>
        <v>0.1</v>
      </c>
      <c r="K45" s="2">
        <f t="shared" si="5"/>
        <v>6.0790273556231005E-2</v>
      </c>
      <c r="L45" s="2">
        <f t="shared" si="6"/>
        <v>0.39999999999999991</v>
      </c>
      <c r="M45" s="2">
        <f t="shared" si="7"/>
        <v>8.5970429323592404E-2</v>
      </c>
      <c r="N45" s="2">
        <f t="shared" si="8"/>
        <v>4.6527626202074819</v>
      </c>
      <c r="O45" t="s">
        <v>53</v>
      </c>
    </row>
    <row r="46" spans="1:15" x14ac:dyDescent="0.25">
      <c r="A46" s="16">
        <v>36</v>
      </c>
      <c r="B46" s="17" t="s">
        <v>63</v>
      </c>
      <c r="C46" s="18">
        <v>1.4</v>
      </c>
      <c r="D46" s="19" t="s">
        <v>29</v>
      </c>
      <c r="E46" s="20" t="str">
        <f t="shared" si="0"/>
        <v>Significantly Different</v>
      </c>
      <c r="G46">
        <f t="shared" si="1"/>
        <v>1.4</v>
      </c>
      <c r="H46">
        <f t="shared" si="2"/>
        <v>6</v>
      </c>
      <c r="I46" t="str">
        <f t="shared" si="3"/>
        <v>+/-</v>
      </c>
      <c r="J46" t="str">
        <f t="shared" si="4"/>
        <v>0.2</v>
      </c>
      <c r="K46" s="2">
        <f t="shared" si="5"/>
        <v>0.12158054711246201</v>
      </c>
      <c r="L46" s="2">
        <f t="shared" si="6"/>
        <v>0.5</v>
      </c>
      <c r="M46" s="2">
        <f t="shared" si="7"/>
        <v>0.1359311840425404</v>
      </c>
      <c r="N46" s="2">
        <f t="shared" si="8"/>
        <v>3.6783318229871544</v>
      </c>
      <c r="O46" t="s">
        <v>65</v>
      </c>
    </row>
    <row r="47" spans="1:15" x14ac:dyDescent="0.25">
      <c r="A47" s="16">
        <v>36</v>
      </c>
      <c r="B47" s="17" t="s">
        <v>65</v>
      </c>
      <c r="C47" s="18">
        <v>1.4</v>
      </c>
      <c r="D47" s="19" t="s">
        <v>27</v>
      </c>
      <c r="E47" s="20" t="str">
        <f t="shared" si="0"/>
        <v>Significantly Different</v>
      </c>
      <c r="G47">
        <f t="shared" si="1"/>
        <v>1.4</v>
      </c>
      <c r="H47">
        <f t="shared" si="2"/>
        <v>6</v>
      </c>
      <c r="I47" t="str">
        <f t="shared" si="3"/>
        <v>+/-</v>
      </c>
      <c r="J47" t="str">
        <f t="shared" si="4"/>
        <v>0.1</v>
      </c>
      <c r="K47" s="2">
        <f t="shared" si="5"/>
        <v>6.0790273556231005E-2</v>
      </c>
      <c r="L47" s="2">
        <f t="shared" si="6"/>
        <v>0.5</v>
      </c>
      <c r="M47" s="2">
        <f t="shared" si="7"/>
        <v>8.5970429323592404E-2</v>
      </c>
      <c r="N47" s="2">
        <f t="shared" si="8"/>
        <v>5.8159532752593535</v>
      </c>
      <c r="O47" t="s">
        <v>81</v>
      </c>
    </row>
    <row r="48" spans="1:15" x14ac:dyDescent="0.25">
      <c r="A48" s="16">
        <v>36</v>
      </c>
      <c r="B48" s="17" t="s">
        <v>81</v>
      </c>
      <c r="C48" s="18">
        <v>1.4</v>
      </c>
      <c r="D48" s="19" t="s">
        <v>27</v>
      </c>
      <c r="E48" s="20" t="str">
        <f t="shared" si="0"/>
        <v>Significantly Different</v>
      </c>
      <c r="G48">
        <f t="shared" si="1"/>
        <v>1.4</v>
      </c>
      <c r="H48">
        <f t="shared" si="2"/>
        <v>6</v>
      </c>
      <c r="I48" t="str">
        <f t="shared" si="3"/>
        <v>+/-</v>
      </c>
      <c r="J48" t="str">
        <f t="shared" si="4"/>
        <v>0.1</v>
      </c>
      <c r="K48" s="2">
        <f t="shared" si="5"/>
        <v>6.0790273556231005E-2</v>
      </c>
      <c r="L48" s="2">
        <f t="shared" si="6"/>
        <v>0.5</v>
      </c>
      <c r="M48" s="2">
        <f t="shared" si="7"/>
        <v>8.5970429323592404E-2</v>
      </c>
      <c r="N48" s="2">
        <f t="shared" si="8"/>
        <v>5.8159532752593535</v>
      </c>
      <c r="O48" t="s">
        <v>60</v>
      </c>
    </row>
    <row r="49" spans="1:15" x14ac:dyDescent="0.25">
      <c r="A49" s="16">
        <v>36</v>
      </c>
      <c r="B49" s="17" t="s">
        <v>55</v>
      </c>
      <c r="C49" s="18">
        <v>1.4</v>
      </c>
      <c r="D49" s="19" t="s">
        <v>27</v>
      </c>
      <c r="E49" s="20" t="str">
        <f t="shared" si="0"/>
        <v>Significantly Different</v>
      </c>
      <c r="G49">
        <f t="shared" si="1"/>
        <v>1.4</v>
      </c>
      <c r="H49">
        <f t="shared" si="2"/>
        <v>6</v>
      </c>
      <c r="I49" t="str">
        <f t="shared" si="3"/>
        <v>+/-</v>
      </c>
      <c r="J49" t="str">
        <f t="shared" si="4"/>
        <v>0.1</v>
      </c>
      <c r="K49" s="2">
        <f t="shared" si="5"/>
        <v>6.0790273556231005E-2</v>
      </c>
      <c r="L49" s="2">
        <f t="shared" si="6"/>
        <v>0.5</v>
      </c>
      <c r="M49" s="2">
        <f t="shared" si="7"/>
        <v>8.5970429323592404E-2</v>
      </c>
      <c r="N49" s="2">
        <f t="shared" si="8"/>
        <v>5.8159532752593535</v>
      </c>
      <c r="O49" t="s">
        <v>67</v>
      </c>
    </row>
    <row r="50" spans="1:15" x14ac:dyDescent="0.25">
      <c r="A50" s="16">
        <v>40</v>
      </c>
      <c r="B50" s="17" t="s">
        <v>30</v>
      </c>
      <c r="C50" s="18">
        <v>1.3</v>
      </c>
      <c r="D50" s="19" t="s">
        <v>27</v>
      </c>
      <c r="E50" s="20" t="str">
        <f t="shared" si="0"/>
        <v>Significantly Different</v>
      </c>
      <c r="G50">
        <f t="shared" si="1"/>
        <v>1.3</v>
      </c>
      <c r="H50">
        <f t="shared" si="2"/>
        <v>6</v>
      </c>
      <c r="I50" t="str">
        <f t="shared" si="3"/>
        <v>+/-</v>
      </c>
      <c r="J50" t="str">
        <f t="shared" si="4"/>
        <v>0.1</v>
      </c>
      <c r="K50" s="2">
        <f t="shared" si="5"/>
        <v>6.0790273556231005E-2</v>
      </c>
      <c r="L50" s="2">
        <f t="shared" si="6"/>
        <v>0.59999999999999987</v>
      </c>
      <c r="M50" s="2">
        <f t="shared" si="7"/>
        <v>8.5970429323592404E-2</v>
      </c>
      <c r="N50" s="2">
        <f t="shared" si="8"/>
        <v>6.9791439303112224</v>
      </c>
      <c r="O50" t="s">
        <v>69</v>
      </c>
    </row>
    <row r="51" spans="1:15" x14ac:dyDescent="0.25">
      <c r="A51" s="16">
        <v>40</v>
      </c>
      <c r="B51" s="17" t="s">
        <v>46</v>
      </c>
      <c r="C51" s="18">
        <v>1.3</v>
      </c>
      <c r="D51" s="19" t="s">
        <v>36</v>
      </c>
      <c r="E51" s="20" t="str">
        <f t="shared" si="0"/>
        <v>Significantly Different</v>
      </c>
      <c r="G51">
        <f t="shared" si="1"/>
        <v>1.3</v>
      </c>
      <c r="H51">
        <f t="shared" si="2"/>
        <v>6</v>
      </c>
      <c r="I51" t="str">
        <f t="shared" si="3"/>
        <v>+/-</v>
      </c>
      <c r="J51" t="str">
        <f t="shared" si="4"/>
        <v>0.3</v>
      </c>
      <c r="K51" s="2">
        <f t="shared" si="5"/>
        <v>0.18237082066869301</v>
      </c>
      <c r="L51" s="2">
        <f t="shared" si="6"/>
        <v>0.59999999999999987</v>
      </c>
      <c r="M51" s="2">
        <f t="shared" si="7"/>
        <v>0.19223572402239389</v>
      </c>
      <c r="N51" s="2">
        <f t="shared" si="8"/>
        <v>3.1211680505861894</v>
      </c>
      <c r="O51" t="s">
        <v>85</v>
      </c>
    </row>
    <row r="52" spans="1:15" x14ac:dyDescent="0.25">
      <c r="A52" s="16">
        <v>40</v>
      </c>
      <c r="B52" s="17" t="s">
        <v>54</v>
      </c>
      <c r="C52" s="18">
        <v>1.3</v>
      </c>
      <c r="D52" s="19" t="s">
        <v>29</v>
      </c>
      <c r="E52" s="20" t="str">
        <f t="shared" si="0"/>
        <v>Significantly Different</v>
      </c>
      <c r="G52">
        <f t="shared" si="1"/>
        <v>1.3</v>
      </c>
      <c r="H52">
        <f t="shared" si="2"/>
        <v>6</v>
      </c>
      <c r="I52" t="str">
        <f t="shared" si="3"/>
        <v>+/-</v>
      </c>
      <c r="J52" t="str">
        <f t="shared" si="4"/>
        <v>0.2</v>
      </c>
      <c r="K52" s="2">
        <f t="shared" si="5"/>
        <v>0.12158054711246201</v>
      </c>
      <c r="L52" s="2">
        <f t="shared" si="6"/>
        <v>0.59999999999999987</v>
      </c>
      <c r="M52" s="2">
        <f t="shared" si="7"/>
        <v>0.1359311840425404</v>
      </c>
      <c r="N52" s="2">
        <f t="shared" si="8"/>
        <v>4.4139981875845837</v>
      </c>
      <c r="O52" t="s">
        <v>56</v>
      </c>
    </row>
    <row r="53" spans="1:15" x14ac:dyDescent="0.25">
      <c r="A53" s="16">
        <v>40</v>
      </c>
      <c r="B53" s="17" t="s">
        <v>58</v>
      </c>
      <c r="C53" s="18">
        <v>1.3</v>
      </c>
      <c r="D53" s="19" t="s">
        <v>27</v>
      </c>
      <c r="E53" s="20" t="str">
        <f t="shared" si="0"/>
        <v>Significantly Different</v>
      </c>
      <c r="G53">
        <f t="shared" si="1"/>
        <v>1.3</v>
      </c>
      <c r="H53">
        <f t="shared" si="2"/>
        <v>6</v>
      </c>
      <c r="I53" t="str">
        <f t="shared" si="3"/>
        <v>+/-</v>
      </c>
      <c r="J53" t="str">
        <f t="shared" si="4"/>
        <v>0.1</v>
      </c>
      <c r="K53" s="2">
        <f t="shared" si="5"/>
        <v>6.0790273556231005E-2</v>
      </c>
      <c r="L53" s="2">
        <f t="shared" si="6"/>
        <v>0.59999999999999987</v>
      </c>
      <c r="M53" s="2">
        <f t="shared" si="7"/>
        <v>8.5970429323592404E-2</v>
      </c>
      <c r="N53" s="2">
        <f t="shared" si="8"/>
        <v>6.9791439303112224</v>
      </c>
      <c r="O53" t="s">
        <v>73</v>
      </c>
    </row>
    <row r="54" spans="1:15" x14ac:dyDescent="0.25">
      <c r="A54" s="16">
        <v>40</v>
      </c>
      <c r="B54" s="17" t="s">
        <v>85</v>
      </c>
      <c r="C54" s="18">
        <v>1.3</v>
      </c>
      <c r="D54" s="19" t="s">
        <v>27</v>
      </c>
      <c r="E54" s="20" t="str">
        <f t="shared" si="0"/>
        <v>Significantly Different</v>
      </c>
      <c r="G54">
        <f t="shared" si="1"/>
        <v>1.3</v>
      </c>
      <c r="H54">
        <f t="shared" si="2"/>
        <v>6</v>
      </c>
      <c r="I54" t="str">
        <f t="shared" si="3"/>
        <v>+/-</v>
      </c>
      <c r="J54" t="str">
        <f t="shared" si="4"/>
        <v>0.1</v>
      </c>
      <c r="K54" s="2">
        <f t="shared" si="5"/>
        <v>6.0790273556231005E-2</v>
      </c>
      <c r="L54" s="2">
        <f t="shared" si="6"/>
        <v>0.59999999999999987</v>
      </c>
      <c r="M54" s="2">
        <f t="shared" si="7"/>
        <v>8.5970429323592404E-2</v>
      </c>
      <c r="N54" s="2">
        <f t="shared" si="8"/>
        <v>6.9791439303112224</v>
      </c>
      <c r="O54" t="s">
        <v>79</v>
      </c>
    </row>
    <row r="55" spans="1:15" x14ac:dyDescent="0.25">
      <c r="A55" s="16">
        <v>45</v>
      </c>
      <c r="B55" s="17" t="s">
        <v>37</v>
      </c>
      <c r="C55" s="18">
        <v>1.2</v>
      </c>
      <c r="D55" s="19" t="s">
        <v>29</v>
      </c>
      <c r="E55" s="20" t="str">
        <f t="shared" si="0"/>
        <v>Significantly Different</v>
      </c>
      <c r="G55">
        <f t="shared" si="1"/>
        <v>1.2</v>
      </c>
      <c r="H55">
        <f t="shared" si="2"/>
        <v>6</v>
      </c>
      <c r="I55" t="str">
        <f t="shared" si="3"/>
        <v>+/-</v>
      </c>
      <c r="J55" t="str">
        <f t="shared" si="4"/>
        <v>0.2</v>
      </c>
      <c r="K55" s="2">
        <f t="shared" si="5"/>
        <v>0.12158054711246201</v>
      </c>
      <c r="L55" s="2">
        <f t="shared" si="6"/>
        <v>0.7</v>
      </c>
      <c r="M55" s="2">
        <f t="shared" si="7"/>
        <v>0.1359311840425404</v>
      </c>
      <c r="N55" s="2">
        <f t="shared" si="8"/>
        <v>5.1496645521820152</v>
      </c>
      <c r="O55" t="s">
        <v>47</v>
      </c>
    </row>
    <row r="56" spans="1:15" x14ac:dyDescent="0.25">
      <c r="A56" s="16">
        <v>45</v>
      </c>
      <c r="B56" s="17" t="s">
        <v>49</v>
      </c>
      <c r="C56" s="18">
        <v>1.2</v>
      </c>
      <c r="D56" s="19" t="s">
        <v>27</v>
      </c>
      <c r="E56" s="20" t="str">
        <f t="shared" si="0"/>
        <v>Significantly Different</v>
      </c>
      <c r="G56">
        <f t="shared" si="1"/>
        <v>1.2</v>
      </c>
      <c r="H56">
        <f t="shared" si="2"/>
        <v>6</v>
      </c>
      <c r="I56" t="str">
        <f t="shared" si="3"/>
        <v>+/-</v>
      </c>
      <c r="J56" t="str">
        <f t="shared" si="4"/>
        <v>0.1</v>
      </c>
      <c r="K56" s="2">
        <f t="shared" si="5"/>
        <v>6.0790273556231005E-2</v>
      </c>
      <c r="L56" s="2">
        <f t="shared" si="6"/>
        <v>0.7</v>
      </c>
      <c r="M56" s="2">
        <f t="shared" si="7"/>
        <v>8.5970429323592404E-2</v>
      </c>
      <c r="N56" s="2">
        <f t="shared" si="8"/>
        <v>8.1423345853630948</v>
      </c>
      <c r="O56" t="s">
        <v>31</v>
      </c>
    </row>
    <row r="57" spans="1:15" x14ac:dyDescent="0.25">
      <c r="A57" s="16">
        <v>45</v>
      </c>
      <c r="B57" s="17" t="s">
        <v>71</v>
      </c>
      <c r="C57" s="18">
        <v>1.2</v>
      </c>
      <c r="D57" s="19" t="s">
        <v>27</v>
      </c>
      <c r="E57" s="20" t="str">
        <f t="shared" si="0"/>
        <v>Significantly Different</v>
      </c>
      <c r="G57">
        <f t="shared" si="1"/>
        <v>1.2</v>
      </c>
      <c r="H57">
        <f t="shared" si="2"/>
        <v>6</v>
      </c>
      <c r="I57" t="str">
        <f t="shared" si="3"/>
        <v>+/-</v>
      </c>
      <c r="J57" t="str">
        <f t="shared" si="4"/>
        <v>0.1</v>
      </c>
      <c r="K57" s="2">
        <f t="shared" si="5"/>
        <v>6.0790273556231005E-2</v>
      </c>
      <c r="L57" s="2">
        <f t="shared" si="6"/>
        <v>0.7</v>
      </c>
      <c r="M57" s="2">
        <f t="shared" si="7"/>
        <v>8.5970429323592404E-2</v>
      </c>
      <c r="N57" s="2">
        <f t="shared" si="8"/>
        <v>8.1423345853630948</v>
      </c>
      <c r="O57" t="s">
        <v>84</v>
      </c>
    </row>
    <row r="58" spans="1:15" x14ac:dyDescent="0.25">
      <c r="A58" s="16">
        <v>45</v>
      </c>
      <c r="B58" s="17" t="s">
        <v>33</v>
      </c>
      <c r="C58" s="18">
        <v>1.2</v>
      </c>
      <c r="D58" s="19" t="s">
        <v>29</v>
      </c>
      <c r="E58" s="20" t="str">
        <f t="shared" si="0"/>
        <v>Significantly Different</v>
      </c>
      <c r="G58">
        <f t="shared" si="1"/>
        <v>1.2</v>
      </c>
      <c r="H58">
        <f t="shared" si="2"/>
        <v>6</v>
      </c>
      <c r="I58" t="str">
        <f t="shared" si="3"/>
        <v>+/-</v>
      </c>
      <c r="J58" t="str">
        <f t="shared" si="4"/>
        <v>0.2</v>
      </c>
      <c r="K58" s="2">
        <f t="shared" si="5"/>
        <v>0.12158054711246201</v>
      </c>
      <c r="L58" s="2">
        <f t="shared" si="6"/>
        <v>0.7</v>
      </c>
      <c r="M58" s="2">
        <f t="shared" si="7"/>
        <v>0.1359311840425404</v>
      </c>
      <c r="N58" s="2">
        <f t="shared" si="8"/>
        <v>5.1496645521820152</v>
      </c>
      <c r="O58" t="s">
        <v>75</v>
      </c>
    </row>
    <row r="59" spans="1:15" x14ac:dyDescent="0.25">
      <c r="A59" s="16">
        <v>49</v>
      </c>
      <c r="B59" s="17" t="s">
        <v>72</v>
      </c>
      <c r="C59" s="18">
        <v>1.1000000000000001</v>
      </c>
      <c r="D59" s="19" t="s">
        <v>29</v>
      </c>
      <c r="E59" s="20" t="str">
        <f t="shared" si="0"/>
        <v>Significantly Different</v>
      </c>
      <c r="G59">
        <f t="shared" si="1"/>
        <v>1.1000000000000001</v>
      </c>
      <c r="H59">
        <f t="shared" si="2"/>
        <v>6</v>
      </c>
      <c r="I59" t="str">
        <f t="shared" si="3"/>
        <v>+/-</v>
      </c>
      <c r="J59" t="str">
        <f t="shared" si="4"/>
        <v>0.2</v>
      </c>
      <c r="K59" s="2">
        <f t="shared" si="5"/>
        <v>0.12158054711246201</v>
      </c>
      <c r="L59" s="2">
        <f t="shared" si="6"/>
        <v>0.79999999999999982</v>
      </c>
      <c r="M59" s="2">
        <f t="shared" si="7"/>
        <v>0.1359311840425404</v>
      </c>
      <c r="N59" s="2">
        <f t="shared" si="8"/>
        <v>5.8853309167794459</v>
      </c>
      <c r="O59" t="s">
        <v>33</v>
      </c>
    </row>
    <row r="60" spans="1:15" x14ac:dyDescent="0.25">
      <c r="A60" s="16">
        <v>49</v>
      </c>
      <c r="B60" s="17" t="s">
        <v>38</v>
      </c>
      <c r="C60" s="18">
        <v>1.1000000000000001</v>
      </c>
      <c r="D60" s="19" t="s">
        <v>36</v>
      </c>
      <c r="E60" s="20" t="str">
        <f t="shared" si="0"/>
        <v>Significantly Different</v>
      </c>
      <c r="G60">
        <f t="shared" si="1"/>
        <v>1.1000000000000001</v>
      </c>
      <c r="H60">
        <f t="shared" si="2"/>
        <v>6</v>
      </c>
      <c r="I60" t="str">
        <f t="shared" si="3"/>
        <v>+/-</v>
      </c>
      <c r="J60" t="str">
        <f t="shared" si="4"/>
        <v>0.3</v>
      </c>
      <c r="K60" s="2">
        <f t="shared" si="5"/>
        <v>0.18237082066869301</v>
      </c>
      <c r="L60" s="2">
        <f t="shared" si="6"/>
        <v>0.79999999999999982</v>
      </c>
      <c r="M60" s="2">
        <f t="shared" si="7"/>
        <v>0.19223572402239389</v>
      </c>
      <c r="N60" s="2">
        <f t="shared" si="8"/>
        <v>4.1615574007815859</v>
      </c>
      <c r="O60" t="s">
        <v>55</v>
      </c>
    </row>
    <row r="61" spans="1:15" x14ac:dyDescent="0.25">
      <c r="A61" s="16">
        <v>51</v>
      </c>
      <c r="B61" s="17" t="s">
        <v>53</v>
      </c>
      <c r="C61" s="18">
        <v>1</v>
      </c>
      <c r="D61" s="19" t="s">
        <v>29</v>
      </c>
      <c r="E61" s="20" t="str">
        <f t="shared" si="0"/>
        <v>Significantly Different</v>
      </c>
      <c r="G61">
        <f t="shared" si="1"/>
        <v>1</v>
      </c>
      <c r="H61">
        <f t="shared" si="2"/>
        <v>6</v>
      </c>
      <c r="I61" t="str">
        <f t="shared" si="3"/>
        <v>+/-</v>
      </c>
      <c r="J61" t="str">
        <f t="shared" si="4"/>
        <v>0.2</v>
      </c>
      <c r="K61" s="2">
        <f t="shared" si="5"/>
        <v>0.12158054711246201</v>
      </c>
      <c r="L61" s="2">
        <f t="shared" si="6"/>
        <v>0.89999999999999991</v>
      </c>
      <c r="M61" s="2">
        <f t="shared" si="7"/>
        <v>0.1359311840425404</v>
      </c>
      <c r="N61" s="2">
        <f t="shared" si="8"/>
        <v>6.6209972813768774</v>
      </c>
      <c r="O61" t="s">
        <v>38</v>
      </c>
    </row>
    <row r="62" spans="1:15" ht="15.75" thickBot="1" x14ac:dyDescent="0.3">
      <c r="A62" s="22"/>
      <c r="B62" s="23" t="s">
        <v>86</v>
      </c>
      <c r="C62" s="24">
        <v>1.6</v>
      </c>
      <c r="D62" s="25" t="s">
        <v>29</v>
      </c>
      <c r="E62" s="26" t="str">
        <f t="shared" si="0"/>
        <v>Significantly Different</v>
      </c>
      <c r="G62">
        <f t="shared" si="1"/>
        <v>1.6</v>
      </c>
      <c r="H62">
        <f t="shared" si="2"/>
        <v>6</v>
      </c>
      <c r="I62" t="str">
        <f t="shared" si="3"/>
        <v>+/-</v>
      </c>
      <c r="J62" t="str">
        <f t="shared" si="4"/>
        <v>0.2</v>
      </c>
      <c r="K62" s="2">
        <f t="shared" si="5"/>
        <v>0.12158054711246201</v>
      </c>
      <c r="L62" s="2">
        <f t="shared" si="6"/>
        <v>0.29999999999999982</v>
      </c>
      <c r="M62" s="2">
        <f t="shared" si="7"/>
        <v>0.1359311840425404</v>
      </c>
      <c r="N62" s="2">
        <f t="shared" si="8"/>
        <v>2.2069990937922914</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25" priority="5" operator="equal">
      <formula>"State Selected"</formula>
    </cfRule>
    <cfRule type="cellIs" dxfId="124" priority="6" operator="equal">
      <formula>"Not Significantly Different"</formula>
    </cfRule>
  </conditionalFormatting>
  <conditionalFormatting sqref="E10:E62">
    <cfRule type="cellIs" dxfId="123" priority="1" operator="equal">
      <formula>"OTHER ERROR"</formula>
    </cfRule>
    <cfRule type="cellIs" dxfId="122" priority="2" operator="equal">
      <formula>"Statistical Test not applicable"</formula>
    </cfRule>
    <cfRule type="cellIs" dxfId="121" priority="3" operator="equal">
      <formula>"Geography Selected"</formula>
    </cfRule>
    <cfRule type="cellIs" dxfId="12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374DB52-A5C1-4D0A-BA07-9D0EE3340C56}">
      <formula1>$O$10:$O$62</formula1>
    </dataValidation>
  </dataValidation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CC2B-EF69-48DC-A666-7CEC306F7D7A}">
  <sheetPr codeName="Sheet4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556</v>
      </c>
    </row>
    <row r="2" spans="1:16" x14ac:dyDescent="0.25">
      <c r="A2" s="3" t="s">
        <v>2</v>
      </c>
      <c r="B2" t="s">
        <v>557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80</v>
      </c>
      <c r="C6" t="s">
        <v>9</v>
      </c>
      <c r="H6" s="8" t="s">
        <v>10</v>
      </c>
      <c r="I6">
        <f>VLOOKUP($B$4,$B$9:$K$62,6,FALSE)</f>
        <v>80</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80</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80</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58</v>
      </c>
      <c r="C11" s="18">
        <v>84.2</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84.2</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-4.2000000000000028</v>
      </c>
      <c r="M11" s="2">
        <f t="shared" ref="M11:M62" si="7">IF(AND(ISNUMBER(K11),ISNUMBER($I$7)),SQRT(K11^2+($I$7)^2),"N/A")</f>
        <v>0.19223572402239389</v>
      </c>
      <c r="N11" s="2">
        <f>IF(AND(ISNUMBER(L11),ISNUMBER(M11),M11&lt;&gt;0),L11/M11,"NA")</f>
        <v>-21.848176354103348</v>
      </c>
      <c r="O11" t="s">
        <v>30</v>
      </c>
    </row>
    <row r="12" spans="1:16" x14ac:dyDescent="0.25">
      <c r="A12" s="16">
        <v>2</v>
      </c>
      <c r="B12" s="17" t="s">
        <v>71</v>
      </c>
      <c r="C12" s="18">
        <v>84</v>
      </c>
      <c r="D12" s="19" t="s">
        <v>36</v>
      </c>
      <c r="E12" s="20" t="str">
        <f t="shared" si="0"/>
        <v>Significantly Different</v>
      </c>
      <c r="G12">
        <f t="shared" si="1"/>
        <v>84</v>
      </c>
      <c r="H12">
        <f t="shared" si="2"/>
        <v>6</v>
      </c>
      <c r="I12" t="str">
        <f t="shared" si="3"/>
        <v>+/-</v>
      </c>
      <c r="J12" t="str">
        <f t="shared" si="4"/>
        <v>0.3</v>
      </c>
      <c r="K12" s="2">
        <f t="shared" si="5"/>
        <v>0.18237082066869301</v>
      </c>
      <c r="L12" s="2">
        <f t="shared" si="6"/>
        <v>-4</v>
      </c>
      <c r="M12" s="2">
        <f t="shared" si="7"/>
        <v>0.19223572402239389</v>
      </c>
      <c r="N12" s="2">
        <f t="shared" ref="N12:N62" si="8">IF(AND(ISNUMBER(L12),ISNUMBER(M12),M12&lt;&gt;0),L12/M12,"NA")</f>
        <v>-20.807787003907936</v>
      </c>
      <c r="O12" t="s">
        <v>32</v>
      </c>
    </row>
    <row r="13" spans="1:16" x14ac:dyDescent="0.25">
      <c r="A13" s="16">
        <v>2</v>
      </c>
      <c r="B13" s="17" t="s">
        <v>67</v>
      </c>
      <c r="C13" s="18">
        <v>84</v>
      </c>
      <c r="D13" s="19" t="s">
        <v>29</v>
      </c>
      <c r="E13" s="20" t="str">
        <f t="shared" si="0"/>
        <v>Significantly Different</v>
      </c>
      <c r="G13">
        <f t="shared" si="1"/>
        <v>84</v>
      </c>
      <c r="H13">
        <f t="shared" si="2"/>
        <v>6</v>
      </c>
      <c r="I13" t="str">
        <f t="shared" si="3"/>
        <v>+/-</v>
      </c>
      <c r="J13" t="str">
        <f t="shared" si="4"/>
        <v>0.2</v>
      </c>
      <c r="K13" s="2">
        <f t="shared" si="5"/>
        <v>0.12158054711246201</v>
      </c>
      <c r="L13" s="2">
        <f t="shared" si="6"/>
        <v>-4</v>
      </c>
      <c r="M13" s="2">
        <f t="shared" si="7"/>
        <v>0.1359311840425404</v>
      </c>
      <c r="N13" s="2">
        <f t="shared" si="8"/>
        <v>-29.426654583897236</v>
      </c>
      <c r="O13" t="s">
        <v>34</v>
      </c>
    </row>
    <row r="14" spans="1:16" x14ac:dyDescent="0.25">
      <c r="A14" s="16">
        <v>4</v>
      </c>
      <c r="B14" s="17" t="s">
        <v>57</v>
      </c>
      <c r="C14" s="18">
        <v>83.1</v>
      </c>
      <c r="D14" s="19" t="s">
        <v>36</v>
      </c>
      <c r="E14" s="20" t="str">
        <f t="shared" si="0"/>
        <v>Significantly Different</v>
      </c>
      <c r="G14">
        <f t="shared" si="1"/>
        <v>83.1</v>
      </c>
      <c r="H14">
        <f t="shared" si="2"/>
        <v>6</v>
      </c>
      <c r="I14" t="str">
        <f t="shared" si="3"/>
        <v>+/-</v>
      </c>
      <c r="J14" t="str">
        <f t="shared" si="4"/>
        <v>0.3</v>
      </c>
      <c r="K14" s="2">
        <f t="shared" si="5"/>
        <v>0.18237082066869301</v>
      </c>
      <c r="L14" s="2">
        <f t="shared" si="6"/>
        <v>-3.0999999999999943</v>
      </c>
      <c r="M14" s="2">
        <f t="shared" si="7"/>
        <v>0.19223572402239389</v>
      </c>
      <c r="N14" s="2">
        <f t="shared" si="8"/>
        <v>-16.12603492802862</v>
      </c>
      <c r="O14" t="s">
        <v>37</v>
      </c>
    </row>
    <row r="15" spans="1:16" x14ac:dyDescent="0.25">
      <c r="A15" s="16">
        <v>5</v>
      </c>
      <c r="B15" s="17" t="s">
        <v>74</v>
      </c>
      <c r="C15" s="18">
        <v>82.9</v>
      </c>
      <c r="D15" s="19" t="s">
        <v>83</v>
      </c>
      <c r="E15" s="20" t="str">
        <f t="shared" si="0"/>
        <v>Significantly Different</v>
      </c>
      <c r="G15">
        <f t="shared" si="1"/>
        <v>82.9</v>
      </c>
      <c r="H15">
        <f t="shared" si="2"/>
        <v>6</v>
      </c>
      <c r="I15" t="str">
        <f t="shared" si="3"/>
        <v>+/-</v>
      </c>
      <c r="J15" t="str">
        <f t="shared" si="4"/>
        <v>0.6</v>
      </c>
      <c r="K15" s="2">
        <f t="shared" si="5"/>
        <v>0.36474164133738601</v>
      </c>
      <c r="L15" s="2">
        <f t="shared" si="6"/>
        <v>-2.9000000000000057</v>
      </c>
      <c r="M15" s="2">
        <f t="shared" si="7"/>
        <v>0.36977279819442066</v>
      </c>
      <c r="N15" s="2">
        <f t="shared" si="8"/>
        <v>-7.8426536894020842</v>
      </c>
      <c r="O15" t="s">
        <v>40</v>
      </c>
    </row>
    <row r="16" spans="1:16" x14ac:dyDescent="0.25">
      <c r="A16" s="16">
        <v>6</v>
      </c>
      <c r="B16" s="17" t="s">
        <v>50</v>
      </c>
      <c r="C16" s="18">
        <v>82.6</v>
      </c>
      <c r="D16" s="19" t="s">
        <v>29</v>
      </c>
      <c r="E16" s="20" t="str">
        <f t="shared" si="0"/>
        <v>Significantly Different</v>
      </c>
      <c r="G16">
        <f t="shared" si="1"/>
        <v>82.6</v>
      </c>
      <c r="H16">
        <f t="shared" si="2"/>
        <v>6</v>
      </c>
      <c r="I16" t="str">
        <f t="shared" si="3"/>
        <v>+/-</v>
      </c>
      <c r="J16" t="str">
        <f t="shared" si="4"/>
        <v>0.2</v>
      </c>
      <c r="K16" s="2">
        <f t="shared" si="5"/>
        <v>0.12158054711246201</v>
      </c>
      <c r="L16" s="2">
        <f t="shared" si="6"/>
        <v>-2.5999999999999943</v>
      </c>
      <c r="M16" s="2">
        <f t="shared" si="7"/>
        <v>0.1359311840425404</v>
      </c>
      <c r="N16" s="2">
        <f t="shared" si="8"/>
        <v>-19.127325479533159</v>
      </c>
      <c r="O16" t="s">
        <v>42</v>
      </c>
    </row>
    <row r="17" spans="1:15" x14ac:dyDescent="0.25">
      <c r="A17" s="16">
        <v>6</v>
      </c>
      <c r="B17" s="17" t="s">
        <v>65</v>
      </c>
      <c r="C17" s="18">
        <v>82.6</v>
      </c>
      <c r="D17" s="19" t="s">
        <v>36</v>
      </c>
      <c r="E17" s="20" t="str">
        <f t="shared" si="0"/>
        <v>Significantly Different</v>
      </c>
      <c r="G17">
        <f t="shared" si="1"/>
        <v>82.6</v>
      </c>
      <c r="H17">
        <f t="shared" si="2"/>
        <v>6</v>
      </c>
      <c r="I17" t="str">
        <f t="shared" si="3"/>
        <v>+/-</v>
      </c>
      <c r="J17" t="str">
        <f t="shared" si="4"/>
        <v>0.3</v>
      </c>
      <c r="K17" s="2">
        <f t="shared" si="5"/>
        <v>0.18237082066869301</v>
      </c>
      <c r="L17" s="2">
        <f t="shared" si="6"/>
        <v>-2.5999999999999943</v>
      </c>
      <c r="M17" s="2">
        <f t="shared" si="7"/>
        <v>0.19223572402239389</v>
      </c>
      <c r="N17" s="2">
        <f t="shared" si="8"/>
        <v>-13.525061552540128</v>
      </c>
      <c r="O17" t="s">
        <v>44</v>
      </c>
    </row>
    <row r="18" spans="1:15" x14ac:dyDescent="0.25">
      <c r="A18" s="16">
        <v>6</v>
      </c>
      <c r="B18" s="17" t="s">
        <v>55</v>
      </c>
      <c r="C18" s="18">
        <v>82.6</v>
      </c>
      <c r="D18" s="19" t="s">
        <v>36</v>
      </c>
      <c r="E18" s="20" t="str">
        <f t="shared" si="0"/>
        <v>Significantly Different</v>
      </c>
      <c r="G18">
        <f t="shared" si="1"/>
        <v>82.6</v>
      </c>
      <c r="H18">
        <f t="shared" si="2"/>
        <v>6</v>
      </c>
      <c r="I18" t="str">
        <f t="shared" si="3"/>
        <v>+/-</v>
      </c>
      <c r="J18" t="str">
        <f t="shared" si="4"/>
        <v>0.3</v>
      </c>
      <c r="K18" s="2">
        <f t="shared" si="5"/>
        <v>0.18237082066869301</v>
      </c>
      <c r="L18" s="2">
        <f t="shared" si="6"/>
        <v>-2.5999999999999943</v>
      </c>
      <c r="M18" s="2">
        <f t="shared" si="7"/>
        <v>0.19223572402239389</v>
      </c>
      <c r="N18" s="2">
        <f t="shared" si="8"/>
        <v>-13.525061552540128</v>
      </c>
      <c r="O18" t="s">
        <v>46</v>
      </c>
    </row>
    <row r="19" spans="1:15" x14ac:dyDescent="0.25">
      <c r="A19" s="16">
        <v>9</v>
      </c>
      <c r="B19" s="17" t="s">
        <v>62</v>
      </c>
      <c r="C19" s="18">
        <v>82.1</v>
      </c>
      <c r="D19" s="19" t="s">
        <v>36</v>
      </c>
      <c r="E19" s="20" t="str">
        <f t="shared" si="0"/>
        <v>Significantly Different</v>
      </c>
      <c r="G19">
        <f t="shared" si="1"/>
        <v>82.1</v>
      </c>
      <c r="H19">
        <f t="shared" si="2"/>
        <v>6</v>
      </c>
      <c r="I19" t="str">
        <f t="shared" si="3"/>
        <v>+/-</v>
      </c>
      <c r="J19" t="str">
        <f t="shared" si="4"/>
        <v>0.3</v>
      </c>
      <c r="K19" s="2">
        <f t="shared" si="5"/>
        <v>0.18237082066869301</v>
      </c>
      <c r="L19" s="2">
        <f t="shared" si="6"/>
        <v>-2.0999999999999943</v>
      </c>
      <c r="M19" s="2">
        <f t="shared" si="7"/>
        <v>0.19223572402239389</v>
      </c>
      <c r="N19" s="2">
        <f t="shared" si="8"/>
        <v>-10.924088177051637</v>
      </c>
      <c r="O19" t="s">
        <v>48</v>
      </c>
    </row>
    <row r="20" spans="1:15" x14ac:dyDescent="0.25">
      <c r="A20" s="16">
        <v>10</v>
      </c>
      <c r="B20" s="17" t="s">
        <v>64</v>
      </c>
      <c r="C20" s="18">
        <v>81.8</v>
      </c>
      <c r="D20" s="21" t="s">
        <v>61</v>
      </c>
      <c r="E20" s="20" t="str">
        <f t="shared" si="0"/>
        <v>Significantly Different</v>
      </c>
      <c r="G20">
        <f t="shared" si="1"/>
        <v>81.8</v>
      </c>
      <c r="H20">
        <f t="shared" si="2"/>
        <v>6</v>
      </c>
      <c r="I20" t="str">
        <f t="shared" si="3"/>
        <v>+/-</v>
      </c>
      <c r="J20" t="str">
        <f t="shared" si="4"/>
        <v>0.4</v>
      </c>
      <c r="K20" s="2">
        <f t="shared" si="5"/>
        <v>0.24316109422492402</v>
      </c>
      <c r="L20" s="2">
        <f t="shared" si="6"/>
        <v>-1.7999999999999972</v>
      </c>
      <c r="M20" s="2">
        <f t="shared" si="7"/>
        <v>0.25064471888253259</v>
      </c>
      <c r="N20" s="2">
        <f t="shared" si="8"/>
        <v>-7.1814798573258072</v>
      </c>
      <c r="O20" t="s">
        <v>50</v>
      </c>
    </row>
    <row r="21" spans="1:15" x14ac:dyDescent="0.25">
      <c r="A21" s="16">
        <v>10</v>
      </c>
      <c r="B21" s="17" t="s">
        <v>69</v>
      </c>
      <c r="C21" s="18">
        <v>81.8</v>
      </c>
      <c r="D21" s="19" t="s">
        <v>124</v>
      </c>
      <c r="E21" s="20" t="str">
        <f t="shared" si="0"/>
        <v>Significantly Different</v>
      </c>
      <c r="G21">
        <f t="shared" si="1"/>
        <v>81.8</v>
      </c>
      <c r="H21">
        <f t="shared" si="2"/>
        <v>6</v>
      </c>
      <c r="I21" t="str">
        <f t="shared" si="3"/>
        <v>+/-</v>
      </c>
      <c r="J21" t="str">
        <f t="shared" si="4"/>
        <v>1.0</v>
      </c>
      <c r="K21" s="2">
        <f t="shared" si="5"/>
        <v>0.60790273556231</v>
      </c>
      <c r="L21" s="2">
        <f t="shared" si="6"/>
        <v>-1.7999999999999972</v>
      </c>
      <c r="M21" s="2">
        <f t="shared" si="7"/>
        <v>0.61093468821403585</v>
      </c>
      <c r="N21" s="2">
        <f t="shared" si="8"/>
        <v>-2.9463051202117732</v>
      </c>
      <c r="O21" t="s">
        <v>52</v>
      </c>
    </row>
    <row r="22" spans="1:15" x14ac:dyDescent="0.25">
      <c r="A22" s="16">
        <v>12</v>
      </c>
      <c r="B22" s="17" t="s">
        <v>76</v>
      </c>
      <c r="C22" s="18">
        <v>81.7</v>
      </c>
      <c r="D22" s="19" t="s">
        <v>36</v>
      </c>
      <c r="E22" s="20" t="str">
        <f t="shared" si="0"/>
        <v>Significantly Different</v>
      </c>
      <c r="G22">
        <f t="shared" si="1"/>
        <v>81.7</v>
      </c>
      <c r="H22">
        <f t="shared" si="2"/>
        <v>6</v>
      </c>
      <c r="I22" t="str">
        <f t="shared" si="3"/>
        <v>+/-</v>
      </c>
      <c r="J22" t="str">
        <f t="shared" si="4"/>
        <v>0.3</v>
      </c>
      <c r="K22" s="2">
        <f t="shared" si="5"/>
        <v>0.18237082066869301</v>
      </c>
      <c r="L22" s="2">
        <f t="shared" si="6"/>
        <v>-1.7000000000000028</v>
      </c>
      <c r="M22" s="2">
        <f t="shared" si="7"/>
        <v>0.19223572402239389</v>
      </c>
      <c r="N22" s="2">
        <f t="shared" si="8"/>
        <v>-8.8433094766608864</v>
      </c>
      <c r="O22" t="s">
        <v>54</v>
      </c>
    </row>
    <row r="23" spans="1:15" x14ac:dyDescent="0.25">
      <c r="A23" s="16">
        <v>13</v>
      </c>
      <c r="B23" s="17" t="s">
        <v>68</v>
      </c>
      <c r="C23" s="18">
        <v>81.599999999999994</v>
      </c>
      <c r="D23" s="19" t="s">
        <v>61</v>
      </c>
      <c r="E23" s="20" t="str">
        <f t="shared" si="0"/>
        <v>Significantly Different</v>
      </c>
      <c r="G23">
        <f t="shared" si="1"/>
        <v>81.599999999999994</v>
      </c>
      <c r="H23">
        <f t="shared" si="2"/>
        <v>6</v>
      </c>
      <c r="I23" t="str">
        <f t="shared" si="3"/>
        <v>+/-</v>
      </c>
      <c r="J23" t="str">
        <f t="shared" si="4"/>
        <v>0.4</v>
      </c>
      <c r="K23" s="2">
        <f t="shared" si="5"/>
        <v>0.24316109422492402</v>
      </c>
      <c r="L23" s="2">
        <f t="shared" si="6"/>
        <v>-1.5999999999999943</v>
      </c>
      <c r="M23" s="2">
        <f t="shared" si="7"/>
        <v>0.25064471888253259</v>
      </c>
      <c r="N23" s="2">
        <f t="shared" si="8"/>
        <v>-6.38353765095626</v>
      </c>
      <c r="O23" t="s">
        <v>43</v>
      </c>
    </row>
    <row r="24" spans="1:15" x14ac:dyDescent="0.25">
      <c r="A24" s="16">
        <v>14</v>
      </c>
      <c r="B24" s="17" t="s">
        <v>82</v>
      </c>
      <c r="C24" s="18">
        <v>80.8</v>
      </c>
      <c r="D24" s="19" t="s">
        <v>36</v>
      </c>
      <c r="E24" s="20" t="str">
        <f t="shared" si="0"/>
        <v>Significantly Different</v>
      </c>
      <c r="G24">
        <f t="shared" si="1"/>
        <v>80.8</v>
      </c>
      <c r="H24">
        <f t="shared" si="2"/>
        <v>6</v>
      </c>
      <c r="I24" t="str">
        <f t="shared" si="3"/>
        <v>+/-</v>
      </c>
      <c r="J24" t="str">
        <f t="shared" si="4"/>
        <v>0.3</v>
      </c>
      <c r="K24" s="2">
        <f t="shared" si="5"/>
        <v>0.18237082066869301</v>
      </c>
      <c r="L24" s="2">
        <f t="shared" si="6"/>
        <v>-0.79999999999999716</v>
      </c>
      <c r="M24" s="2">
        <f t="shared" si="7"/>
        <v>0.19223572402239389</v>
      </c>
      <c r="N24" s="2">
        <f t="shared" si="8"/>
        <v>-4.1615574007815725</v>
      </c>
      <c r="O24" t="s">
        <v>57</v>
      </c>
    </row>
    <row r="25" spans="1:15" x14ac:dyDescent="0.25">
      <c r="A25" s="16">
        <v>15</v>
      </c>
      <c r="B25" s="17" t="s">
        <v>52</v>
      </c>
      <c r="C25" s="18">
        <v>80.400000000000006</v>
      </c>
      <c r="D25" s="19" t="s">
        <v>61</v>
      </c>
      <c r="E25" s="20" t="str">
        <f t="shared" si="0"/>
        <v>Not Significantly Different</v>
      </c>
      <c r="G25">
        <f t="shared" si="1"/>
        <v>80.400000000000006</v>
      </c>
      <c r="H25">
        <f t="shared" si="2"/>
        <v>6</v>
      </c>
      <c r="I25" t="str">
        <f t="shared" si="3"/>
        <v>+/-</v>
      </c>
      <c r="J25" t="str">
        <f t="shared" si="4"/>
        <v>0.4</v>
      </c>
      <c r="K25" s="2">
        <f t="shared" si="5"/>
        <v>0.24316109422492402</v>
      </c>
      <c r="L25" s="2">
        <f t="shared" si="6"/>
        <v>-0.40000000000000568</v>
      </c>
      <c r="M25" s="2">
        <f t="shared" si="7"/>
        <v>0.25064471888253259</v>
      </c>
      <c r="N25" s="2">
        <f t="shared" si="8"/>
        <v>-1.5958844127390934</v>
      </c>
      <c r="O25" t="s">
        <v>58</v>
      </c>
    </row>
    <row r="26" spans="1:15" x14ac:dyDescent="0.25">
      <c r="A26" s="16">
        <v>16</v>
      </c>
      <c r="B26" s="17" t="s">
        <v>44</v>
      </c>
      <c r="C26" s="18">
        <v>80.3</v>
      </c>
      <c r="D26" s="19" t="s">
        <v>39</v>
      </c>
      <c r="E26" s="20" t="str">
        <f t="shared" si="0"/>
        <v>Not Significantly Different</v>
      </c>
      <c r="G26">
        <f t="shared" si="1"/>
        <v>80.3</v>
      </c>
      <c r="H26">
        <f t="shared" si="2"/>
        <v>6</v>
      </c>
      <c r="I26" t="str">
        <f t="shared" si="3"/>
        <v>+/-</v>
      </c>
      <c r="J26" t="str">
        <f t="shared" si="4"/>
        <v>0.5</v>
      </c>
      <c r="K26" s="2">
        <f t="shared" si="5"/>
        <v>0.303951367781155</v>
      </c>
      <c r="L26" s="2">
        <f t="shared" si="6"/>
        <v>-0.29999999999999716</v>
      </c>
      <c r="M26" s="2">
        <f t="shared" si="7"/>
        <v>0.30997079109986531</v>
      </c>
      <c r="N26" s="2">
        <f t="shared" si="8"/>
        <v>-0.96783312690692913</v>
      </c>
      <c r="O26" t="s">
        <v>41</v>
      </c>
    </row>
    <row r="27" spans="1:15" x14ac:dyDescent="0.25">
      <c r="A27" s="16">
        <v>17</v>
      </c>
      <c r="B27" s="17" t="s">
        <v>49</v>
      </c>
      <c r="C27" s="18">
        <v>80.2</v>
      </c>
      <c r="D27" s="19" t="s">
        <v>61</v>
      </c>
      <c r="E27" s="20" t="str">
        <f t="shared" si="0"/>
        <v>Not Significantly Different</v>
      </c>
      <c r="G27">
        <f t="shared" si="1"/>
        <v>80.2</v>
      </c>
      <c r="H27">
        <f t="shared" si="2"/>
        <v>6</v>
      </c>
      <c r="I27" t="str">
        <f t="shared" si="3"/>
        <v>+/-</v>
      </c>
      <c r="J27" t="str">
        <f t="shared" si="4"/>
        <v>0.4</v>
      </c>
      <c r="K27" s="2">
        <f t="shared" si="5"/>
        <v>0.24316109422492402</v>
      </c>
      <c r="L27" s="2">
        <f t="shared" si="6"/>
        <v>-0.20000000000000284</v>
      </c>
      <c r="M27" s="2">
        <f t="shared" si="7"/>
        <v>0.25064471888253259</v>
      </c>
      <c r="N27" s="2">
        <f t="shared" si="8"/>
        <v>-0.79794220636954671</v>
      </c>
      <c r="O27" t="s">
        <v>59</v>
      </c>
    </row>
    <row r="28" spans="1:15" x14ac:dyDescent="0.25">
      <c r="A28" s="16">
        <v>17</v>
      </c>
      <c r="B28" s="17" t="s">
        <v>35</v>
      </c>
      <c r="C28" s="18">
        <v>80.2</v>
      </c>
      <c r="D28" s="19" t="s">
        <v>114</v>
      </c>
      <c r="E28" s="20" t="str">
        <f t="shared" si="0"/>
        <v>Not Significantly Different</v>
      </c>
      <c r="G28">
        <f t="shared" si="1"/>
        <v>80.2</v>
      </c>
      <c r="H28">
        <f t="shared" si="2"/>
        <v>6</v>
      </c>
      <c r="I28" t="str">
        <f t="shared" si="3"/>
        <v>+/-</v>
      </c>
      <c r="J28" t="str">
        <f t="shared" si="4"/>
        <v>0.9</v>
      </c>
      <c r="K28" s="2">
        <f t="shared" si="5"/>
        <v>0.54711246200607899</v>
      </c>
      <c r="L28" s="2">
        <f t="shared" si="6"/>
        <v>-0.20000000000000284</v>
      </c>
      <c r="M28" s="2">
        <f t="shared" si="7"/>
        <v>0.55047933970440222</v>
      </c>
      <c r="N28" s="2">
        <f t="shared" si="8"/>
        <v>-0.3633197207862503</v>
      </c>
      <c r="O28" t="s">
        <v>49</v>
      </c>
    </row>
    <row r="29" spans="1:15" x14ac:dyDescent="0.25">
      <c r="A29" s="16">
        <v>19</v>
      </c>
      <c r="B29" s="17" t="s">
        <v>47</v>
      </c>
      <c r="C29" s="18">
        <v>80.099999999999994</v>
      </c>
      <c r="D29" s="19" t="s">
        <v>39</v>
      </c>
      <c r="E29" s="20" t="str">
        <f t="shared" si="0"/>
        <v>Not Significantly Different</v>
      </c>
      <c r="G29">
        <f t="shared" si="1"/>
        <v>80.099999999999994</v>
      </c>
      <c r="H29">
        <f t="shared" si="2"/>
        <v>6</v>
      </c>
      <c r="I29" t="str">
        <f t="shared" si="3"/>
        <v>+/-</v>
      </c>
      <c r="J29" t="str">
        <f t="shared" si="4"/>
        <v>0.5</v>
      </c>
      <c r="K29" s="2">
        <f t="shared" si="5"/>
        <v>0.303951367781155</v>
      </c>
      <c r="L29" s="2">
        <f t="shared" si="6"/>
        <v>-9.9999999999994316E-2</v>
      </c>
      <c r="M29" s="2">
        <f t="shared" si="7"/>
        <v>0.30997079109986531</v>
      </c>
      <c r="N29" s="2">
        <f t="shared" si="8"/>
        <v>-0.32261104230229443</v>
      </c>
      <c r="O29" t="s">
        <v>63</v>
      </c>
    </row>
    <row r="30" spans="1:15" x14ac:dyDescent="0.25">
      <c r="A30" s="16">
        <v>20</v>
      </c>
      <c r="B30" s="17" t="s">
        <v>34</v>
      </c>
      <c r="C30" s="18">
        <v>80</v>
      </c>
      <c r="D30" s="19" t="s">
        <v>61</v>
      </c>
      <c r="E30" s="20" t="str">
        <f t="shared" si="0"/>
        <v>Not Significantly Different</v>
      </c>
      <c r="G30">
        <f t="shared" si="1"/>
        <v>80</v>
      </c>
      <c r="H30">
        <f t="shared" si="2"/>
        <v>6</v>
      </c>
      <c r="I30" t="str">
        <f t="shared" si="3"/>
        <v>+/-</v>
      </c>
      <c r="J30" t="str">
        <f t="shared" si="4"/>
        <v>0.4</v>
      </c>
      <c r="K30" s="2">
        <f t="shared" si="5"/>
        <v>0.24316109422492402</v>
      </c>
      <c r="L30" s="2">
        <f t="shared" si="6"/>
        <v>0</v>
      </c>
      <c r="M30" s="2">
        <f t="shared" si="7"/>
        <v>0.25064471888253259</v>
      </c>
      <c r="N30" s="2">
        <f t="shared" si="8"/>
        <v>0</v>
      </c>
      <c r="O30" t="s">
        <v>28</v>
      </c>
    </row>
    <row r="31" spans="1:15" x14ac:dyDescent="0.25">
      <c r="A31" s="16">
        <v>21</v>
      </c>
      <c r="B31" s="17" t="s">
        <v>73</v>
      </c>
      <c r="C31" s="18">
        <v>79.900000000000006</v>
      </c>
      <c r="D31" s="19" t="s">
        <v>61</v>
      </c>
      <c r="E31" s="20" t="str">
        <f t="shared" si="0"/>
        <v>Not Significantly Different</v>
      </c>
      <c r="G31">
        <f t="shared" si="1"/>
        <v>79.900000000000006</v>
      </c>
      <c r="H31">
        <f t="shared" si="2"/>
        <v>6</v>
      </c>
      <c r="I31" t="str">
        <f t="shared" si="3"/>
        <v>+/-</v>
      </c>
      <c r="J31" t="str">
        <f t="shared" si="4"/>
        <v>0.4</v>
      </c>
      <c r="K31" s="2">
        <f t="shared" si="5"/>
        <v>0.24316109422492402</v>
      </c>
      <c r="L31" s="2">
        <f t="shared" si="6"/>
        <v>9.9999999999994316E-2</v>
      </c>
      <c r="M31" s="2">
        <f t="shared" si="7"/>
        <v>0.25064471888253259</v>
      </c>
      <c r="N31" s="2">
        <f t="shared" si="8"/>
        <v>0.39897110318474499</v>
      </c>
      <c r="O31" t="s">
        <v>66</v>
      </c>
    </row>
    <row r="32" spans="1:15" x14ac:dyDescent="0.25">
      <c r="A32" s="16">
        <v>22</v>
      </c>
      <c r="B32" s="17" t="s">
        <v>79</v>
      </c>
      <c r="C32" s="18">
        <v>79.8</v>
      </c>
      <c r="D32" s="19" t="s">
        <v>29</v>
      </c>
      <c r="E32" s="20" t="str">
        <f t="shared" si="0"/>
        <v>Not Significantly Different</v>
      </c>
      <c r="G32">
        <f t="shared" si="1"/>
        <v>79.8</v>
      </c>
      <c r="H32">
        <f t="shared" si="2"/>
        <v>6</v>
      </c>
      <c r="I32" t="str">
        <f t="shared" si="3"/>
        <v>+/-</v>
      </c>
      <c r="J32" t="str">
        <f t="shared" si="4"/>
        <v>0.2</v>
      </c>
      <c r="K32" s="2">
        <f t="shared" si="5"/>
        <v>0.12158054711246201</v>
      </c>
      <c r="L32" s="2">
        <f t="shared" si="6"/>
        <v>0.20000000000000284</v>
      </c>
      <c r="M32" s="2">
        <f t="shared" si="7"/>
        <v>0.1359311840425404</v>
      </c>
      <c r="N32" s="2">
        <f t="shared" si="8"/>
        <v>1.4713327291948826</v>
      </c>
      <c r="O32" t="s">
        <v>68</v>
      </c>
    </row>
    <row r="33" spans="1:15" x14ac:dyDescent="0.25">
      <c r="A33" s="16">
        <v>23</v>
      </c>
      <c r="B33" s="17" t="s">
        <v>46</v>
      </c>
      <c r="C33" s="18">
        <v>79.599999999999994</v>
      </c>
      <c r="D33" s="19" t="s">
        <v>124</v>
      </c>
      <c r="E33" s="20" t="str">
        <f t="shared" si="0"/>
        <v>Not Significantly Different</v>
      </c>
      <c r="G33">
        <f t="shared" si="1"/>
        <v>79.599999999999994</v>
      </c>
      <c r="H33">
        <f t="shared" si="2"/>
        <v>6</v>
      </c>
      <c r="I33" t="str">
        <f t="shared" si="3"/>
        <v>+/-</v>
      </c>
      <c r="J33" t="str">
        <f t="shared" si="4"/>
        <v>1.0</v>
      </c>
      <c r="K33" s="2">
        <f t="shared" si="5"/>
        <v>0.60790273556231</v>
      </c>
      <c r="L33" s="2">
        <f t="shared" si="6"/>
        <v>0.40000000000000568</v>
      </c>
      <c r="M33" s="2">
        <f t="shared" si="7"/>
        <v>0.61093468821403585</v>
      </c>
      <c r="N33" s="2">
        <f t="shared" si="8"/>
        <v>0.65473447115818217</v>
      </c>
      <c r="O33" t="s">
        <v>71</v>
      </c>
    </row>
    <row r="34" spans="1:15" x14ac:dyDescent="0.25">
      <c r="A34" s="16">
        <v>24</v>
      </c>
      <c r="B34" s="17" t="s">
        <v>42</v>
      </c>
      <c r="C34" s="18">
        <v>79.5</v>
      </c>
      <c r="D34" s="19" t="s">
        <v>61</v>
      </c>
      <c r="E34" s="20" t="str">
        <f t="shared" si="0"/>
        <v>Significantly Different</v>
      </c>
      <c r="G34">
        <f t="shared" si="1"/>
        <v>79.5</v>
      </c>
      <c r="H34">
        <f t="shared" si="2"/>
        <v>6</v>
      </c>
      <c r="I34" t="str">
        <f t="shared" si="3"/>
        <v>+/-</v>
      </c>
      <c r="J34" t="str">
        <f t="shared" si="4"/>
        <v>0.4</v>
      </c>
      <c r="K34" s="2">
        <f t="shared" si="5"/>
        <v>0.24316109422492402</v>
      </c>
      <c r="L34" s="2">
        <f t="shared" si="6"/>
        <v>0.5</v>
      </c>
      <c r="M34" s="2">
        <f t="shared" si="7"/>
        <v>0.25064471888253259</v>
      </c>
      <c r="N34" s="2">
        <f t="shared" si="8"/>
        <v>1.9948555159238384</v>
      </c>
      <c r="O34" t="s">
        <v>62</v>
      </c>
    </row>
    <row r="35" spans="1:15" x14ac:dyDescent="0.25">
      <c r="A35" s="16">
        <v>25</v>
      </c>
      <c r="B35" s="17" t="s">
        <v>41</v>
      </c>
      <c r="C35" s="18">
        <v>79.3</v>
      </c>
      <c r="D35" s="19" t="s">
        <v>39</v>
      </c>
      <c r="E35" s="20" t="str">
        <f t="shared" si="0"/>
        <v>Significantly Different</v>
      </c>
      <c r="G35">
        <f t="shared" si="1"/>
        <v>79.3</v>
      </c>
      <c r="H35">
        <f t="shared" si="2"/>
        <v>6</v>
      </c>
      <c r="I35" t="str">
        <f t="shared" si="3"/>
        <v>+/-</v>
      </c>
      <c r="J35" t="str">
        <f t="shared" si="4"/>
        <v>0.5</v>
      </c>
      <c r="K35" s="2">
        <f t="shared" si="5"/>
        <v>0.303951367781155</v>
      </c>
      <c r="L35" s="2">
        <f t="shared" si="6"/>
        <v>0.70000000000000284</v>
      </c>
      <c r="M35" s="2">
        <f t="shared" si="7"/>
        <v>0.30997079109986531</v>
      </c>
      <c r="N35" s="2">
        <f t="shared" si="8"/>
        <v>2.2582772961161983</v>
      </c>
      <c r="O35" t="s">
        <v>72</v>
      </c>
    </row>
    <row r="36" spans="1:15" x14ac:dyDescent="0.25">
      <c r="A36" s="16">
        <v>25</v>
      </c>
      <c r="B36" s="17" t="s">
        <v>85</v>
      </c>
      <c r="C36" s="18">
        <v>79.3</v>
      </c>
      <c r="D36" s="19" t="s">
        <v>61</v>
      </c>
      <c r="E36" s="20" t="str">
        <f t="shared" si="0"/>
        <v>Significantly Different</v>
      </c>
      <c r="G36">
        <f t="shared" si="1"/>
        <v>79.3</v>
      </c>
      <c r="H36">
        <f t="shared" si="2"/>
        <v>6</v>
      </c>
      <c r="I36" t="str">
        <f t="shared" si="3"/>
        <v>+/-</v>
      </c>
      <c r="J36" t="str">
        <f t="shared" si="4"/>
        <v>0.4</v>
      </c>
      <c r="K36" s="2">
        <f t="shared" si="5"/>
        <v>0.24316109422492402</v>
      </c>
      <c r="L36" s="2">
        <f t="shared" si="6"/>
        <v>0.70000000000000284</v>
      </c>
      <c r="M36" s="2">
        <f t="shared" si="7"/>
        <v>0.25064471888253259</v>
      </c>
      <c r="N36" s="2">
        <f t="shared" si="8"/>
        <v>2.7927977222933853</v>
      </c>
      <c r="O36" t="s">
        <v>64</v>
      </c>
    </row>
    <row r="37" spans="1:15" x14ac:dyDescent="0.25">
      <c r="A37" s="16">
        <v>27</v>
      </c>
      <c r="B37" s="17" t="s">
        <v>51</v>
      </c>
      <c r="C37" s="18">
        <v>79.099999999999994</v>
      </c>
      <c r="D37" s="19" t="s">
        <v>83</v>
      </c>
      <c r="E37" s="20" t="str">
        <f t="shared" si="0"/>
        <v>Significantly Different</v>
      </c>
      <c r="G37">
        <f t="shared" si="1"/>
        <v>79.099999999999994</v>
      </c>
      <c r="H37">
        <f t="shared" si="2"/>
        <v>6</v>
      </c>
      <c r="I37" t="str">
        <f t="shared" si="3"/>
        <v>+/-</v>
      </c>
      <c r="J37" t="str">
        <f t="shared" si="4"/>
        <v>0.6</v>
      </c>
      <c r="K37" s="2">
        <f t="shared" si="5"/>
        <v>0.36474164133738601</v>
      </c>
      <c r="L37" s="2">
        <f t="shared" si="6"/>
        <v>0.90000000000000568</v>
      </c>
      <c r="M37" s="2">
        <f t="shared" si="7"/>
        <v>0.36977279819442066</v>
      </c>
      <c r="N37" s="2">
        <f t="shared" si="8"/>
        <v>2.4339270070558299</v>
      </c>
      <c r="O37" t="s">
        <v>45</v>
      </c>
    </row>
    <row r="38" spans="1:15" x14ac:dyDescent="0.25">
      <c r="A38" s="16">
        <v>28</v>
      </c>
      <c r="B38" s="17" t="s">
        <v>80</v>
      </c>
      <c r="C38" s="18">
        <v>78.7</v>
      </c>
      <c r="D38" s="19" t="s">
        <v>29</v>
      </c>
      <c r="E38" s="20" t="str">
        <f t="shared" si="0"/>
        <v>Significantly Different</v>
      </c>
      <c r="G38">
        <f t="shared" si="1"/>
        <v>78.7</v>
      </c>
      <c r="H38">
        <f t="shared" si="2"/>
        <v>6</v>
      </c>
      <c r="I38" t="str">
        <f t="shared" si="3"/>
        <v>+/-</v>
      </c>
      <c r="J38" t="str">
        <f t="shared" si="4"/>
        <v>0.2</v>
      </c>
      <c r="K38" s="2">
        <f t="shared" si="5"/>
        <v>0.12158054711246201</v>
      </c>
      <c r="L38" s="2">
        <f t="shared" si="6"/>
        <v>1.2999999999999972</v>
      </c>
      <c r="M38" s="2">
        <f t="shared" si="7"/>
        <v>0.1359311840425404</v>
      </c>
      <c r="N38" s="2">
        <f t="shared" si="8"/>
        <v>9.5636627397665794</v>
      </c>
      <c r="O38" t="s">
        <v>51</v>
      </c>
    </row>
    <row r="39" spans="1:15" x14ac:dyDescent="0.25">
      <c r="A39" s="16">
        <v>29</v>
      </c>
      <c r="B39" s="17" t="s">
        <v>30</v>
      </c>
      <c r="C39" s="18">
        <v>78.5</v>
      </c>
      <c r="D39" s="19" t="s">
        <v>39</v>
      </c>
      <c r="E39" s="20" t="str">
        <f t="shared" si="0"/>
        <v>Significantly Different</v>
      </c>
      <c r="G39">
        <f t="shared" si="1"/>
        <v>78.5</v>
      </c>
      <c r="H39">
        <f t="shared" si="2"/>
        <v>6</v>
      </c>
      <c r="I39" t="str">
        <f t="shared" si="3"/>
        <v>+/-</v>
      </c>
      <c r="J39" t="str">
        <f t="shared" si="4"/>
        <v>0.5</v>
      </c>
      <c r="K39" s="2">
        <f t="shared" si="5"/>
        <v>0.303951367781155</v>
      </c>
      <c r="L39" s="2">
        <f t="shared" si="6"/>
        <v>1.5</v>
      </c>
      <c r="M39" s="2">
        <f t="shared" si="7"/>
        <v>0.30997079109986531</v>
      </c>
      <c r="N39" s="2">
        <f t="shared" si="8"/>
        <v>4.8391656345346918</v>
      </c>
      <c r="O39" t="s">
        <v>74</v>
      </c>
    </row>
    <row r="40" spans="1:15" x14ac:dyDescent="0.25">
      <c r="A40" s="16">
        <v>29</v>
      </c>
      <c r="B40" s="17" t="s">
        <v>75</v>
      </c>
      <c r="C40" s="18">
        <v>78.5</v>
      </c>
      <c r="D40" s="19" t="s">
        <v>61</v>
      </c>
      <c r="E40" s="20" t="str">
        <f t="shared" si="0"/>
        <v>Significantly Different</v>
      </c>
      <c r="G40">
        <f t="shared" si="1"/>
        <v>78.5</v>
      </c>
      <c r="H40">
        <f t="shared" si="2"/>
        <v>6</v>
      </c>
      <c r="I40" t="str">
        <f t="shared" si="3"/>
        <v>+/-</v>
      </c>
      <c r="J40" t="str">
        <f t="shared" si="4"/>
        <v>0.4</v>
      </c>
      <c r="K40" s="2">
        <f t="shared" si="5"/>
        <v>0.24316109422492402</v>
      </c>
      <c r="L40" s="2">
        <f t="shared" si="6"/>
        <v>1.5</v>
      </c>
      <c r="M40" s="2">
        <f t="shared" si="7"/>
        <v>0.25064471888253259</v>
      </c>
      <c r="N40" s="2">
        <f t="shared" si="8"/>
        <v>5.9845665477715153</v>
      </c>
      <c r="O40" t="s">
        <v>35</v>
      </c>
    </row>
    <row r="41" spans="1:15" x14ac:dyDescent="0.25">
      <c r="A41" s="16">
        <v>31</v>
      </c>
      <c r="B41" s="17" t="s">
        <v>37</v>
      </c>
      <c r="C41" s="18">
        <v>78.3</v>
      </c>
      <c r="D41" s="19" t="s">
        <v>78</v>
      </c>
      <c r="E41" s="20" t="str">
        <f t="shared" si="0"/>
        <v>Significantly Different</v>
      </c>
      <c r="G41">
        <f t="shared" si="1"/>
        <v>78.3</v>
      </c>
      <c r="H41">
        <f t="shared" si="2"/>
        <v>6</v>
      </c>
      <c r="I41" t="str">
        <f t="shared" si="3"/>
        <v>+/-</v>
      </c>
      <c r="J41" t="str">
        <f t="shared" si="4"/>
        <v>0.7</v>
      </c>
      <c r="K41" s="2">
        <f t="shared" si="5"/>
        <v>0.42553191489361697</v>
      </c>
      <c r="L41" s="2">
        <f t="shared" si="6"/>
        <v>1.7000000000000028</v>
      </c>
      <c r="M41" s="2">
        <f t="shared" si="7"/>
        <v>0.42985214661796195</v>
      </c>
      <c r="N41" s="2">
        <f t="shared" si="8"/>
        <v>3.9548482271763676</v>
      </c>
      <c r="O41" t="s">
        <v>76</v>
      </c>
    </row>
    <row r="42" spans="1:15" x14ac:dyDescent="0.25">
      <c r="A42" s="16">
        <v>31</v>
      </c>
      <c r="B42" s="17" t="s">
        <v>60</v>
      </c>
      <c r="C42" s="18">
        <v>78.3</v>
      </c>
      <c r="D42" s="19" t="s">
        <v>39</v>
      </c>
      <c r="E42" s="20" t="str">
        <f t="shared" si="0"/>
        <v>Significantly Different</v>
      </c>
      <c r="G42">
        <f t="shared" si="1"/>
        <v>78.3</v>
      </c>
      <c r="H42">
        <f t="shared" si="2"/>
        <v>6</v>
      </c>
      <c r="I42" t="str">
        <f t="shared" si="3"/>
        <v>+/-</v>
      </c>
      <c r="J42" t="str">
        <f t="shared" si="4"/>
        <v>0.5</v>
      </c>
      <c r="K42" s="2">
        <f t="shared" si="5"/>
        <v>0.303951367781155</v>
      </c>
      <c r="L42" s="2">
        <f t="shared" si="6"/>
        <v>1.7000000000000028</v>
      </c>
      <c r="M42" s="2">
        <f t="shared" si="7"/>
        <v>0.30997079109986531</v>
      </c>
      <c r="N42" s="2">
        <f t="shared" si="8"/>
        <v>5.4843877191393258</v>
      </c>
      <c r="O42" t="s">
        <v>77</v>
      </c>
    </row>
    <row r="43" spans="1:15" x14ac:dyDescent="0.25">
      <c r="A43" s="16">
        <v>33</v>
      </c>
      <c r="B43" s="17" t="s">
        <v>40</v>
      </c>
      <c r="C43" s="18">
        <v>78.099999999999994</v>
      </c>
      <c r="D43" s="19" t="s">
        <v>29</v>
      </c>
      <c r="E43" s="20" t="str">
        <f t="shared" si="0"/>
        <v>Significantly Different</v>
      </c>
      <c r="G43">
        <f t="shared" si="1"/>
        <v>78.099999999999994</v>
      </c>
      <c r="H43">
        <f t="shared" si="2"/>
        <v>6</v>
      </c>
      <c r="I43" t="str">
        <f t="shared" si="3"/>
        <v>+/-</v>
      </c>
      <c r="J43" t="str">
        <f t="shared" si="4"/>
        <v>0.2</v>
      </c>
      <c r="K43" s="2">
        <f t="shared" si="5"/>
        <v>0.12158054711246201</v>
      </c>
      <c r="L43" s="2">
        <f t="shared" si="6"/>
        <v>1.9000000000000057</v>
      </c>
      <c r="M43" s="2">
        <f t="shared" si="7"/>
        <v>0.1359311840425404</v>
      </c>
      <c r="N43" s="2">
        <f t="shared" si="8"/>
        <v>13.977660927351229</v>
      </c>
      <c r="O43" t="s">
        <v>80</v>
      </c>
    </row>
    <row r="44" spans="1:15" x14ac:dyDescent="0.25">
      <c r="A44" s="16">
        <v>33</v>
      </c>
      <c r="B44" s="17" t="s">
        <v>63</v>
      </c>
      <c r="C44" s="18">
        <v>78.099999999999994</v>
      </c>
      <c r="D44" s="19" t="s">
        <v>83</v>
      </c>
      <c r="E44" s="20" t="str">
        <f t="shared" si="0"/>
        <v>Significantly Different</v>
      </c>
      <c r="G44">
        <f t="shared" si="1"/>
        <v>78.099999999999994</v>
      </c>
      <c r="H44">
        <f t="shared" si="2"/>
        <v>6</v>
      </c>
      <c r="I44" t="str">
        <f t="shared" si="3"/>
        <v>+/-</v>
      </c>
      <c r="J44" t="str">
        <f t="shared" si="4"/>
        <v>0.6</v>
      </c>
      <c r="K44" s="2">
        <f t="shared" si="5"/>
        <v>0.36474164133738601</v>
      </c>
      <c r="L44" s="2">
        <f t="shared" si="6"/>
        <v>1.9000000000000057</v>
      </c>
      <c r="M44" s="2">
        <f t="shared" si="7"/>
        <v>0.36977279819442066</v>
      </c>
      <c r="N44" s="2">
        <f t="shared" si="8"/>
        <v>5.1382903482289572</v>
      </c>
      <c r="O44" t="s">
        <v>82</v>
      </c>
    </row>
    <row r="45" spans="1:15" x14ac:dyDescent="0.25">
      <c r="A45" s="16">
        <v>35</v>
      </c>
      <c r="B45" s="17" t="s">
        <v>59</v>
      </c>
      <c r="C45" s="18">
        <v>77.900000000000006</v>
      </c>
      <c r="D45" s="19" t="s">
        <v>39</v>
      </c>
      <c r="E45" s="20" t="str">
        <f t="shared" si="0"/>
        <v>Significantly Different</v>
      </c>
      <c r="G45">
        <f t="shared" si="1"/>
        <v>77.900000000000006</v>
      </c>
      <c r="H45">
        <f t="shared" si="2"/>
        <v>6</v>
      </c>
      <c r="I45" t="str">
        <f t="shared" si="3"/>
        <v>+/-</v>
      </c>
      <c r="J45" t="str">
        <f t="shared" si="4"/>
        <v>0.5</v>
      </c>
      <c r="K45" s="2">
        <f t="shared" si="5"/>
        <v>0.303951367781155</v>
      </c>
      <c r="L45" s="2">
        <f t="shared" si="6"/>
        <v>2.0999999999999943</v>
      </c>
      <c r="M45" s="2">
        <f t="shared" si="7"/>
        <v>0.30997079109986531</v>
      </c>
      <c r="N45" s="2">
        <f t="shared" si="8"/>
        <v>6.7748318883485501</v>
      </c>
      <c r="O45" t="s">
        <v>53</v>
      </c>
    </row>
    <row r="46" spans="1:15" x14ac:dyDescent="0.25">
      <c r="A46" s="16">
        <v>36</v>
      </c>
      <c r="B46" s="17" t="s">
        <v>28</v>
      </c>
      <c r="C46" s="18">
        <v>77.8</v>
      </c>
      <c r="D46" s="19" t="s">
        <v>70</v>
      </c>
      <c r="E46" s="20" t="str">
        <f t="shared" si="0"/>
        <v>Significantly Different</v>
      </c>
      <c r="G46">
        <f t="shared" si="1"/>
        <v>77.8</v>
      </c>
      <c r="H46">
        <f t="shared" si="2"/>
        <v>6</v>
      </c>
      <c r="I46" t="str">
        <f t="shared" si="3"/>
        <v>+/-</v>
      </c>
      <c r="J46" t="str">
        <f t="shared" si="4"/>
        <v>0.8</v>
      </c>
      <c r="K46" s="2">
        <f t="shared" si="5"/>
        <v>0.48632218844984804</v>
      </c>
      <c r="L46" s="2">
        <f t="shared" si="6"/>
        <v>2.2000000000000028</v>
      </c>
      <c r="M46" s="2">
        <f t="shared" si="7"/>
        <v>0.49010685399991183</v>
      </c>
      <c r="N46" s="2">
        <f t="shared" si="8"/>
        <v>4.4888170447834597</v>
      </c>
      <c r="O46" t="s">
        <v>65</v>
      </c>
    </row>
    <row r="47" spans="1:15" x14ac:dyDescent="0.25">
      <c r="A47" s="16">
        <v>37</v>
      </c>
      <c r="B47" s="17" t="s">
        <v>43</v>
      </c>
      <c r="C47" s="18">
        <v>77.599999999999994</v>
      </c>
      <c r="D47" s="19" t="s">
        <v>114</v>
      </c>
      <c r="E47" s="20" t="str">
        <f t="shared" si="0"/>
        <v>Significantly Different</v>
      </c>
      <c r="G47">
        <f t="shared" si="1"/>
        <v>77.599999999999994</v>
      </c>
      <c r="H47">
        <f t="shared" si="2"/>
        <v>6</v>
      </c>
      <c r="I47" t="str">
        <f t="shared" si="3"/>
        <v>+/-</v>
      </c>
      <c r="J47" t="str">
        <f t="shared" si="4"/>
        <v>0.9</v>
      </c>
      <c r="K47" s="2">
        <f t="shared" si="5"/>
        <v>0.54711246200607899</v>
      </c>
      <c r="L47" s="2">
        <f t="shared" si="6"/>
        <v>2.4000000000000057</v>
      </c>
      <c r="M47" s="2">
        <f t="shared" si="7"/>
        <v>0.55047933970440222</v>
      </c>
      <c r="N47" s="2">
        <f t="shared" si="8"/>
        <v>4.3598366494349516</v>
      </c>
      <c r="O47" t="s">
        <v>81</v>
      </c>
    </row>
    <row r="48" spans="1:15" x14ac:dyDescent="0.25">
      <c r="A48" s="16">
        <v>38</v>
      </c>
      <c r="B48" s="17" t="s">
        <v>31</v>
      </c>
      <c r="C48" s="18">
        <v>77.5</v>
      </c>
      <c r="D48" s="19" t="s">
        <v>120</v>
      </c>
      <c r="E48" s="20" t="str">
        <f t="shared" si="0"/>
        <v>Significantly Different</v>
      </c>
      <c r="G48">
        <f t="shared" si="1"/>
        <v>77.5</v>
      </c>
      <c r="H48">
        <f t="shared" si="2"/>
        <v>6</v>
      </c>
      <c r="I48" t="str">
        <f t="shared" si="3"/>
        <v>+/-</v>
      </c>
      <c r="J48" t="str">
        <f t="shared" si="4"/>
        <v>1.3</v>
      </c>
      <c r="K48" s="2">
        <f t="shared" si="5"/>
        <v>0.79027355623100304</v>
      </c>
      <c r="L48" s="2">
        <f t="shared" si="6"/>
        <v>2.5</v>
      </c>
      <c r="M48" s="2">
        <f t="shared" si="7"/>
        <v>0.79260819516141623</v>
      </c>
      <c r="N48" s="2">
        <f t="shared" si="8"/>
        <v>3.1541435166348109</v>
      </c>
      <c r="O48" t="s">
        <v>60</v>
      </c>
    </row>
    <row r="49" spans="1:15" x14ac:dyDescent="0.25">
      <c r="A49" s="16">
        <v>39</v>
      </c>
      <c r="B49" s="17" t="s">
        <v>72</v>
      </c>
      <c r="C49" s="18">
        <v>76.599999999999994</v>
      </c>
      <c r="D49" s="19" t="s">
        <v>78</v>
      </c>
      <c r="E49" s="20" t="str">
        <f t="shared" si="0"/>
        <v>Significantly Different</v>
      </c>
      <c r="G49">
        <f t="shared" si="1"/>
        <v>76.599999999999994</v>
      </c>
      <c r="H49">
        <f t="shared" si="2"/>
        <v>6</v>
      </c>
      <c r="I49" t="str">
        <f t="shared" si="3"/>
        <v>+/-</v>
      </c>
      <c r="J49" t="str">
        <f t="shared" si="4"/>
        <v>0.7</v>
      </c>
      <c r="K49" s="2">
        <f t="shared" si="5"/>
        <v>0.42553191489361697</v>
      </c>
      <c r="L49" s="2">
        <f t="shared" si="6"/>
        <v>3.4000000000000057</v>
      </c>
      <c r="M49" s="2">
        <f t="shared" si="7"/>
        <v>0.42985214661796195</v>
      </c>
      <c r="N49" s="2">
        <f t="shared" si="8"/>
        <v>7.9096964543527353</v>
      </c>
      <c r="O49" t="s">
        <v>67</v>
      </c>
    </row>
    <row r="50" spans="1:15" x14ac:dyDescent="0.25">
      <c r="A50" s="16">
        <v>40</v>
      </c>
      <c r="B50" s="17" t="s">
        <v>33</v>
      </c>
      <c r="C50" s="18">
        <v>76.2</v>
      </c>
      <c r="D50" s="19" t="s">
        <v>70</v>
      </c>
      <c r="E50" s="20" t="str">
        <f t="shared" si="0"/>
        <v>Significantly Different</v>
      </c>
      <c r="G50">
        <f t="shared" si="1"/>
        <v>76.2</v>
      </c>
      <c r="H50">
        <f t="shared" si="2"/>
        <v>6</v>
      </c>
      <c r="I50" t="str">
        <f t="shared" si="3"/>
        <v>+/-</v>
      </c>
      <c r="J50" t="str">
        <f t="shared" si="4"/>
        <v>0.8</v>
      </c>
      <c r="K50" s="2">
        <f t="shared" si="5"/>
        <v>0.48632218844984804</v>
      </c>
      <c r="L50" s="2">
        <f t="shared" si="6"/>
        <v>3.7999999999999972</v>
      </c>
      <c r="M50" s="2">
        <f t="shared" si="7"/>
        <v>0.49010685399991183</v>
      </c>
      <c r="N50" s="2">
        <f t="shared" si="8"/>
        <v>7.7534112591714148</v>
      </c>
      <c r="O50" t="s">
        <v>69</v>
      </c>
    </row>
    <row r="51" spans="1:15" x14ac:dyDescent="0.25">
      <c r="A51" s="16">
        <v>41</v>
      </c>
      <c r="B51" s="17" t="s">
        <v>53</v>
      </c>
      <c r="C51" s="18">
        <v>75.8</v>
      </c>
      <c r="D51" s="19" t="s">
        <v>124</v>
      </c>
      <c r="E51" s="20" t="str">
        <f t="shared" si="0"/>
        <v>Significantly Different</v>
      </c>
      <c r="G51">
        <f t="shared" si="1"/>
        <v>75.8</v>
      </c>
      <c r="H51">
        <f t="shared" si="2"/>
        <v>6</v>
      </c>
      <c r="I51" t="str">
        <f t="shared" si="3"/>
        <v>+/-</v>
      </c>
      <c r="J51" t="str">
        <f t="shared" si="4"/>
        <v>1.0</v>
      </c>
      <c r="K51" s="2">
        <f t="shared" si="5"/>
        <v>0.60790273556231</v>
      </c>
      <c r="L51" s="2">
        <f t="shared" si="6"/>
        <v>4.2000000000000028</v>
      </c>
      <c r="M51" s="2">
        <f t="shared" si="7"/>
        <v>0.61093468821403585</v>
      </c>
      <c r="N51" s="2">
        <f t="shared" si="8"/>
        <v>6.8747119471608196</v>
      </c>
      <c r="O51" t="s">
        <v>85</v>
      </c>
    </row>
    <row r="52" spans="1:15" x14ac:dyDescent="0.25">
      <c r="A52" s="16">
        <v>41</v>
      </c>
      <c r="B52" s="17" t="s">
        <v>81</v>
      </c>
      <c r="C52" s="18">
        <v>75.8</v>
      </c>
      <c r="D52" s="19" t="s">
        <v>39</v>
      </c>
      <c r="E52" s="20" t="str">
        <f t="shared" si="0"/>
        <v>Significantly Different</v>
      </c>
      <c r="G52">
        <f t="shared" si="1"/>
        <v>75.8</v>
      </c>
      <c r="H52">
        <f t="shared" si="2"/>
        <v>6</v>
      </c>
      <c r="I52" t="str">
        <f t="shared" si="3"/>
        <v>+/-</v>
      </c>
      <c r="J52" t="str">
        <f t="shared" si="4"/>
        <v>0.5</v>
      </c>
      <c r="K52" s="2">
        <f t="shared" si="5"/>
        <v>0.303951367781155</v>
      </c>
      <c r="L52" s="2">
        <f t="shared" si="6"/>
        <v>4.2000000000000028</v>
      </c>
      <c r="M52" s="2">
        <f t="shared" si="7"/>
        <v>0.30997079109986531</v>
      </c>
      <c r="N52" s="2">
        <f t="shared" si="8"/>
        <v>13.549663776697145</v>
      </c>
      <c r="O52" t="s">
        <v>56</v>
      </c>
    </row>
    <row r="53" spans="1:15" x14ac:dyDescent="0.25">
      <c r="A53" s="16">
        <v>43</v>
      </c>
      <c r="B53" s="17" t="s">
        <v>56</v>
      </c>
      <c r="C53" s="18">
        <v>75.400000000000006</v>
      </c>
      <c r="D53" s="19" t="s">
        <v>124</v>
      </c>
      <c r="E53" s="20" t="str">
        <f t="shared" si="0"/>
        <v>Significantly Different</v>
      </c>
      <c r="G53">
        <f t="shared" si="1"/>
        <v>75.400000000000006</v>
      </c>
      <c r="H53">
        <f t="shared" si="2"/>
        <v>6</v>
      </c>
      <c r="I53" t="str">
        <f t="shared" si="3"/>
        <v>+/-</v>
      </c>
      <c r="J53" t="str">
        <f t="shared" si="4"/>
        <v>1.0</v>
      </c>
      <c r="K53" s="2">
        <f t="shared" si="5"/>
        <v>0.60790273556231</v>
      </c>
      <c r="L53" s="2">
        <f t="shared" si="6"/>
        <v>4.5999999999999943</v>
      </c>
      <c r="M53" s="2">
        <f t="shared" si="7"/>
        <v>0.61093468821403585</v>
      </c>
      <c r="N53" s="2">
        <f t="shared" si="8"/>
        <v>7.5294464183189787</v>
      </c>
      <c r="O53" t="s">
        <v>73</v>
      </c>
    </row>
    <row r="54" spans="1:15" x14ac:dyDescent="0.25">
      <c r="A54" s="16">
        <v>44</v>
      </c>
      <c r="B54" s="17" t="s">
        <v>84</v>
      </c>
      <c r="C54" s="18">
        <v>75.2</v>
      </c>
      <c r="D54" s="19" t="s">
        <v>61</v>
      </c>
      <c r="E54" s="20" t="str">
        <f t="shared" si="0"/>
        <v>Significantly Different</v>
      </c>
      <c r="G54">
        <f t="shared" si="1"/>
        <v>75.2</v>
      </c>
      <c r="H54">
        <f t="shared" si="2"/>
        <v>6</v>
      </c>
      <c r="I54" t="str">
        <f t="shared" si="3"/>
        <v>+/-</v>
      </c>
      <c r="J54" t="str">
        <f t="shared" si="4"/>
        <v>0.4</v>
      </c>
      <c r="K54" s="2">
        <f t="shared" si="5"/>
        <v>0.24316109422492402</v>
      </c>
      <c r="L54" s="2">
        <f t="shared" si="6"/>
        <v>4.7999999999999972</v>
      </c>
      <c r="M54" s="2">
        <f t="shared" si="7"/>
        <v>0.25064471888253259</v>
      </c>
      <c r="N54" s="2">
        <f t="shared" si="8"/>
        <v>19.150612952868837</v>
      </c>
      <c r="O54" t="s">
        <v>79</v>
      </c>
    </row>
    <row r="55" spans="1:15" x14ac:dyDescent="0.25">
      <c r="A55" s="16">
        <v>45</v>
      </c>
      <c r="B55" s="17" t="s">
        <v>45</v>
      </c>
      <c r="C55" s="18">
        <v>74.599999999999994</v>
      </c>
      <c r="D55" s="19" t="s">
        <v>124</v>
      </c>
      <c r="E55" s="20" t="str">
        <f t="shared" si="0"/>
        <v>Significantly Different</v>
      </c>
      <c r="G55">
        <f t="shared" si="1"/>
        <v>74.599999999999994</v>
      </c>
      <c r="H55">
        <f t="shared" si="2"/>
        <v>6</v>
      </c>
      <c r="I55" t="str">
        <f t="shared" si="3"/>
        <v>+/-</v>
      </c>
      <c r="J55" t="str">
        <f t="shared" si="4"/>
        <v>1.0</v>
      </c>
      <c r="K55" s="2">
        <f t="shared" si="5"/>
        <v>0.60790273556231</v>
      </c>
      <c r="L55" s="2">
        <f t="shared" si="6"/>
        <v>5.4000000000000057</v>
      </c>
      <c r="M55" s="2">
        <f t="shared" si="7"/>
        <v>0.61093468821403585</v>
      </c>
      <c r="N55" s="2">
        <f t="shared" si="8"/>
        <v>8.8389153606353439</v>
      </c>
      <c r="O55" t="s">
        <v>47</v>
      </c>
    </row>
    <row r="56" spans="1:15" x14ac:dyDescent="0.25">
      <c r="A56" s="16">
        <v>46</v>
      </c>
      <c r="B56" s="17" t="s">
        <v>54</v>
      </c>
      <c r="C56" s="18">
        <v>73.599999999999994</v>
      </c>
      <c r="D56" s="19" t="s">
        <v>114</v>
      </c>
      <c r="E56" s="20" t="str">
        <f t="shared" si="0"/>
        <v>Significantly Different</v>
      </c>
      <c r="G56">
        <f t="shared" si="1"/>
        <v>73.599999999999994</v>
      </c>
      <c r="H56">
        <f t="shared" si="2"/>
        <v>6</v>
      </c>
      <c r="I56" t="str">
        <f t="shared" si="3"/>
        <v>+/-</v>
      </c>
      <c r="J56" t="str">
        <f t="shared" si="4"/>
        <v>0.9</v>
      </c>
      <c r="K56" s="2">
        <f t="shared" si="5"/>
        <v>0.54711246200607899</v>
      </c>
      <c r="L56" s="2">
        <f t="shared" si="6"/>
        <v>6.4000000000000057</v>
      </c>
      <c r="M56" s="2">
        <f t="shared" si="7"/>
        <v>0.55047933970440222</v>
      </c>
      <c r="N56" s="2">
        <f t="shared" si="8"/>
        <v>11.626231065159855</v>
      </c>
      <c r="O56" t="s">
        <v>31</v>
      </c>
    </row>
    <row r="57" spans="1:15" x14ac:dyDescent="0.25">
      <c r="A57" s="16">
        <v>47</v>
      </c>
      <c r="B57" s="17" t="s">
        <v>66</v>
      </c>
      <c r="C57" s="18">
        <v>72.8</v>
      </c>
      <c r="D57" s="19" t="s">
        <v>61</v>
      </c>
      <c r="E57" s="20" t="str">
        <f t="shared" si="0"/>
        <v>Significantly Different</v>
      </c>
      <c r="G57">
        <f t="shared" si="1"/>
        <v>72.8</v>
      </c>
      <c r="H57">
        <f t="shared" si="2"/>
        <v>6</v>
      </c>
      <c r="I57" t="str">
        <f t="shared" si="3"/>
        <v>+/-</v>
      </c>
      <c r="J57" t="str">
        <f t="shared" si="4"/>
        <v>0.4</v>
      </c>
      <c r="K57" s="2">
        <f t="shared" si="5"/>
        <v>0.24316109422492402</v>
      </c>
      <c r="L57" s="2">
        <f t="shared" si="6"/>
        <v>7.2000000000000028</v>
      </c>
      <c r="M57" s="2">
        <f t="shared" si="7"/>
        <v>0.25064471888253259</v>
      </c>
      <c r="N57" s="2">
        <f t="shared" si="8"/>
        <v>28.725919429303286</v>
      </c>
      <c r="O57" t="s">
        <v>84</v>
      </c>
    </row>
    <row r="58" spans="1:15" x14ac:dyDescent="0.25">
      <c r="A58" s="16">
        <v>48</v>
      </c>
      <c r="B58" s="17" t="s">
        <v>77</v>
      </c>
      <c r="C58" s="18">
        <v>71.599999999999994</v>
      </c>
      <c r="D58" s="19" t="s">
        <v>128</v>
      </c>
      <c r="E58" s="20" t="str">
        <f t="shared" si="0"/>
        <v>Significantly Different</v>
      </c>
      <c r="G58">
        <f t="shared" si="1"/>
        <v>71.599999999999994</v>
      </c>
      <c r="H58">
        <f t="shared" si="2"/>
        <v>6</v>
      </c>
      <c r="I58" t="str">
        <f t="shared" si="3"/>
        <v>+/-</v>
      </c>
      <c r="J58" t="str">
        <f t="shared" si="4"/>
        <v>1.1</v>
      </c>
      <c r="K58" s="2">
        <f t="shared" si="5"/>
        <v>0.66869300911854113</v>
      </c>
      <c r="L58" s="2">
        <f t="shared" si="6"/>
        <v>8.4000000000000057</v>
      </c>
      <c r="M58" s="2">
        <f t="shared" si="7"/>
        <v>0.67145051776214359</v>
      </c>
      <c r="N58" s="2">
        <f t="shared" si="8"/>
        <v>12.510229388155217</v>
      </c>
      <c r="O58" t="s">
        <v>75</v>
      </c>
    </row>
    <row r="59" spans="1:15" x14ac:dyDescent="0.25">
      <c r="A59" s="16">
        <v>49</v>
      </c>
      <c r="B59" s="17" t="s">
        <v>48</v>
      </c>
      <c r="C59" s="18">
        <v>70.900000000000006</v>
      </c>
      <c r="D59" s="19" t="s">
        <v>129</v>
      </c>
      <c r="E59" s="20" t="str">
        <f t="shared" si="0"/>
        <v>Significantly Different</v>
      </c>
      <c r="G59">
        <f t="shared" si="1"/>
        <v>70.900000000000006</v>
      </c>
      <c r="H59">
        <f t="shared" si="2"/>
        <v>6</v>
      </c>
      <c r="I59" t="str">
        <f t="shared" si="3"/>
        <v>+/-</v>
      </c>
      <c r="J59" t="str">
        <f t="shared" si="4"/>
        <v>1.4</v>
      </c>
      <c r="K59" s="2">
        <f t="shared" si="5"/>
        <v>0.85106382978723394</v>
      </c>
      <c r="L59" s="2">
        <f t="shared" si="6"/>
        <v>9.0999999999999943</v>
      </c>
      <c r="M59" s="2">
        <f t="shared" si="7"/>
        <v>0.85323214879137987</v>
      </c>
      <c r="N59" s="2">
        <f t="shared" si="8"/>
        <v>10.665327147940127</v>
      </c>
      <c r="O59" t="s">
        <v>33</v>
      </c>
    </row>
    <row r="60" spans="1:15" x14ac:dyDescent="0.25">
      <c r="A60" s="16">
        <v>50</v>
      </c>
      <c r="B60" s="17" t="s">
        <v>38</v>
      </c>
      <c r="C60" s="18">
        <v>70.7</v>
      </c>
      <c r="D60" s="19" t="s">
        <v>120</v>
      </c>
      <c r="E60" s="20" t="str">
        <f t="shared" si="0"/>
        <v>Significantly Different</v>
      </c>
      <c r="G60">
        <f t="shared" si="1"/>
        <v>70.7</v>
      </c>
      <c r="H60">
        <f t="shared" si="2"/>
        <v>6</v>
      </c>
      <c r="I60" t="str">
        <f t="shared" si="3"/>
        <v>+/-</v>
      </c>
      <c r="J60" t="str">
        <f t="shared" si="4"/>
        <v>1.3</v>
      </c>
      <c r="K60" s="2">
        <f t="shared" si="5"/>
        <v>0.79027355623100304</v>
      </c>
      <c r="L60" s="2">
        <f t="shared" si="6"/>
        <v>9.2999999999999972</v>
      </c>
      <c r="M60" s="2">
        <f t="shared" si="7"/>
        <v>0.79260819516141623</v>
      </c>
      <c r="N60" s="2">
        <f t="shared" si="8"/>
        <v>11.733413881881493</v>
      </c>
      <c r="O60" t="s">
        <v>55</v>
      </c>
    </row>
    <row r="61" spans="1:15" x14ac:dyDescent="0.25">
      <c r="A61" s="16">
        <v>51</v>
      </c>
      <c r="B61" s="17" t="s">
        <v>32</v>
      </c>
      <c r="C61" s="18">
        <v>70.400000000000006</v>
      </c>
      <c r="D61" s="19" t="s">
        <v>132</v>
      </c>
      <c r="E61" s="20" t="str">
        <f t="shared" si="0"/>
        <v>Significantly Different</v>
      </c>
      <c r="G61">
        <f t="shared" si="1"/>
        <v>70.400000000000006</v>
      </c>
      <c r="H61">
        <f t="shared" si="2"/>
        <v>6</v>
      </c>
      <c r="I61" t="str">
        <f t="shared" si="3"/>
        <v>+/-</v>
      </c>
      <c r="J61" t="str">
        <f t="shared" si="4"/>
        <v>1.5</v>
      </c>
      <c r="K61" s="2">
        <f t="shared" si="5"/>
        <v>0.91185410334346506</v>
      </c>
      <c r="L61" s="2">
        <f t="shared" si="6"/>
        <v>9.5999999999999943</v>
      </c>
      <c r="M61" s="2">
        <f t="shared" si="7"/>
        <v>0.91387819929318592</v>
      </c>
      <c r="N61" s="2">
        <f t="shared" si="8"/>
        <v>10.504682141914373</v>
      </c>
      <c r="O61" t="s">
        <v>38</v>
      </c>
    </row>
    <row r="62" spans="1:15" ht="15.75" thickBot="1" x14ac:dyDescent="0.3">
      <c r="A62" s="22"/>
      <c r="B62" s="23" t="s">
        <v>86</v>
      </c>
      <c r="C62" s="24">
        <v>69.8</v>
      </c>
      <c r="D62" s="25" t="s">
        <v>70</v>
      </c>
      <c r="E62" s="26" t="str">
        <f t="shared" si="0"/>
        <v>Significantly Different</v>
      </c>
      <c r="G62">
        <f t="shared" si="1"/>
        <v>69.8</v>
      </c>
      <c r="H62">
        <f t="shared" si="2"/>
        <v>6</v>
      </c>
      <c r="I62" t="str">
        <f t="shared" si="3"/>
        <v>+/-</v>
      </c>
      <c r="J62" t="str">
        <f t="shared" si="4"/>
        <v>0.8</v>
      </c>
      <c r="K62" s="2">
        <f t="shared" si="5"/>
        <v>0.48632218844984804</v>
      </c>
      <c r="L62" s="2">
        <f t="shared" si="6"/>
        <v>10.200000000000003</v>
      </c>
      <c r="M62" s="2">
        <f t="shared" si="7"/>
        <v>0.49010685399991183</v>
      </c>
      <c r="N62" s="2">
        <f t="shared" si="8"/>
        <v>20.811788116723292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19" priority="5" operator="equal">
      <formula>"State Selected"</formula>
    </cfRule>
    <cfRule type="cellIs" dxfId="118" priority="6" operator="equal">
      <formula>"Not Significantly Different"</formula>
    </cfRule>
  </conditionalFormatting>
  <conditionalFormatting sqref="E10:E62">
    <cfRule type="cellIs" dxfId="117" priority="1" operator="equal">
      <formula>"OTHER ERROR"</formula>
    </cfRule>
    <cfRule type="cellIs" dxfId="116" priority="2" operator="equal">
      <formula>"Statistical Test not applicable"</formula>
    </cfRule>
    <cfRule type="cellIs" dxfId="115" priority="3" operator="equal">
      <formula>"Geography Selected"</formula>
    </cfRule>
    <cfRule type="cellIs" dxfId="11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B1BBB43-1786-4998-9403-2DFAD9A881C5}">
      <formula1>$O$10:$O$62</formula1>
    </dataValidation>
  </dataValidation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7DF1-393B-446F-8AD6-F79E9232BF73}">
  <sheetPr codeName="Sheet3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558</v>
      </c>
    </row>
    <row r="2" spans="1:16" x14ac:dyDescent="0.25">
      <c r="A2" s="3" t="s">
        <v>2</v>
      </c>
      <c r="B2" t="s">
        <v>559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6.4</v>
      </c>
      <c r="C6" t="s">
        <v>9</v>
      </c>
      <c r="H6" s="8" t="s">
        <v>10</v>
      </c>
      <c r="I6">
        <f>VLOOKUP($B$4,$B$9:$K$62,6,FALSE)</f>
        <v>6.4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12.7</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12.7</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-6.2999999999999989</v>
      </c>
      <c r="M11" s="2">
        <f t="shared" ref="M11:M62" si="7">IF(AND(ISNUMBER(K11),ISNUMBER($I$7)),SQRT(K11^2+($I$7)^2),"N/A")</f>
        <v>0.55047933970440222</v>
      </c>
      <c r="N11" s="2">
        <f>IF(AND(ISNUMBER(L11),ISNUMBER(M11),M11&lt;&gt;0),L11/M11,"NA")</f>
        <v>-11.444571204766721</v>
      </c>
      <c r="O11" t="s">
        <v>30</v>
      </c>
    </row>
    <row r="12" spans="1:16" x14ac:dyDescent="0.25">
      <c r="A12" s="16">
        <v>2</v>
      </c>
      <c r="B12" s="17" t="s">
        <v>66</v>
      </c>
      <c r="C12" s="18">
        <v>10.3</v>
      </c>
      <c r="D12" s="19" t="s">
        <v>36</v>
      </c>
      <c r="E12" s="20" t="str">
        <f t="shared" si="0"/>
        <v>Significantly Different</v>
      </c>
      <c r="G12">
        <f t="shared" si="1"/>
        <v>10.3</v>
      </c>
      <c r="H12">
        <f t="shared" si="2"/>
        <v>6</v>
      </c>
      <c r="I12" t="str">
        <f t="shared" si="3"/>
        <v>+/-</v>
      </c>
      <c r="J12" t="str">
        <f t="shared" si="4"/>
        <v>0.3</v>
      </c>
      <c r="K12" s="2">
        <f t="shared" si="5"/>
        <v>0.18237082066869301</v>
      </c>
      <c r="L12" s="2">
        <f t="shared" si="6"/>
        <v>-3.9000000000000004</v>
      </c>
      <c r="M12" s="2">
        <f t="shared" si="7"/>
        <v>0.19223572402239389</v>
      </c>
      <c r="N12" s="2">
        <f t="shared" ref="N12:N62" si="8">IF(AND(ISNUMBER(L12),ISNUMBER(M12),M12&lt;&gt;0),L12/M12,"NA")</f>
        <v>-20.287592328810238</v>
      </c>
      <c r="O12" t="s">
        <v>32</v>
      </c>
    </row>
    <row r="13" spans="1:16" x14ac:dyDescent="0.25">
      <c r="A13" s="16">
        <v>3</v>
      </c>
      <c r="B13" s="17" t="s">
        <v>75</v>
      </c>
      <c r="C13" s="18">
        <v>9.8000000000000007</v>
      </c>
      <c r="D13" s="19" t="s">
        <v>36</v>
      </c>
      <c r="E13" s="20" t="str">
        <f t="shared" si="0"/>
        <v>Significantly Different</v>
      </c>
      <c r="G13">
        <f t="shared" si="1"/>
        <v>9.8000000000000007</v>
      </c>
      <c r="H13">
        <f t="shared" si="2"/>
        <v>6</v>
      </c>
      <c r="I13" t="str">
        <f t="shared" si="3"/>
        <v>+/-</v>
      </c>
      <c r="J13" t="str">
        <f t="shared" si="4"/>
        <v>0.3</v>
      </c>
      <c r="K13" s="2">
        <f t="shared" si="5"/>
        <v>0.18237082066869301</v>
      </c>
      <c r="L13" s="2">
        <f t="shared" si="6"/>
        <v>-3.4000000000000004</v>
      </c>
      <c r="M13" s="2">
        <f t="shared" si="7"/>
        <v>0.19223572402239389</v>
      </c>
      <c r="N13" s="2">
        <f t="shared" si="8"/>
        <v>-17.686618953321748</v>
      </c>
      <c r="O13" t="s">
        <v>34</v>
      </c>
    </row>
    <row r="14" spans="1:16" x14ac:dyDescent="0.25">
      <c r="A14" s="16">
        <v>4</v>
      </c>
      <c r="B14" s="17" t="s">
        <v>84</v>
      </c>
      <c r="C14" s="18">
        <v>9.4</v>
      </c>
      <c r="D14" s="19" t="s">
        <v>29</v>
      </c>
      <c r="E14" s="20" t="str">
        <f t="shared" si="0"/>
        <v>Significantly Different</v>
      </c>
      <c r="G14">
        <f t="shared" si="1"/>
        <v>9.4</v>
      </c>
      <c r="H14">
        <f t="shared" si="2"/>
        <v>6</v>
      </c>
      <c r="I14" t="str">
        <f t="shared" si="3"/>
        <v>+/-</v>
      </c>
      <c r="J14" t="str">
        <f t="shared" si="4"/>
        <v>0.2</v>
      </c>
      <c r="K14" s="2">
        <f t="shared" si="5"/>
        <v>0.12158054711246201</v>
      </c>
      <c r="L14" s="2">
        <f t="shared" si="6"/>
        <v>-3</v>
      </c>
      <c r="M14" s="2">
        <f t="shared" si="7"/>
        <v>0.1359311840425404</v>
      </c>
      <c r="N14" s="2">
        <f t="shared" si="8"/>
        <v>-22.069990937922924</v>
      </c>
      <c r="O14" t="s">
        <v>37</v>
      </c>
    </row>
    <row r="15" spans="1:16" x14ac:dyDescent="0.25">
      <c r="A15" s="16">
        <v>5</v>
      </c>
      <c r="B15" s="17" t="s">
        <v>68</v>
      </c>
      <c r="C15" s="18">
        <v>9.3000000000000007</v>
      </c>
      <c r="D15" s="19" t="s">
        <v>29</v>
      </c>
      <c r="E15" s="20" t="str">
        <f t="shared" si="0"/>
        <v>Significantly Different</v>
      </c>
      <c r="G15">
        <f t="shared" si="1"/>
        <v>9.3000000000000007</v>
      </c>
      <c r="H15">
        <f t="shared" si="2"/>
        <v>6</v>
      </c>
      <c r="I15" t="str">
        <f t="shared" si="3"/>
        <v>+/-</v>
      </c>
      <c r="J15" t="str">
        <f t="shared" si="4"/>
        <v>0.2</v>
      </c>
      <c r="K15" s="2">
        <f t="shared" si="5"/>
        <v>0.12158054711246201</v>
      </c>
      <c r="L15" s="2">
        <f t="shared" si="6"/>
        <v>-2.9000000000000004</v>
      </c>
      <c r="M15" s="2">
        <f t="shared" si="7"/>
        <v>0.1359311840425404</v>
      </c>
      <c r="N15" s="2">
        <f t="shared" si="8"/>
        <v>-21.334324573325496</v>
      </c>
      <c r="O15" t="s">
        <v>40</v>
      </c>
    </row>
    <row r="16" spans="1:16" x14ac:dyDescent="0.25">
      <c r="A16" s="16">
        <v>6</v>
      </c>
      <c r="B16" s="17" t="s">
        <v>42</v>
      </c>
      <c r="C16" s="18">
        <v>8.6</v>
      </c>
      <c r="D16" s="19" t="s">
        <v>36</v>
      </c>
      <c r="E16" s="20" t="str">
        <f t="shared" si="0"/>
        <v>Significantly Different</v>
      </c>
      <c r="G16">
        <f t="shared" si="1"/>
        <v>8.6</v>
      </c>
      <c r="H16">
        <f t="shared" si="2"/>
        <v>6</v>
      </c>
      <c r="I16" t="str">
        <f t="shared" si="3"/>
        <v>+/-</v>
      </c>
      <c r="J16" t="str">
        <f t="shared" si="4"/>
        <v>0.3</v>
      </c>
      <c r="K16" s="2">
        <f t="shared" si="5"/>
        <v>0.18237082066869301</v>
      </c>
      <c r="L16" s="2">
        <f t="shared" si="6"/>
        <v>-2.1999999999999993</v>
      </c>
      <c r="M16" s="2">
        <f t="shared" si="7"/>
        <v>0.19223572402239389</v>
      </c>
      <c r="N16" s="2">
        <f t="shared" si="8"/>
        <v>-11.44428285214936</v>
      </c>
      <c r="O16" t="s">
        <v>42</v>
      </c>
    </row>
    <row r="17" spans="1:15" x14ac:dyDescent="0.25">
      <c r="A17" s="16">
        <v>7</v>
      </c>
      <c r="B17" s="17" t="s">
        <v>35</v>
      </c>
      <c r="C17" s="18">
        <v>7.7</v>
      </c>
      <c r="D17" s="19" t="s">
        <v>83</v>
      </c>
      <c r="E17" s="20" t="str">
        <f t="shared" si="0"/>
        <v>Significantly Different</v>
      </c>
      <c r="G17">
        <f t="shared" si="1"/>
        <v>7.7</v>
      </c>
      <c r="H17">
        <f t="shared" si="2"/>
        <v>6</v>
      </c>
      <c r="I17" t="str">
        <f t="shared" si="3"/>
        <v>+/-</v>
      </c>
      <c r="J17" t="str">
        <f t="shared" si="4"/>
        <v>0.6</v>
      </c>
      <c r="K17" s="2">
        <f t="shared" si="5"/>
        <v>0.36474164133738601</v>
      </c>
      <c r="L17" s="2">
        <f t="shared" si="6"/>
        <v>-1.2999999999999998</v>
      </c>
      <c r="M17" s="2">
        <f t="shared" si="7"/>
        <v>0.36977279819442066</v>
      </c>
      <c r="N17" s="2">
        <f t="shared" si="8"/>
        <v>-3.5156723435250652</v>
      </c>
      <c r="O17" t="s">
        <v>44</v>
      </c>
    </row>
    <row r="18" spans="1:15" x14ac:dyDescent="0.25">
      <c r="A18" s="16">
        <v>8</v>
      </c>
      <c r="B18" s="17" t="s">
        <v>40</v>
      </c>
      <c r="C18" s="18">
        <v>7.6</v>
      </c>
      <c r="D18" s="19" t="s">
        <v>27</v>
      </c>
      <c r="E18" s="20" t="str">
        <f t="shared" si="0"/>
        <v>Significantly Different</v>
      </c>
      <c r="G18">
        <f t="shared" si="1"/>
        <v>7.6</v>
      </c>
      <c r="H18">
        <f t="shared" si="2"/>
        <v>6</v>
      </c>
      <c r="I18" t="str">
        <f t="shared" si="3"/>
        <v>+/-</v>
      </c>
      <c r="J18" t="str">
        <f t="shared" si="4"/>
        <v>0.1</v>
      </c>
      <c r="K18" s="2">
        <f t="shared" si="5"/>
        <v>6.0790273556231005E-2</v>
      </c>
      <c r="L18" s="2">
        <f t="shared" si="6"/>
        <v>-1.1999999999999993</v>
      </c>
      <c r="M18" s="2">
        <f t="shared" si="7"/>
        <v>8.5970429323592404E-2</v>
      </c>
      <c r="N18" s="2">
        <f t="shared" si="8"/>
        <v>-13.958287860622439</v>
      </c>
      <c r="O18" t="s">
        <v>46</v>
      </c>
    </row>
    <row r="19" spans="1:15" x14ac:dyDescent="0.25">
      <c r="A19" s="16">
        <v>9</v>
      </c>
      <c r="B19" s="17" t="s">
        <v>62</v>
      </c>
      <c r="C19" s="18">
        <v>7.4</v>
      </c>
      <c r="D19" s="19" t="s">
        <v>29</v>
      </c>
      <c r="E19" s="20" t="str">
        <f t="shared" si="0"/>
        <v>Significantly Different</v>
      </c>
      <c r="G19">
        <f t="shared" si="1"/>
        <v>7.4</v>
      </c>
      <c r="H19">
        <f t="shared" si="2"/>
        <v>6</v>
      </c>
      <c r="I19" t="str">
        <f t="shared" si="3"/>
        <v>+/-</v>
      </c>
      <c r="J19" t="str">
        <f t="shared" si="4"/>
        <v>0.2</v>
      </c>
      <c r="K19" s="2">
        <f t="shared" si="5"/>
        <v>0.12158054711246201</v>
      </c>
      <c r="L19" s="2">
        <f t="shared" si="6"/>
        <v>-1</v>
      </c>
      <c r="M19" s="2">
        <f t="shared" si="7"/>
        <v>0.1359311840425404</v>
      </c>
      <c r="N19" s="2">
        <f t="shared" si="8"/>
        <v>-7.3566636459743089</v>
      </c>
      <c r="O19" t="s">
        <v>48</v>
      </c>
    </row>
    <row r="20" spans="1:15" x14ac:dyDescent="0.25">
      <c r="A20" s="16">
        <v>10</v>
      </c>
      <c r="B20" s="17" t="s">
        <v>76</v>
      </c>
      <c r="C20" s="18">
        <v>7.3</v>
      </c>
      <c r="D20" s="21" t="s">
        <v>29</v>
      </c>
      <c r="E20" s="20" t="str">
        <f t="shared" si="0"/>
        <v>Significantly Different</v>
      </c>
      <c r="G20">
        <f t="shared" si="1"/>
        <v>7.3</v>
      </c>
      <c r="H20">
        <f t="shared" si="2"/>
        <v>6</v>
      </c>
      <c r="I20" t="str">
        <f t="shared" si="3"/>
        <v>+/-</v>
      </c>
      <c r="J20" t="str">
        <f t="shared" si="4"/>
        <v>0.2</v>
      </c>
      <c r="K20" s="2">
        <f t="shared" si="5"/>
        <v>0.12158054711246201</v>
      </c>
      <c r="L20" s="2">
        <f t="shared" si="6"/>
        <v>-0.89999999999999947</v>
      </c>
      <c r="M20" s="2">
        <f t="shared" si="7"/>
        <v>0.1359311840425404</v>
      </c>
      <c r="N20" s="2">
        <f t="shared" si="8"/>
        <v>-6.6209972813768738</v>
      </c>
      <c r="O20" t="s">
        <v>50</v>
      </c>
    </row>
    <row r="21" spans="1:15" x14ac:dyDescent="0.25">
      <c r="A21" s="16">
        <v>11</v>
      </c>
      <c r="B21" s="17" t="s">
        <v>47</v>
      </c>
      <c r="C21" s="18">
        <v>7.2</v>
      </c>
      <c r="D21" s="19" t="s">
        <v>61</v>
      </c>
      <c r="E21" s="20" t="str">
        <f t="shared" si="0"/>
        <v>Significantly Different</v>
      </c>
      <c r="G21">
        <f t="shared" si="1"/>
        <v>7.2</v>
      </c>
      <c r="H21">
        <f t="shared" si="2"/>
        <v>6</v>
      </c>
      <c r="I21" t="str">
        <f t="shared" si="3"/>
        <v>+/-</v>
      </c>
      <c r="J21" t="str">
        <f t="shared" si="4"/>
        <v>0.4</v>
      </c>
      <c r="K21" s="2">
        <f t="shared" si="5"/>
        <v>0.24316109422492402</v>
      </c>
      <c r="L21" s="2">
        <f t="shared" si="6"/>
        <v>-0.79999999999999982</v>
      </c>
      <c r="M21" s="2">
        <f t="shared" si="7"/>
        <v>0.25064471888253259</v>
      </c>
      <c r="N21" s="2">
        <f t="shared" si="8"/>
        <v>-3.1917688254781407</v>
      </c>
      <c r="O21" t="s">
        <v>52</v>
      </c>
    </row>
    <row r="22" spans="1:15" x14ac:dyDescent="0.25">
      <c r="A22" s="16">
        <v>12</v>
      </c>
      <c r="B22" s="17" t="s">
        <v>44</v>
      </c>
      <c r="C22" s="18">
        <v>7</v>
      </c>
      <c r="D22" s="19" t="s">
        <v>36</v>
      </c>
      <c r="E22" s="20" t="str">
        <f t="shared" si="0"/>
        <v>Significantly Different</v>
      </c>
      <c r="G22">
        <f t="shared" si="1"/>
        <v>7</v>
      </c>
      <c r="H22">
        <f t="shared" si="2"/>
        <v>6</v>
      </c>
      <c r="I22" t="str">
        <f t="shared" si="3"/>
        <v>+/-</v>
      </c>
      <c r="J22" t="str">
        <f t="shared" si="4"/>
        <v>0.3</v>
      </c>
      <c r="K22" s="2">
        <f t="shared" si="5"/>
        <v>0.18237082066869301</v>
      </c>
      <c r="L22" s="2">
        <f t="shared" si="6"/>
        <v>-0.59999999999999964</v>
      </c>
      <c r="M22" s="2">
        <f t="shared" si="7"/>
        <v>0.19223572402239389</v>
      </c>
      <c r="N22" s="2">
        <f t="shared" si="8"/>
        <v>-3.1211680505861885</v>
      </c>
      <c r="O22" t="s">
        <v>54</v>
      </c>
    </row>
    <row r="23" spans="1:15" x14ac:dyDescent="0.25">
      <c r="A23" s="16">
        <v>12</v>
      </c>
      <c r="B23" s="17" t="s">
        <v>69</v>
      </c>
      <c r="C23" s="18">
        <v>7</v>
      </c>
      <c r="D23" s="19" t="s">
        <v>78</v>
      </c>
      <c r="E23" s="20" t="str">
        <f t="shared" si="0"/>
        <v>Not Significantly Different</v>
      </c>
      <c r="G23">
        <f t="shared" si="1"/>
        <v>7</v>
      </c>
      <c r="H23">
        <f t="shared" si="2"/>
        <v>6</v>
      </c>
      <c r="I23" t="str">
        <f t="shared" si="3"/>
        <v>+/-</v>
      </c>
      <c r="J23" t="str">
        <f t="shared" si="4"/>
        <v>0.7</v>
      </c>
      <c r="K23" s="2">
        <f t="shared" si="5"/>
        <v>0.42553191489361697</v>
      </c>
      <c r="L23" s="2">
        <f t="shared" si="6"/>
        <v>-0.59999999999999964</v>
      </c>
      <c r="M23" s="2">
        <f t="shared" si="7"/>
        <v>0.42985214661796195</v>
      </c>
      <c r="N23" s="2">
        <f t="shared" si="8"/>
        <v>-1.3958287860622443</v>
      </c>
      <c r="O23" t="s">
        <v>43</v>
      </c>
    </row>
    <row r="24" spans="1:15" x14ac:dyDescent="0.25">
      <c r="A24" s="16">
        <v>14</v>
      </c>
      <c r="B24" s="17" t="s">
        <v>60</v>
      </c>
      <c r="C24" s="18">
        <v>6.9</v>
      </c>
      <c r="D24" s="19" t="s">
        <v>36</v>
      </c>
      <c r="E24" s="20" t="str">
        <f t="shared" si="0"/>
        <v>Significantly Different</v>
      </c>
      <c r="G24">
        <f t="shared" si="1"/>
        <v>6.9</v>
      </c>
      <c r="H24">
        <f t="shared" si="2"/>
        <v>6</v>
      </c>
      <c r="I24" t="str">
        <f t="shared" si="3"/>
        <v>+/-</v>
      </c>
      <c r="J24" t="str">
        <f t="shared" si="4"/>
        <v>0.3</v>
      </c>
      <c r="K24" s="2">
        <f t="shared" si="5"/>
        <v>0.18237082066869301</v>
      </c>
      <c r="L24" s="2">
        <f t="shared" si="6"/>
        <v>-0.5</v>
      </c>
      <c r="M24" s="2">
        <f t="shared" si="7"/>
        <v>0.19223572402239389</v>
      </c>
      <c r="N24" s="2">
        <f t="shared" si="8"/>
        <v>-2.6009733754884921</v>
      </c>
      <c r="O24" t="s">
        <v>57</v>
      </c>
    </row>
    <row r="25" spans="1:15" x14ac:dyDescent="0.25">
      <c r="A25" s="16">
        <v>15</v>
      </c>
      <c r="B25" s="17" t="s">
        <v>71</v>
      </c>
      <c r="C25" s="18">
        <v>6.7</v>
      </c>
      <c r="D25" s="19" t="s">
        <v>29</v>
      </c>
      <c r="E25" s="20" t="str">
        <f t="shared" si="0"/>
        <v>Significantly Different</v>
      </c>
      <c r="G25">
        <f t="shared" si="1"/>
        <v>6.7</v>
      </c>
      <c r="H25">
        <f t="shared" si="2"/>
        <v>6</v>
      </c>
      <c r="I25" t="str">
        <f t="shared" si="3"/>
        <v>+/-</v>
      </c>
      <c r="J25" t="str">
        <f t="shared" si="4"/>
        <v>0.2</v>
      </c>
      <c r="K25" s="2">
        <f t="shared" si="5"/>
        <v>0.12158054711246201</v>
      </c>
      <c r="L25" s="2">
        <f t="shared" si="6"/>
        <v>-0.29999999999999982</v>
      </c>
      <c r="M25" s="2">
        <f t="shared" si="7"/>
        <v>0.1359311840425404</v>
      </c>
      <c r="N25" s="2">
        <f t="shared" si="8"/>
        <v>-2.2069990937922914</v>
      </c>
      <c r="O25" t="s">
        <v>58</v>
      </c>
    </row>
    <row r="26" spans="1:15" x14ac:dyDescent="0.25">
      <c r="A26" s="16">
        <v>16</v>
      </c>
      <c r="B26" s="17" t="s">
        <v>34</v>
      </c>
      <c r="C26" s="18">
        <v>6.5</v>
      </c>
      <c r="D26" s="19" t="s">
        <v>29</v>
      </c>
      <c r="E26" s="20" t="str">
        <f t="shared" si="0"/>
        <v>Not Significantly Different</v>
      </c>
      <c r="G26">
        <f t="shared" si="1"/>
        <v>6.5</v>
      </c>
      <c r="H26">
        <f t="shared" si="2"/>
        <v>6</v>
      </c>
      <c r="I26" t="str">
        <f t="shared" si="3"/>
        <v>+/-</v>
      </c>
      <c r="J26" t="str">
        <f t="shared" si="4"/>
        <v>0.2</v>
      </c>
      <c r="K26" s="2">
        <f t="shared" si="5"/>
        <v>0.12158054711246201</v>
      </c>
      <c r="L26" s="2">
        <f t="shared" si="6"/>
        <v>-9.9999999999999645E-2</v>
      </c>
      <c r="M26" s="2">
        <f t="shared" si="7"/>
        <v>0.1359311840425404</v>
      </c>
      <c r="N26" s="2">
        <f t="shared" si="8"/>
        <v>-0.73566636459742829</v>
      </c>
      <c r="O26" t="s">
        <v>41</v>
      </c>
    </row>
    <row r="27" spans="1:15" x14ac:dyDescent="0.25">
      <c r="A27" s="16">
        <v>17</v>
      </c>
      <c r="B27" s="17" t="s">
        <v>46</v>
      </c>
      <c r="C27" s="18">
        <v>6.4</v>
      </c>
      <c r="D27" s="19" t="s">
        <v>83</v>
      </c>
      <c r="E27" s="20" t="str">
        <f t="shared" si="0"/>
        <v>Not Significantly Different</v>
      </c>
      <c r="G27">
        <f t="shared" si="1"/>
        <v>6.4</v>
      </c>
      <c r="H27">
        <f t="shared" si="2"/>
        <v>6</v>
      </c>
      <c r="I27" t="str">
        <f t="shared" si="3"/>
        <v>+/-</v>
      </c>
      <c r="J27" t="str">
        <f t="shared" si="4"/>
        <v>0.6</v>
      </c>
      <c r="K27" s="2">
        <f t="shared" si="5"/>
        <v>0.36474164133738601</v>
      </c>
      <c r="L27" s="2">
        <f t="shared" si="6"/>
        <v>0</v>
      </c>
      <c r="M27" s="2">
        <f t="shared" si="7"/>
        <v>0.36977279819442066</v>
      </c>
      <c r="N27" s="2">
        <f t="shared" si="8"/>
        <v>0</v>
      </c>
      <c r="O27" t="s">
        <v>59</v>
      </c>
    </row>
    <row r="28" spans="1:15" x14ac:dyDescent="0.25">
      <c r="A28" s="16">
        <v>18</v>
      </c>
      <c r="B28" s="17" t="s">
        <v>77</v>
      </c>
      <c r="C28" s="18">
        <v>6.3</v>
      </c>
      <c r="D28" s="19" t="s">
        <v>39</v>
      </c>
      <c r="E28" s="20" t="str">
        <f t="shared" si="0"/>
        <v>Not Significantly Different</v>
      </c>
      <c r="G28">
        <f t="shared" si="1"/>
        <v>6.3</v>
      </c>
      <c r="H28">
        <f t="shared" si="2"/>
        <v>6</v>
      </c>
      <c r="I28" t="str">
        <f t="shared" si="3"/>
        <v>+/-</v>
      </c>
      <c r="J28" t="str">
        <f t="shared" si="4"/>
        <v>0.5</v>
      </c>
      <c r="K28" s="2">
        <f t="shared" si="5"/>
        <v>0.303951367781155</v>
      </c>
      <c r="L28" s="2">
        <f t="shared" si="6"/>
        <v>0.10000000000000053</v>
      </c>
      <c r="M28" s="2">
        <f t="shared" si="7"/>
        <v>0.30997079109986531</v>
      </c>
      <c r="N28" s="2">
        <f t="shared" si="8"/>
        <v>0.32261104230231447</v>
      </c>
      <c r="O28" t="s">
        <v>49</v>
      </c>
    </row>
    <row r="29" spans="1:15" x14ac:dyDescent="0.25">
      <c r="A29" s="16">
        <v>19</v>
      </c>
      <c r="B29" s="17" t="s">
        <v>57</v>
      </c>
      <c r="C29" s="18">
        <v>6.2</v>
      </c>
      <c r="D29" s="19" t="s">
        <v>29</v>
      </c>
      <c r="E29" s="20" t="str">
        <f t="shared" si="0"/>
        <v>Not Significantly Different</v>
      </c>
      <c r="G29">
        <f t="shared" si="1"/>
        <v>6.2</v>
      </c>
      <c r="H29">
        <f t="shared" si="2"/>
        <v>6</v>
      </c>
      <c r="I29" t="str">
        <f t="shared" si="3"/>
        <v>+/-</v>
      </c>
      <c r="J29" t="str">
        <f t="shared" si="4"/>
        <v>0.2</v>
      </c>
      <c r="K29" s="2">
        <f t="shared" si="5"/>
        <v>0.12158054711246201</v>
      </c>
      <c r="L29" s="2">
        <f t="shared" si="6"/>
        <v>0.20000000000000018</v>
      </c>
      <c r="M29" s="2">
        <f t="shared" si="7"/>
        <v>0.1359311840425404</v>
      </c>
      <c r="N29" s="2">
        <f t="shared" si="8"/>
        <v>1.471332729194863</v>
      </c>
      <c r="O29" t="s">
        <v>63</v>
      </c>
    </row>
    <row r="30" spans="1:15" x14ac:dyDescent="0.25">
      <c r="A30" s="16">
        <v>19</v>
      </c>
      <c r="B30" s="17" t="s">
        <v>67</v>
      </c>
      <c r="C30" s="18">
        <v>6.2</v>
      </c>
      <c r="D30" s="19" t="s">
        <v>29</v>
      </c>
      <c r="E30" s="20" t="str">
        <f t="shared" si="0"/>
        <v>Not Significantly Different</v>
      </c>
      <c r="G30">
        <f t="shared" si="1"/>
        <v>6.2</v>
      </c>
      <c r="H30">
        <f t="shared" si="2"/>
        <v>6</v>
      </c>
      <c r="I30" t="str">
        <f t="shared" si="3"/>
        <v>+/-</v>
      </c>
      <c r="J30" t="str">
        <f t="shared" si="4"/>
        <v>0.2</v>
      </c>
      <c r="K30" s="2">
        <f t="shared" si="5"/>
        <v>0.12158054711246201</v>
      </c>
      <c r="L30" s="2">
        <f t="shared" si="6"/>
        <v>0.20000000000000018</v>
      </c>
      <c r="M30" s="2">
        <f t="shared" si="7"/>
        <v>0.1359311840425404</v>
      </c>
      <c r="N30" s="2">
        <f t="shared" si="8"/>
        <v>1.471332729194863</v>
      </c>
      <c r="O30" t="s">
        <v>28</v>
      </c>
    </row>
    <row r="31" spans="1:15" x14ac:dyDescent="0.25">
      <c r="A31" s="16">
        <v>21</v>
      </c>
      <c r="B31" s="17" t="s">
        <v>52</v>
      </c>
      <c r="C31" s="18">
        <v>6.1</v>
      </c>
      <c r="D31" s="19" t="s">
        <v>29</v>
      </c>
      <c r="E31" s="20" t="str">
        <f t="shared" si="0"/>
        <v>Significantly Different</v>
      </c>
      <c r="G31">
        <f t="shared" si="1"/>
        <v>6.1</v>
      </c>
      <c r="H31">
        <f t="shared" si="2"/>
        <v>6</v>
      </c>
      <c r="I31" t="str">
        <f t="shared" si="3"/>
        <v>+/-</v>
      </c>
      <c r="J31" t="str">
        <f t="shared" si="4"/>
        <v>0.2</v>
      </c>
      <c r="K31" s="2">
        <f t="shared" si="5"/>
        <v>0.12158054711246201</v>
      </c>
      <c r="L31" s="2">
        <f t="shared" si="6"/>
        <v>0.30000000000000071</v>
      </c>
      <c r="M31" s="2">
        <f t="shared" si="7"/>
        <v>0.1359311840425404</v>
      </c>
      <c r="N31" s="2">
        <f t="shared" si="8"/>
        <v>2.2069990937922976</v>
      </c>
      <c r="O31" t="s">
        <v>66</v>
      </c>
    </row>
    <row r="32" spans="1:15" x14ac:dyDescent="0.25">
      <c r="A32" s="16">
        <v>21</v>
      </c>
      <c r="B32" s="17" t="s">
        <v>79</v>
      </c>
      <c r="C32" s="18">
        <v>6.1</v>
      </c>
      <c r="D32" s="19" t="s">
        <v>27</v>
      </c>
      <c r="E32" s="20" t="str">
        <f t="shared" si="0"/>
        <v>Significantly Different</v>
      </c>
      <c r="G32">
        <f t="shared" si="1"/>
        <v>6.1</v>
      </c>
      <c r="H32">
        <f t="shared" si="2"/>
        <v>6</v>
      </c>
      <c r="I32" t="str">
        <f t="shared" si="3"/>
        <v>+/-</v>
      </c>
      <c r="J32" t="str">
        <f t="shared" si="4"/>
        <v>0.1</v>
      </c>
      <c r="K32" s="2">
        <f t="shared" si="5"/>
        <v>6.0790273556231005E-2</v>
      </c>
      <c r="L32" s="2">
        <f t="shared" si="6"/>
        <v>0.30000000000000071</v>
      </c>
      <c r="M32" s="2">
        <f t="shared" si="7"/>
        <v>8.5970429323592404E-2</v>
      </c>
      <c r="N32" s="2">
        <f t="shared" si="8"/>
        <v>3.4895719651556205</v>
      </c>
      <c r="O32" t="s">
        <v>68</v>
      </c>
    </row>
    <row r="33" spans="1:15" x14ac:dyDescent="0.25">
      <c r="A33" s="16">
        <v>21</v>
      </c>
      <c r="B33" s="17" t="s">
        <v>55</v>
      </c>
      <c r="C33" s="18">
        <v>6.1</v>
      </c>
      <c r="D33" s="19" t="s">
        <v>29</v>
      </c>
      <c r="E33" s="20" t="str">
        <f t="shared" si="0"/>
        <v>Significantly Different</v>
      </c>
      <c r="G33">
        <f t="shared" si="1"/>
        <v>6.1</v>
      </c>
      <c r="H33">
        <f t="shared" si="2"/>
        <v>6</v>
      </c>
      <c r="I33" t="str">
        <f t="shared" si="3"/>
        <v>+/-</v>
      </c>
      <c r="J33" t="str">
        <f t="shared" si="4"/>
        <v>0.2</v>
      </c>
      <c r="K33" s="2">
        <f t="shared" si="5"/>
        <v>0.12158054711246201</v>
      </c>
      <c r="L33" s="2">
        <f t="shared" si="6"/>
        <v>0.30000000000000071</v>
      </c>
      <c r="M33" s="2">
        <f t="shared" si="7"/>
        <v>0.1359311840425404</v>
      </c>
      <c r="N33" s="2">
        <f t="shared" si="8"/>
        <v>2.2069990937922976</v>
      </c>
      <c r="O33" t="s">
        <v>71</v>
      </c>
    </row>
    <row r="34" spans="1:15" x14ac:dyDescent="0.25">
      <c r="A34" s="16">
        <v>24</v>
      </c>
      <c r="B34" s="17" t="s">
        <v>32</v>
      </c>
      <c r="C34" s="18">
        <v>6</v>
      </c>
      <c r="D34" s="19" t="s">
        <v>70</v>
      </c>
      <c r="E34" s="20" t="str">
        <f t="shared" si="0"/>
        <v>Not Significantly Different</v>
      </c>
      <c r="G34">
        <f t="shared" si="1"/>
        <v>6</v>
      </c>
      <c r="H34">
        <f t="shared" si="2"/>
        <v>6</v>
      </c>
      <c r="I34" t="str">
        <f t="shared" si="3"/>
        <v>+/-</v>
      </c>
      <c r="J34" t="str">
        <f t="shared" si="4"/>
        <v>0.8</v>
      </c>
      <c r="K34" s="2">
        <f t="shared" si="5"/>
        <v>0.48632218844984804</v>
      </c>
      <c r="L34" s="2">
        <f t="shared" si="6"/>
        <v>0.40000000000000036</v>
      </c>
      <c r="M34" s="2">
        <f t="shared" si="7"/>
        <v>0.49010685399991183</v>
      </c>
      <c r="N34" s="2">
        <f t="shared" si="8"/>
        <v>0.81614855359699234</v>
      </c>
      <c r="O34" t="s">
        <v>62</v>
      </c>
    </row>
    <row r="35" spans="1:15" x14ac:dyDescent="0.25">
      <c r="A35" s="16">
        <v>24</v>
      </c>
      <c r="B35" s="17" t="s">
        <v>82</v>
      </c>
      <c r="C35" s="18">
        <v>6</v>
      </c>
      <c r="D35" s="19" t="s">
        <v>29</v>
      </c>
      <c r="E35" s="20" t="str">
        <f t="shared" si="0"/>
        <v>Significantly Different</v>
      </c>
      <c r="G35">
        <f t="shared" si="1"/>
        <v>6</v>
      </c>
      <c r="H35">
        <f t="shared" si="2"/>
        <v>6</v>
      </c>
      <c r="I35" t="str">
        <f t="shared" si="3"/>
        <v>+/-</v>
      </c>
      <c r="J35" t="str">
        <f t="shared" si="4"/>
        <v>0.2</v>
      </c>
      <c r="K35" s="2">
        <f t="shared" si="5"/>
        <v>0.12158054711246201</v>
      </c>
      <c r="L35" s="2">
        <f t="shared" si="6"/>
        <v>0.40000000000000036</v>
      </c>
      <c r="M35" s="2">
        <f t="shared" si="7"/>
        <v>0.1359311840425404</v>
      </c>
      <c r="N35" s="2">
        <f t="shared" si="8"/>
        <v>2.942665458389726</v>
      </c>
      <c r="O35" t="s">
        <v>72</v>
      </c>
    </row>
    <row r="36" spans="1:15" x14ac:dyDescent="0.25">
      <c r="A36" s="16">
        <v>26</v>
      </c>
      <c r="B36" s="17" t="s">
        <v>45</v>
      </c>
      <c r="C36" s="18">
        <v>5.9</v>
      </c>
      <c r="D36" s="19" t="s">
        <v>83</v>
      </c>
      <c r="E36" s="20" t="str">
        <f t="shared" si="0"/>
        <v>Not Significantly Different</v>
      </c>
      <c r="G36">
        <f t="shared" si="1"/>
        <v>5.9</v>
      </c>
      <c r="H36">
        <f t="shared" si="2"/>
        <v>6</v>
      </c>
      <c r="I36" t="str">
        <f t="shared" si="3"/>
        <v>+/-</v>
      </c>
      <c r="J36" t="str">
        <f t="shared" si="4"/>
        <v>0.6</v>
      </c>
      <c r="K36" s="2">
        <f t="shared" si="5"/>
        <v>0.36474164133738601</v>
      </c>
      <c r="L36" s="2">
        <f t="shared" si="6"/>
        <v>0.5</v>
      </c>
      <c r="M36" s="2">
        <f t="shared" si="7"/>
        <v>0.36977279819442066</v>
      </c>
      <c r="N36" s="2">
        <f t="shared" si="8"/>
        <v>1.3521816705865637</v>
      </c>
      <c r="O36" t="s">
        <v>64</v>
      </c>
    </row>
    <row r="37" spans="1:15" x14ac:dyDescent="0.25">
      <c r="A37" s="16">
        <v>27</v>
      </c>
      <c r="B37" s="17" t="s">
        <v>65</v>
      </c>
      <c r="C37" s="18">
        <v>5.8</v>
      </c>
      <c r="D37" s="19" t="s">
        <v>27</v>
      </c>
      <c r="E37" s="20" t="str">
        <f t="shared" si="0"/>
        <v>Significantly Different</v>
      </c>
      <c r="G37">
        <f t="shared" si="1"/>
        <v>5.8</v>
      </c>
      <c r="H37">
        <f t="shared" si="2"/>
        <v>6</v>
      </c>
      <c r="I37" t="str">
        <f t="shared" si="3"/>
        <v>+/-</v>
      </c>
      <c r="J37" t="str">
        <f t="shared" si="4"/>
        <v>0.1</v>
      </c>
      <c r="K37" s="2">
        <f t="shared" si="5"/>
        <v>6.0790273556231005E-2</v>
      </c>
      <c r="L37" s="2">
        <f t="shared" si="6"/>
        <v>0.60000000000000053</v>
      </c>
      <c r="M37" s="2">
        <f t="shared" si="7"/>
        <v>8.5970429323592404E-2</v>
      </c>
      <c r="N37" s="2">
        <f t="shared" si="8"/>
        <v>6.9791439303112304</v>
      </c>
      <c r="O37" t="s">
        <v>45</v>
      </c>
    </row>
    <row r="38" spans="1:15" x14ac:dyDescent="0.25">
      <c r="A38" s="16">
        <v>28</v>
      </c>
      <c r="B38" s="17" t="s">
        <v>59</v>
      </c>
      <c r="C38" s="18">
        <v>5.7</v>
      </c>
      <c r="D38" s="19" t="s">
        <v>36</v>
      </c>
      <c r="E38" s="20" t="str">
        <f t="shared" si="0"/>
        <v>Significantly Different</v>
      </c>
      <c r="G38">
        <f t="shared" si="1"/>
        <v>5.7</v>
      </c>
      <c r="H38">
        <f t="shared" si="2"/>
        <v>6</v>
      </c>
      <c r="I38" t="str">
        <f t="shared" si="3"/>
        <v>+/-</v>
      </c>
      <c r="J38" t="str">
        <f t="shared" si="4"/>
        <v>0.3</v>
      </c>
      <c r="K38" s="2">
        <f t="shared" si="5"/>
        <v>0.18237082066869301</v>
      </c>
      <c r="L38" s="2">
        <f t="shared" si="6"/>
        <v>0.70000000000000018</v>
      </c>
      <c r="M38" s="2">
        <f t="shared" si="7"/>
        <v>0.19223572402239389</v>
      </c>
      <c r="N38" s="2">
        <f t="shared" si="8"/>
        <v>3.6413627256838894</v>
      </c>
      <c r="O38" t="s">
        <v>51</v>
      </c>
    </row>
    <row r="39" spans="1:15" x14ac:dyDescent="0.25">
      <c r="A39" s="16">
        <v>28</v>
      </c>
      <c r="B39" s="17" t="s">
        <v>64</v>
      </c>
      <c r="C39" s="18">
        <v>5.7</v>
      </c>
      <c r="D39" s="19" t="s">
        <v>29</v>
      </c>
      <c r="E39" s="20" t="str">
        <f t="shared" si="0"/>
        <v>Significantly Different</v>
      </c>
      <c r="G39">
        <f t="shared" si="1"/>
        <v>5.7</v>
      </c>
      <c r="H39">
        <f t="shared" si="2"/>
        <v>6</v>
      </c>
      <c r="I39" t="str">
        <f t="shared" si="3"/>
        <v>+/-</v>
      </c>
      <c r="J39" t="str">
        <f t="shared" si="4"/>
        <v>0.2</v>
      </c>
      <c r="K39" s="2">
        <f t="shared" si="5"/>
        <v>0.12158054711246201</v>
      </c>
      <c r="L39" s="2">
        <f t="shared" si="6"/>
        <v>0.70000000000000018</v>
      </c>
      <c r="M39" s="2">
        <f t="shared" si="7"/>
        <v>0.1359311840425404</v>
      </c>
      <c r="N39" s="2">
        <f t="shared" si="8"/>
        <v>5.149664552182017</v>
      </c>
      <c r="O39" t="s">
        <v>74</v>
      </c>
    </row>
    <row r="40" spans="1:15" x14ac:dyDescent="0.25">
      <c r="A40" s="16">
        <v>30</v>
      </c>
      <c r="B40" s="17" t="s">
        <v>51</v>
      </c>
      <c r="C40" s="18">
        <v>5.6</v>
      </c>
      <c r="D40" s="19" t="s">
        <v>36</v>
      </c>
      <c r="E40" s="20" t="str">
        <f t="shared" si="0"/>
        <v>Significantly Different</v>
      </c>
      <c r="G40">
        <f t="shared" si="1"/>
        <v>5.6</v>
      </c>
      <c r="H40">
        <f t="shared" si="2"/>
        <v>6</v>
      </c>
      <c r="I40" t="str">
        <f t="shared" si="3"/>
        <v>+/-</v>
      </c>
      <c r="J40" t="str">
        <f t="shared" si="4"/>
        <v>0.3</v>
      </c>
      <c r="K40" s="2">
        <f t="shared" si="5"/>
        <v>0.18237082066869301</v>
      </c>
      <c r="L40" s="2">
        <f t="shared" si="6"/>
        <v>0.80000000000000071</v>
      </c>
      <c r="M40" s="2">
        <f t="shared" si="7"/>
        <v>0.19223572402239389</v>
      </c>
      <c r="N40" s="2">
        <f t="shared" si="8"/>
        <v>4.1615574007815903</v>
      </c>
      <c r="O40" t="s">
        <v>35</v>
      </c>
    </row>
    <row r="41" spans="1:15" x14ac:dyDescent="0.25">
      <c r="A41" s="16">
        <v>31</v>
      </c>
      <c r="B41" s="17" t="s">
        <v>28</v>
      </c>
      <c r="C41" s="18">
        <v>5.5</v>
      </c>
      <c r="D41" s="19" t="s">
        <v>39</v>
      </c>
      <c r="E41" s="20" t="str">
        <f t="shared" si="0"/>
        <v>Significantly Different</v>
      </c>
      <c r="G41">
        <f t="shared" si="1"/>
        <v>5.5</v>
      </c>
      <c r="H41">
        <f t="shared" si="2"/>
        <v>6</v>
      </c>
      <c r="I41" t="str">
        <f t="shared" si="3"/>
        <v>+/-</v>
      </c>
      <c r="J41" t="str">
        <f t="shared" si="4"/>
        <v>0.5</v>
      </c>
      <c r="K41" s="2">
        <f t="shared" si="5"/>
        <v>0.303951367781155</v>
      </c>
      <c r="L41" s="2">
        <f t="shared" si="6"/>
        <v>0.90000000000000036</v>
      </c>
      <c r="M41" s="2">
        <f t="shared" si="7"/>
        <v>0.30997079109986531</v>
      </c>
      <c r="N41" s="2">
        <f t="shared" si="8"/>
        <v>2.9034993807208163</v>
      </c>
      <c r="O41" t="s">
        <v>76</v>
      </c>
    </row>
    <row r="42" spans="1:15" x14ac:dyDescent="0.25">
      <c r="A42" s="16">
        <v>32</v>
      </c>
      <c r="B42" s="17" t="s">
        <v>58</v>
      </c>
      <c r="C42" s="18">
        <v>5.4</v>
      </c>
      <c r="D42" s="19" t="s">
        <v>29</v>
      </c>
      <c r="E42" s="20" t="str">
        <f t="shared" si="0"/>
        <v>Significantly Different</v>
      </c>
      <c r="G42">
        <f t="shared" si="1"/>
        <v>5.4</v>
      </c>
      <c r="H42">
        <f t="shared" si="2"/>
        <v>6</v>
      </c>
      <c r="I42" t="str">
        <f t="shared" si="3"/>
        <v>+/-</v>
      </c>
      <c r="J42" t="str">
        <f t="shared" si="4"/>
        <v>0.2</v>
      </c>
      <c r="K42" s="2">
        <f t="shared" si="5"/>
        <v>0.12158054711246201</v>
      </c>
      <c r="L42" s="2">
        <f t="shared" si="6"/>
        <v>1</v>
      </c>
      <c r="M42" s="2">
        <f t="shared" si="7"/>
        <v>0.1359311840425404</v>
      </c>
      <c r="N42" s="2">
        <f t="shared" si="8"/>
        <v>7.3566636459743089</v>
      </c>
      <c r="O42" t="s">
        <v>77</v>
      </c>
    </row>
    <row r="43" spans="1:15" x14ac:dyDescent="0.25">
      <c r="A43" s="16">
        <v>32</v>
      </c>
      <c r="B43" s="17" t="s">
        <v>41</v>
      </c>
      <c r="C43" s="18">
        <v>5.4</v>
      </c>
      <c r="D43" s="19" t="s">
        <v>36</v>
      </c>
      <c r="E43" s="20" t="str">
        <f t="shared" si="0"/>
        <v>Significantly Different</v>
      </c>
      <c r="G43">
        <f t="shared" si="1"/>
        <v>5.4</v>
      </c>
      <c r="H43">
        <f t="shared" si="2"/>
        <v>6</v>
      </c>
      <c r="I43" t="str">
        <f t="shared" si="3"/>
        <v>+/-</v>
      </c>
      <c r="J43" t="str">
        <f t="shared" si="4"/>
        <v>0.3</v>
      </c>
      <c r="K43" s="2">
        <f t="shared" si="5"/>
        <v>0.18237082066869301</v>
      </c>
      <c r="L43" s="2">
        <f t="shared" si="6"/>
        <v>1</v>
      </c>
      <c r="M43" s="2">
        <f t="shared" si="7"/>
        <v>0.19223572402239389</v>
      </c>
      <c r="N43" s="2">
        <f t="shared" si="8"/>
        <v>5.2019467509769841</v>
      </c>
      <c r="O43" t="s">
        <v>80</v>
      </c>
    </row>
    <row r="44" spans="1:15" x14ac:dyDescent="0.25">
      <c r="A44" s="16">
        <v>32</v>
      </c>
      <c r="B44" s="17" t="s">
        <v>80</v>
      </c>
      <c r="C44" s="18">
        <v>5.4</v>
      </c>
      <c r="D44" s="19" t="s">
        <v>27</v>
      </c>
      <c r="E44" s="20" t="str">
        <f t="shared" si="0"/>
        <v>Significantly Different</v>
      </c>
      <c r="G44">
        <f t="shared" si="1"/>
        <v>5.4</v>
      </c>
      <c r="H44">
        <f t="shared" si="2"/>
        <v>6</v>
      </c>
      <c r="I44" t="str">
        <f t="shared" si="3"/>
        <v>+/-</v>
      </c>
      <c r="J44" t="str">
        <f t="shared" si="4"/>
        <v>0.1</v>
      </c>
      <c r="K44" s="2">
        <f t="shared" si="5"/>
        <v>6.0790273556231005E-2</v>
      </c>
      <c r="L44" s="2">
        <f t="shared" si="6"/>
        <v>1</v>
      </c>
      <c r="M44" s="2">
        <f t="shared" si="7"/>
        <v>8.5970429323592404E-2</v>
      </c>
      <c r="N44" s="2">
        <f t="shared" si="8"/>
        <v>11.631906550518707</v>
      </c>
      <c r="O44" t="s">
        <v>82</v>
      </c>
    </row>
    <row r="45" spans="1:15" x14ac:dyDescent="0.25">
      <c r="A45" s="16">
        <v>32</v>
      </c>
      <c r="B45" s="17" t="s">
        <v>31</v>
      </c>
      <c r="C45" s="18">
        <v>5.4</v>
      </c>
      <c r="D45" s="19" t="s">
        <v>83</v>
      </c>
      <c r="E45" s="20" t="str">
        <f t="shared" si="0"/>
        <v>Significantly Different</v>
      </c>
      <c r="G45">
        <f t="shared" si="1"/>
        <v>5.4</v>
      </c>
      <c r="H45">
        <f t="shared" si="2"/>
        <v>6</v>
      </c>
      <c r="I45" t="str">
        <f t="shared" si="3"/>
        <v>+/-</v>
      </c>
      <c r="J45" t="str">
        <f t="shared" si="4"/>
        <v>0.6</v>
      </c>
      <c r="K45" s="2">
        <f t="shared" si="5"/>
        <v>0.36474164133738601</v>
      </c>
      <c r="L45" s="2">
        <f t="shared" si="6"/>
        <v>1</v>
      </c>
      <c r="M45" s="2">
        <f t="shared" si="7"/>
        <v>0.36977279819442066</v>
      </c>
      <c r="N45" s="2">
        <f t="shared" si="8"/>
        <v>2.7043633411731274</v>
      </c>
      <c r="O45" t="s">
        <v>53</v>
      </c>
    </row>
    <row r="46" spans="1:15" x14ac:dyDescent="0.25">
      <c r="A46" s="16">
        <v>36</v>
      </c>
      <c r="B46" s="17" t="s">
        <v>43</v>
      </c>
      <c r="C46" s="18">
        <v>5.3</v>
      </c>
      <c r="D46" s="19" t="s">
        <v>61</v>
      </c>
      <c r="E46" s="20" t="str">
        <f t="shared" si="0"/>
        <v>Significantly Different</v>
      </c>
      <c r="G46">
        <f t="shared" si="1"/>
        <v>5.3</v>
      </c>
      <c r="H46">
        <f t="shared" si="2"/>
        <v>6</v>
      </c>
      <c r="I46" t="str">
        <f t="shared" si="3"/>
        <v>+/-</v>
      </c>
      <c r="J46" t="str">
        <f t="shared" si="4"/>
        <v>0.4</v>
      </c>
      <c r="K46" s="2">
        <f t="shared" si="5"/>
        <v>0.24316109422492402</v>
      </c>
      <c r="L46" s="2">
        <f t="shared" si="6"/>
        <v>1.1000000000000005</v>
      </c>
      <c r="M46" s="2">
        <f t="shared" si="7"/>
        <v>0.25064471888253259</v>
      </c>
      <c r="N46" s="2">
        <f t="shared" si="8"/>
        <v>4.3886821350324468</v>
      </c>
      <c r="O46" t="s">
        <v>65</v>
      </c>
    </row>
    <row r="47" spans="1:15" x14ac:dyDescent="0.25">
      <c r="A47" s="16">
        <v>37</v>
      </c>
      <c r="B47" s="17" t="s">
        <v>85</v>
      </c>
      <c r="C47" s="18">
        <v>5.0999999999999996</v>
      </c>
      <c r="D47" s="19" t="s">
        <v>36</v>
      </c>
      <c r="E47" s="20" t="str">
        <f t="shared" si="0"/>
        <v>Significantly Different</v>
      </c>
      <c r="G47">
        <f t="shared" si="1"/>
        <v>5.0999999999999996</v>
      </c>
      <c r="H47">
        <f t="shared" si="2"/>
        <v>6</v>
      </c>
      <c r="I47" t="str">
        <f t="shared" si="3"/>
        <v>+/-</v>
      </c>
      <c r="J47" t="str">
        <f t="shared" si="4"/>
        <v>0.3</v>
      </c>
      <c r="K47" s="2">
        <f t="shared" si="5"/>
        <v>0.18237082066869301</v>
      </c>
      <c r="L47" s="2">
        <f t="shared" si="6"/>
        <v>1.3000000000000007</v>
      </c>
      <c r="M47" s="2">
        <f t="shared" si="7"/>
        <v>0.19223572402239389</v>
      </c>
      <c r="N47" s="2">
        <f t="shared" si="8"/>
        <v>6.7625307762700828</v>
      </c>
      <c r="O47" t="s">
        <v>81</v>
      </c>
    </row>
    <row r="48" spans="1:15" x14ac:dyDescent="0.25">
      <c r="A48" s="16">
        <v>38</v>
      </c>
      <c r="B48" s="17" t="s">
        <v>30</v>
      </c>
      <c r="C48" s="18">
        <v>5</v>
      </c>
      <c r="D48" s="19" t="s">
        <v>36</v>
      </c>
      <c r="E48" s="20" t="str">
        <f t="shared" si="0"/>
        <v>Significantly Different</v>
      </c>
      <c r="G48">
        <f t="shared" si="1"/>
        <v>5</v>
      </c>
      <c r="H48">
        <f t="shared" si="2"/>
        <v>6</v>
      </c>
      <c r="I48" t="str">
        <f t="shared" si="3"/>
        <v>+/-</v>
      </c>
      <c r="J48" t="str">
        <f t="shared" si="4"/>
        <v>0.3</v>
      </c>
      <c r="K48" s="2">
        <f t="shared" si="5"/>
        <v>0.18237082066869301</v>
      </c>
      <c r="L48" s="2">
        <f t="shared" si="6"/>
        <v>1.4000000000000004</v>
      </c>
      <c r="M48" s="2">
        <f t="shared" si="7"/>
        <v>0.19223572402239389</v>
      </c>
      <c r="N48" s="2">
        <f t="shared" si="8"/>
        <v>7.2827254513677788</v>
      </c>
      <c r="O48" t="s">
        <v>60</v>
      </c>
    </row>
    <row r="49" spans="1:15" x14ac:dyDescent="0.25">
      <c r="A49" s="16">
        <v>39</v>
      </c>
      <c r="B49" s="17" t="s">
        <v>38</v>
      </c>
      <c r="C49" s="18">
        <v>4.9000000000000004</v>
      </c>
      <c r="D49" s="19" t="s">
        <v>70</v>
      </c>
      <c r="E49" s="20" t="str">
        <f t="shared" si="0"/>
        <v>Significantly Different</v>
      </c>
      <c r="G49">
        <f t="shared" si="1"/>
        <v>4.9000000000000004</v>
      </c>
      <c r="H49">
        <f t="shared" si="2"/>
        <v>6</v>
      </c>
      <c r="I49" t="str">
        <f t="shared" si="3"/>
        <v>+/-</v>
      </c>
      <c r="J49" t="str">
        <f t="shared" si="4"/>
        <v>0.8</v>
      </c>
      <c r="K49" s="2">
        <f t="shared" si="5"/>
        <v>0.48632218844984804</v>
      </c>
      <c r="L49" s="2">
        <f t="shared" si="6"/>
        <v>1.5</v>
      </c>
      <c r="M49" s="2">
        <f t="shared" si="7"/>
        <v>0.49010685399991183</v>
      </c>
      <c r="N49" s="2">
        <f t="shared" si="8"/>
        <v>3.0605570759887186</v>
      </c>
      <c r="O49" t="s">
        <v>67</v>
      </c>
    </row>
    <row r="50" spans="1:15" x14ac:dyDescent="0.25">
      <c r="A50" s="16">
        <v>40</v>
      </c>
      <c r="B50" s="17" t="s">
        <v>54</v>
      </c>
      <c r="C50" s="18">
        <v>4.8</v>
      </c>
      <c r="D50" s="19" t="s">
        <v>39</v>
      </c>
      <c r="E50" s="20" t="str">
        <f t="shared" si="0"/>
        <v>Significantly Different</v>
      </c>
      <c r="G50">
        <f t="shared" si="1"/>
        <v>4.8</v>
      </c>
      <c r="H50">
        <f t="shared" si="2"/>
        <v>6</v>
      </c>
      <c r="I50" t="str">
        <f t="shared" si="3"/>
        <v>+/-</v>
      </c>
      <c r="J50" t="str">
        <f t="shared" si="4"/>
        <v>0.5</v>
      </c>
      <c r="K50" s="2">
        <f t="shared" si="5"/>
        <v>0.303951367781155</v>
      </c>
      <c r="L50" s="2">
        <f t="shared" si="6"/>
        <v>1.6000000000000005</v>
      </c>
      <c r="M50" s="2">
        <f t="shared" si="7"/>
        <v>0.30997079109986531</v>
      </c>
      <c r="N50" s="2">
        <f t="shared" si="8"/>
        <v>5.1617766768370057</v>
      </c>
      <c r="O50" t="s">
        <v>69</v>
      </c>
    </row>
    <row r="51" spans="1:15" x14ac:dyDescent="0.25">
      <c r="A51" s="16">
        <v>41</v>
      </c>
      <c r="B51" s="17" t="s">
        <v>50</v>
      </c>
      <c r="C51" s="18">
        <v>4.7</v>
      </c>
      <c r="D51" s="19" t="s">
        <v>27</v>
      </c>
      <c r="E51" s="20" t="str">
        <f t="shared" si="0"/>
        <v>Significantly Different</v>
      </c>
      <c r="G51">
        <f t="shared" si="1"/>
        <v>4.7</v>
      </c>
      <c r="H51">
        <f t="shared" si="2"/>
        <v>6</v>
      </c>
      <c r="I51" t="str">
        <f t="shared" si="3"/>
        <v>+/-</v>
      </c>
      <c r="J51" t="str">
        <f t="shared" si="4"/>
        <v>0.1</v>
      </c>
      <c r="K51" s="2">
        <f t="shared" si="5"/>
        <v>6.0790273556231005E-2</v>
      </c>
      <c r="L51" s="2">
        <f t="shared" si="6"/>
        <v>1.7000000000000002</v>
      </c>
      <c r="M51" s="2">
        <f t="shared" si="7"/>
        <v>8.5970429323592404E-2</v>
      </c>
      <c r="N51" s="2">
        <f t="shared" si="8"/>
        <v>19.774241135881805</v>
      </c>
      <c r="O51" t="s">
        <v>85</v>
      </c>
    </row>
    <row r="52" spans="1:15" x14ac:dyDescent="0.25">
      <c r="A52" s="16">
        <v>41</v>
      </c>
      <c r="B52" s="17" t="s">
        <v>73</v>
      </c>
      <c r="C52" s="18">
        <v>4.7</v>
      </c>
      <c r="D52" s="19" t="s">
        <v>29</v>
      </c>
      <c r="E52" s="20" t="str">
        <f t="shared" si="0"/>
        <v>Significantly Different</v>
      </c>
      <c r="G52">
        <f t="shared" si="1"/>
        <v>4.7</v>
      </c>
      <c r="H52">
        <f t="shared" si="2"/>
        <v>6</v>
      </c>
      <c r="I52" t="str">
        <f t="shared" si="3"/>
        <v>+/-</v>
      </c>
      <c r="J52" t="str">
        <f t="shared" si="4"/>
        <v>0.2</v>
      </c>
      <c r="K52" s="2">
        <f t="shared" si="5"/>
        <v>0.12158054711246201</v>
      </c>
      <c r="L52" s="2">
        <f t="shared" si="6"/>
        <v>1.7000000000000002</v>
      </c>
      <c r="M52" s="2">
        <f t="shared" si="7"/>
        <v>0.1359311840425404</v>
      </c>
      <c r="N52" s="2">
        <f t="shared" si="8"/>
        <v>12.506328198156325</v>
      </c>
      <c r="O52" t="s">
        <v>56</v>
      </c>
    </row>
    <row r="53" spans="1:15" x14ac:dyDescent="0.25">
      <c r="A53" s="16">
        <v>43</v>
      </c>
      <c r="B53" s="17" t="s">
        <v>81</v>
      </c>
      <c r="C53" s="18">
        <v>4.5</v>
      </c>
      <c r="D53" s="19" t="s">
        <v>29</v>
      </c>
      <c r="E53" s="20" t="str">
        <f t="shared" si="0"/>
        <v>Significantly Different</v>
      </c>
      <c r="G53">
        <f t="shared" si="1"/>
        <v>4.5</v>
      </c>
      <c r="H53">
        <f t="shared" si="2"/>
        <v>6</v>
      </c>
      <c r="I53" t="str">
        <f t="shared" si="3"/>
        <v>+/-</v>
      </c>
      <c r="J53" t="str">
        <f t="shared" si="4"/>
        <v>0.2</v>
      </c>
      <c r="K53" s="2">
        <f t="shared" si="5"/>
        <v>0.12158054711246201</v>
      </c>
      <c r="L53" s="2">
        <f t="shared" si="6"/>
        <v>1.9000000000000004</v>
      </c>
      <c r="M53" s="2">
        <f t="shared" si="7"/>
        <v>0.1359311840425404</v>
      </c>
      <c r="N53" s="2">
        <f t="shared" si="8"/>
        <v>13.977660927351188</v>
      </c>
      <c r="O53" t="s">
        <v>73</v>
      </c>
    </row>
    <row r="54" spans="1:15" x14ac:dyDescent="0.25">
      <c r="A54" s="16">
        <v>44</v>
      </c>
      <c r="B54" s="17" t="s">
        <v>49</v>
      </c>
      <c r="C54" s="18">
        <v>4.4000000000000004</v>
      </c>
      <c r="D54" s="19" t="s">
        <v>29</v>
      </c>
      <c r="E54" s="20" t="str">
        <f t="shared" si="0"/>
        <v>Significantly Different</v>
      </c>
      <c r="G54">
        <f t="shared" si="1"/>
        <v>4.4000000000000004</v>
      </c>
      <c r="H54">
        <f t="shared" si="2"/>
        <v>6</v>
      </c>
      <c r="I54" t="str">
        <f t="shared" si="3"/>
        <v>+/-</v>
      </c>
      <c r="J54" t="str">
        <f t="shared" si="4"/>
        <v>0.2</v>
      </c>
      <c r="K54" s="2">
        <f t="shared" si="5"/>
        <v>0.12158054711246201</v>
      </c>
      <c r="L54" s="2">
        <f t="shared" si="6"/>
        <v>2</v>
      </c>
      <c r="M54" s="2">
        <f t="shared" si="7"/>
        <v>0.1359311840425404</v>
      </c>
      <c r="N54" s="2">
        <f t="shared" si="8"/>
        <v>14.713327291948618</v>
      </c>
      <c r="O54" t="s">
        <v>79</v>
      </c>
    </row>
    <row r="55" spans="1:15" x14ac:dyDescent="0.25">
      <c r="A55" s="16">
        <v>44</v>
      </c>
      <c r="B55" s="17" t="s">
        <v>63</v>
      </c>
      <c r="C55" s="18">
        <v>4.4000000000000004</v>
      </c>
      <c r="D55" s="19" t="s">
        <v>36</v>
      </c>
      <c r="E55" s="20" t="str">
        <f t="shared" si="0"/>
        <v>Significantly Different</v>
      </c>
      <c r="G55">
        <f t="shared" si="1"/>
        <v>4.4000000000000004</v>
      </c>
      <c r="H55">
        <f t="shared" si="2"/>
        <v>6</v>
      </c>
      <c r="I55" t="str">
        <f t="shared" si="3"/>
        <v>+/-</v>
      </c>
      <c r="J55" t="str">
        <f t="shared" si="4"/>
        <v>0.3</v>
      </c>
      <c r="K55" s="2">
        <f t="shared" si="5"/>
        <v>0.18237082066869301</v>
      </c>
      <c r="L55" s="2">
        <f t="shared" si="6"/>
        <v>2</v>
      </c>
      <c r="M55" s="2">
        <f t="shared" si="7"/>
        <v>0.19223572402239389</v>
      </c>
      <c r="N55" s="2">
        <f t="shared" si="8"/>
        <v>10.403893501953968</v>
      </c>
      <c r="O55" t="s">
        <v>47</v>
      </c>
    </row>
    <row r="56" spans="1:15" x14ac:dyDescent="0.25">
      <c r="A56" s="16">
        <v>46</v>
      </c>
      <c r="B56" s="17" t="s">
        <v>53</v>
      </c>
      <c r="C56" s="18">
        <v>4.3</v>
      </c>
      <c r="D56" s="19" t="s">
        <v>83</v>
      </c>
      <c r="E56" s="20" t="str">
        <f t="shared" si="0"/>
        <v>Significantly Different</v>
      </c>
      <c r="G56">
        <f t="shared" si="1"/>
        <v>4.3</v>
      </c>
      <c r="H56">
        <f t="shared" si="2"/>
        <v>6</v>
      </c>
      <c r="I56" t="str">
        <f t="shared" si="3"/>
        <v>+/-</v>
      </c>
      <c r="J56" t="str">
        <f t="shared" si="4"/>
        <v>0.6</v>
      </c>
      <c r="K56" s="2">
        <f t="shared" si="5"/>
        <v>0.36474164133738601</v>
      </c>
      <c r="L56" s="2">
        <f t="shared" si="6"/>
        <v>2.1000000000000005</v>
      </c>
      <c r="M56" s="2">
        <f t="shared" si="7"/>
        <v>0.36977279819442066</v>
      </c>
      <c r="N56" s="2">
        <f t="shared" si="8"/>
        <v>5.6791630164635691</v>
      </c>
      <c r="O56" t="s">
        <v>31</v>
      </c>
    </row>
    <row r="57" spans="1:15" x14ac:dyDescent="0.25">
      <c r="A57" s="16">
        <v>46</v>
      </c>
      <c r="B57" s="17" t="s">
        <v>56</v>
      </c>
      <c r="C57" s="18">
        <v>4.3</v>
      </c>
      <c r="D57" s="19" t="s">
        <v>39</v>
      </c>
      <c r="E57" s="20" t="str">
        <f t="shared" si="0"/>
        <v>Significantly Different</v>
      </c>
      <c r="G57">
        <f t="shared" si="1"/>
        <v>4.3</v>
      </c>
      <c r="H57">
        <f t="shared" si="2"/>
        <v>6</v>
      </c>
      <c r="I57" t="str">
        <f t="shared" si="3"/>
        <v>+/-</v>
      </c>
      <c r="J57" t="str">
        <f t="shared" si="4"/>
        <v>0.5</v>
      </c>
      <c r="K57" s="2">
        <f t="shared" si="5"/>
        <v>0.303951367781155</v>
      </c>
      <c r="L57" s="2">
        <f t="shared" si="6"/>
        <v>2.1000000000000005</v>
      </c>
      <c r="M57" s="2">
        <f t="shared" si="7"/>
        <v>0.30997079109986531</v>
      </c>
      <c r="N57" s="2">
        <f t="shared" si="8"/>
        <v>6.7748318883485696</v>
      </c>
      <c r="O57" t="s">
        <v>84</v>
      </c>
    </row>
    <row r="58" spans="1:15" x14ac:dyDescent="0.25">
      <c r="A58" s="16">
        <v>48</v>
      </c>
      <c r="B58" s="17" t="s">
        <v>33</v>
      </c>
      <c r="C58" s="18">
        <v>3.9</v>
      </c>
      <c r="D58" s="19" t="s">
        <v>61</v>
      </c>
      <c r="E58" s="20" t="str">
        <f t="shared" si="0"/>
        <v>Significantly Different</v>
      </c>
      <c r="G58">
        <f t="shared" si="1"/>
        <v>3.9</v>
      </c>
      <c r="H58">
        <f t="shared" si="2"/>
        <v>6</v>
      </c>
      <c r="I58" t="str">
        <f t="shared" si="3"/>
        <v>+/-</v>
      </c>
      <c r="J58" t="str">
        <f t="shared" si="4"/>
        <v>0.4</v>
      </c>
      <c r="K58" s="2">
        <f t="shared" si="5"/>
        <v>0.24316109422492402</v>
      </c>
      <c r="L58" s="2">
        <f t="shared" si="6"/>
        <v>2.5000000000000004</v>
      </c>
      <c r="M58" s="2">
        <f t="shared" si="7"/>
        <v>0.25064471888253259</v>
      </c>
      <c r="N58" s="2">
        <f t="shared" si="8"/>
        <v>9.9742775796191943</v>
      </c>
      <c r="O58" t="s">
        <v>75</v>
      </c>
    </row>
    <row r="59" spans="1:15" x14ac:dyDescent="0.25">
      <c r="A59" s="16">
        <v>49</v>
      </c>
      <c r="B59" s="17" t="s">
        <v>74</v>
      </c>
      <c r="C59" s="18">
        <v>3.7</v>
      </c>
      <c r="D59" s="19" t="s">
        <v>36</v>
      </c>
      <c r="E59" s="20" t="str">
        <f t="shared" si="0"/>
        <v>Significantly Different</v>
      </c>
      <c r="G59">
        <f t="shared" si="1"/>
        <v>3.7</v>
      </c>
      <c r="H59">
        <f t="shared" si="2"/>
        <v>6</v>
      </c>
      <c r="I59" t="str">
        <f t="shared" si="3"/>
        <v>+/-</v>
      </c>
      <c r="J59" t="str">
        <f t="shared" si="4"/>
        <v>0.3</v>
      </c>
      <c r="K59" s="2">
        <f t="shared" si="5"/>
        <v>0.18237082066869301</v>
      </c>
      <c r="L59" s="2">
        <f t="shared" si="6"/>
        <v>2.7</v>
      </c>
      <c r="M59" s="2">
        <f t="shared" si="7"/>
        <v>0.19223572402239389</v>
      </c>
      <c r="N59" s="2">
        <f t="shared" si="8"/>
        <v>14.045256227637857</v>
      </c>
      <c r="O59" t="s">
        <v>33</v>
      </c>
    </row>
    <row r="60" spans="1:15" x14ac:dyDescent="0.25">
      <c r="A60" s="16">
        <v>50</v>
      </c>
      <c r="B60" s="17" t="s">
        <v>37</v>
      </c>
      <c r="C60" s="18">
        <v>3.3</v>
      </c>
      <c r="D60" s="19" t="s">
        <v>36</v>
      </c>
      <c r="E60" s="20" t="str">
        <f t="shared" si="0"/>
        <v>Significantly Different</v>
      </c>
      <c r="G60">
        <f t="shared" si="1"/>
        <v>3.3</v>
      </c>
      <c r="H60">
        <f t="shared" si="2"/>
        <v>6</v>
      </c>
      <c r="I60" t="str">
        <f t="shared" si="3"/>
        <v>+/-</v>
      </c>
      <c r="J60" t="str">
        <f t="shared" si="4"/>
        <v>0.3</v>
      </c>
      <c r="K60" s="2">
        <f t="shared" si="5"/>
        <v>0.18237082066869301</v>
      </c>
      <c r="L60" s="2">
        <f t="shared" si="6"/>
        <v>3.1000000000000005</v>
      </c>
      <c r="M60" s="2">
        <f t="shared" si="7"/>
        <v>0.19223572402239389</v>
      </c>
      <c r="N60" s="2">
        <f t="shared" si="8"/>
        <v>16.126034928028652</v>
      </c>
      <c r="O60" t="s">
        <v>55</v>
      </c>
    </row>
    <row r="61" spans="1:15" x14ac:dyDescent="0.25">
      <c r="A61" s="16">
        <v>50</v>
      </c>
      <c r="B61" s="17" t="s">
        <v>72</v>
      </c>
      <c r="C61" s="18">
        <v>3.3</v>
      </c>
      <c r="D61" s="19" t="s">
        <v>36</v>
      </c>
      <c r="E61" s="20" t="str">
        <f t="shared" si="0"/>
        <v>Significantly Different</v>
      </c>
      <c r="G61">
        <f t="shared" si="1"/>
        <v>3.3</v>
      </c>
      <c r="H61">
        <f t="shared" si="2"/>
        <v>6</v>
      </c>
      <c r="I61" t="str">
        <f t="shared" si="3"/>
        <v>+/-</v>
      </c>
      <c r="J61" t="str">
        <f t="shared" si="4"/>
        <v>0.3</v>
      </c>
      <c r="K61" s="2">
        <f t="shared" si="5"/>
        <v>0.18237082066869301</v>
      </c>
      <c r="L61" s="2">
        <f t="shared" si="6"/>
        <v>3.1000000000000005</v>
      </c>
      <c r="M61" s="2">
        <f t="shared" si="7"/>
        <v>0.19223572402239389</v>
      </c>
      <c r="N61" s="2">
        <f t="shared" si="8"/>
        <v>16.126034928028652</v>
      </c>
      <c r="O61" t="s">
        <v>38</v>
      </c>
    </row>
    <row r="62" spans="1:15" ht="15.75" thickBot="1" x14ac:dyDescent="0.3">
      <c r="A62" s="22"/>
      <c r="B62" s="23" t="s">
        <v>86</v>
      </c>
      <c r="C62" s="24">
        <v>3.6</v>
      </c>
      <c r="D62" s="25" t="s">
        <v>36</v>
      </c>
      <c r="E62" s="26" t="str">
        <f t="shared" si="0"/>
        <v>Significantly Different</v>
      </c>
      <c r="G62">
        <f t="shared" si="1"/>
        <v>3.6</v>
      </c>
      <c r="H62">
        <f t="shared" si="2"/>
        <v>6</v>
      </c>
      <c r="I62" t="str">
        <f t="shared" si="3"/>
        <v>+/-</v>
      </c>
      <c r="J62" t="str">
        <f t="shared" si="4"/>
        <v>0.3</v>
      </c>
      <c r="K62" s="2">
        <f t="shared" si="5"/>
        <v>0.18237082066869301</v>
      </c>
      <c r="L62" s="2">
        <f t="shared" si="6"/>
        <v>2.8000000000000003</v>
      </c>
      <c r="M62" s="2">
        <f t="shared" si="7"/>
        <v>0.19223572402239389</v>
      </c>
      <c r="N62" s="2">
        <f t="shared" si="8"/>
        <v>14.565450902735556</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13" priority="5" operator="equal">
      <formula>"State Selected"</formula>
    </cfRule>
    <cfRule type="cellIs" dxfId="112" priority="6" operator="equal">
      <formula>"Not Significantly Different"</formula>
    </cfRule>
  </conditionalFormatting>
  <conditionalFormatting sqref="E10:E62">
    <cfRule type="cellIs" dxfId="111" priority="1" operator="equal">
      <formula>"OTHER ERROR"</formula>
    </cfRule>
    <cfRule type="cellIs" dxfId="110" priority="2" operator="equal">
      <formula>"Statistical Test not applicable"</formula>
    </cfRule>
    <cfRule type="cellIs" dxfId="109" priority="3" operator="equal">
      <formula>"Geography Selected"</formula>
    </cfRule>
    <cfRule type="cellIs" dxfId="10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49C64ED-DD1E-40CC-BAC2-E5C5B3616561}">
      <formula1>$O$10:$O$62</formula1>
    </dataValidation>
  </dataValidation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A54E-FD8C-4DCC-8013-F0C65E42A5A5}">
  <sheetPr codeName="Sheet3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560</v>
      </c>
    </row>
    <row r="2" spans="1:16" x14ac:dyDescent="0.25">
      <c r="A2" s="3" t="s">
        <v>2</v>
      </c>
      <c r="B2" t="s">
        <v>561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6.1</v>
      </c>
      <c r="C6" t="s">
        <v>9</v>
      </c>
      <c r="H6" s="8" t="s">
        <v>10</v>
      </c>
      <c r="I6">
        <f>VLOOKUP($B$4,$B$9:$K$62,6,FALSE)</f>
        <v>6.1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33</v>
      </c>
      <c r="C11" s="18">
        <v>7.8</v>
      </c>
      <c r="D11" s="21" t="s">
        <v>39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7.8</v>
      </c>
      <c r="H11">
        <f t="shared" ref="H11:H62" si="2">LEN(TRIM(D11))</f>
        <v>6</v>
      </c>
      <c r="I11" t="str">
        <f t="shared" ref="I11:I62" si="3">IF(H11&gt;=3,MID(TRIM(D11),1,3),"NO")</f>
        <v>+/-</v>
      </c>
      <c r="J11" t="str">
        <f t="shared" ref="J11:J62" si="4">IF(TRIM(I11)="+/-",MID(TRIM(D11),4,H11-3),D11)</f>
        <v>0.5</v>
      </c>
      <c r="K11" s="2">
        <f t="shared" ref="K11:K62" si="5">IF(TRIM(J11)="*****",0,IF(ISERROR(VALUE(J11)),"NA",VALUE(J11/$I$4)))</f>
        <v>0.303951367781155</v>
      </c>
      <c r="L11" s="2">
        <f t="shared" ref="L11:L62" si="6">IF(AND(ISNUMBER(G11),ISNUMBER($I$6)),$I$6-G11,"N/A")</f>
        <v>-1.7000000000000002</v>
      </c>
      <c r="M11" s="2">
        <f t="shared" ref="M11:M62" si="7">IF(AND(ISNUMBER(K11),ISNUMBER($I$7)),SQRT(K11^2+($I$7)^2),"N/A")</f>
        <v>0.30997079109986531</v>
      </c>
      <c r="N11" s="2">
        <f>IF(AND(ISNUMBER(L11),ISNUMBER(M11),M11&lt;&gt;0),L11/M11,"NA")</f>
        <v>-5.4843877191393178</v>
      </c>
      <c r="O11" t="s">
        <v>30</v>
      </c>
    </row>
    <row r="12" spans="1:16" x14ac:dyDescent="0.25">
      <c r="A12" s="16">
        <v>2</v>
      </c>
      <c r="B12" s="17" t="s">
        <v>72</v>
      </c>
      <c r="C12" s="18">
        <v>7.6</v>
      </c>
      <c r="D12" s="19" t="s">
        <v>61</v>
      </c>
      <c r="E12" s="20" t="str">
        <f t="shared" si="0"/>
        <v>Significantly Different</v>
      </c>
      <c r="G12">
        <f t="shared" si="1"/>
        <v>7.6</v>
      </c>
      <c r="H12">
        <f t="shared" si="2"/>
        <v>6</v>
      </c>
      <c r="I12" t="str">
        <f t="shared" si="3"/>
        <v>+/-</v>
      </c>
      <c r="J12" t="str">
        <f t="shared" si="4"/>
        <v>0.4</v>
      </c>
      <c r="K12" s="2">
        <f t="shared" si="5"/>
        <v>0.24316109422492402</v>
      </c>
      <c r="L12" s="2">
        <f t="shared" si="6"/>
        <v>-1.5</v>
      </c>
      <c r="M12" s="2">
        <f t="shared" si="7"/>
        <v>0.25064471888253259</v>
      </c>
      <c r="N12" s="2">
        <f t="shared" ref="N12:N62" si="8">IF(AND(ISNUMBER(L12),ISNUMBER(M12),M12&lt;&gt;0),L12/M12,"NA")</f>
        <v>-5.9845665477715153</v>
      </c>
      <c r="O12" t="s">
        <v>32</v>
      </c>
    </row>
    <row r="13" spans="1:16" x14ac:dyDescent="0.25">
      <c r="A13" s="16">
        <v>2</v>
      </c>
      <c r="B13" s="17" t="s">
        <v>53</v>
      </c>
      <c r="C13" s="18">
        <v>7.6</v>
      </c>
      <c r="D13" s="19" t="s">
        <v>78</v>
      </c>
      <c r="E13" s="20" t="str">
        <f t="shared" si="0"/>
        <v>Significantly Different</v>
      </c>
      <c r="G13">
        <f t="shared" si="1"/>
        <v>7.6</v>
      </c>
      <c r="H13">
        <f t="shared" si="2"/>
        <v>6</v>
      </c>
      <c r="I13" t="str">
        <f t="shared" si="3"/>
        <v>+/-</v>
      </c>
      <c r="J13" t="str">
        <f t="shared" si="4"/>
        <v>0.7</v>
      </c>
      <c r="K13" s="2">
        <f t="shared" si="5"/>
        <v>0.42553191489361697</v>
      </c>
      <c r="L13" s="2">
        <f t="shared" si="6"/>
        <v>-1.5</v>
      </c>
      <c r="M13" s="2">
        <f t="shared" si="7"/>
        <v>0.42985214661796195</v>
      </c>
      <c r="N13" s="2">
        <f t="shared" si="8"/>
        <v>-3.4895719651556125</v>
      </c>
      <c r="O13" t="s">
        <v>34</v>
      </c>
    </row>
    <row r="14" spans="1:16" x14ac:dyDescent="0.25">
      <c r="A14" s="16">
        <v>4</v>
      </c>
      <c r="B14" s="17" t="s">
        <v>67</v>
      </c>
      <c r="C14" s="18">
        <v>7.4</v>
      </c>
      <c r="D14" s="19" t="s">
        <v>29</v>
      </c>
      <c r="E14" s="20" t="str">
        <f t="shared" si="0"/>
        <v>Significantly Different</v>
      </c>
      <c r="G14">
        <f t="shared" si="1"/>
        <v>7.4</v>
      </c>
      <c r="H14">
        <f t="shared" si="2"/>
        <v>6</v>
      </c>
      <c r="I14" t="str">
        <f t="shared" si="3"/>
        <v>+/-</v>
      </c>
      <c r="J14" t="str">
        <f t="shared" si="4"/>
        <v>0.2</v>
      </c>
      <c r="K14" s="2">
        <f t="shared" si="5"/>
        <v>0.12158054711246201</v>
      </c>
      <c r="L14" s="2">
        <f t="shared" si="6"/>
        <v>-1.3000000000000007</v>
      </c>
      <c r="M14" s="2">
        <f t="shared" si="7"/>
        <v>0.1359311840425404</v>
      </c>
      <c r="N14" s="2">
        <f t="shared" si="8"/>
        <v>-9.5636627397666061</v>
      </c>
      <c r="O14" t="s">
        <v>37</v>
      </c>
    </row>
    <row r="15" spans="1:16" x14ac:dyDescent="0.25">
      <c r="A15" s="16">
        <v>4</v>
      </c>
      <c r="B15" s="17" t="s">
        <v>56</v>
      </c>
      <c r="C15" s="18">
        <v>7.4</v>
      </c>
      <c r="D15" s="19" t="s">
        <v>78</v>
      </c>
      <c r="E15" s="20" t="str">
        <f t="shared" si="0"/>
        <v>Significantly Different</v>
      </c>
      <c r="G15">
        <f t="shared" si="1"/>
        <v>7.4</v>
      </c>
      <c r="H15">
        <f t="shared" si="2"/>
        <v>6</v>
      </c>
      <c r="I15" t="str">
        <f t="shared" si="3"/>
        <v>+/-</v>
      </c>
      <c r="J15" t="str">
        <f t="shared" si="4"/>
        <v>0.7</v>
      </c>
      <c r="K15" s="2">
        <f t="shared" si="5"/>
        <v>0.42553191489361697</v>
      </c>
      <c r="L15" s="2">
        <f t="shared" si="6"/>
        <v>-1.3000000000000007</v>
      </c>
      <c r="M15" s="2">
        <f t="shared" si="7"/>
        <v>0.42985214661796195</v>
      </c>
      <c r="N15" s="2">
        <f t="shared" si="8"/>
        <v>-3.0242957031348658</v>
      </c>
      <c r="O15" t="s">
        <v>40</v>
      </c>
    </row>
    <row r="16" spans="1:16" x14ac:dyDescent="0.25">
      <c r="A16" s="16">
        <v>6</v>
      </c>
      <c r="B16" s="17" t="s">
        <v>49</v>
      </c>
      <c r="C16" s="18">
        <v>7.3</v>
      </c>
      <c r="D16" s="19" t="s">
        <v>36</v>
      </c>
      <c r="E16" s="20" t="str">
        <f t="shared" si="0"/>
        <v>Significantly Different</v>
      </c>
      <c r="G16">
        <f t="shared" si="1"/>
        <v>7.3</v>
      </c>
      <c r="H16">
        <f t="shared" si="2"/>
        <v>6</v>
      </c>
      <c r="I16" t="str">
        <f t="shared" si="3"/>
        <v>+/-</v>
      </c>
      <c r="J16" t="str">
        <f t="shared" si="4"/>
        <v>0.3</v>
      </c>
      <c r="K16" s="2">
        <f t="shared" si="5"/>
        <v>0.18237082066869301</v>
      </c>
      <c r="L16" s="2">
        <f t="shared" si="6"/>
        <v>-1.2000000000000002</v>
      </c>
      <c r="M16" s="2">
        <f t="shared" si="7"/>
        <v>0.19223572402239389</v>
      </c>
      <c r="N16" s="2">
        <f t="shared" si="8"/>
        <v>-6.2423361011723815</v>
      </c>
      <c r="O16" t="s">
        <v>42</v>
      </c>
    </row>
    <row r="17" spans="1:15" x14ac:dyDescent="0.25">
      <c r="A17" s="16">
        <v>6</v>
      </c>
      <c r="B17" s="17" t="s">
        <v>28</v>
      </c>
      <c r="C17" s="18">
        <v>7.3</v>
      </c>
      <c r="D17" s="19" t="s">
        <v>39</v>
      </c>
      <c r="E17" s="20" t="str">
        <f t="shared" si="0"/>
        <v>Significantly Different</v>
      </c>
      <c r="G17">
        <f t="shared" si="1"/>
        <v>7.3</v>
      </c>
      <c r="H17">
        <f t="shared" si="2"/>
        <v>6</v>
      </c>
      <c r="I17" t="str">
        <f t="shared" si="3"/>
        <v>+/-</v>
      </c>
      <c r="J17" t="str">
        <f t="shared" si="4"/>
        <v>0.5</v>
      </c>
      <c r="K17" s="2">
        <f t="shared" si="5"/>
        <v>0.303951367781155</v>
      </c>
      <c r="L17" s="2">
        <f t="shared" si="6"/>
        <v>-1.2000000000000002</v>
      </c>
      <c r="M17" s="2">
        <f t="shared" si="7"/>
        <v>0.30997079109986531</v>
      </c>
      <c r="N17" s="2">
        <f t="shared" si="8"/>
        <v>-3.8713325076277538</v>
      </c>
      <c r="O17" t="s">
        <v>44</v>
      </c>
    </row>
    <row r="18" spans="1:15" x14ac:dyDescent="0.25">
      <c r="A18" s="16">
        <v>8</v>
      </c>
      <c r="B18" s="17" t="s">
        <v>65</v>
      </c>
      <c r="C18" s="18">
        <v>7.2</v>
      </c>
      <c r="D18" s="19" t="s">
        <v>29</v>
      </c>
      <c r="E18" s="20" t="str">
        <f t="shared" si="0"/>
        <v>Significantly Different</v>
      </c>
      <c r="G18">
        <f t="shared" si="1"/>
        <v>7.2</v>
      </c>
      <c r="H18">
        <f t="shared" si="2"/>
        <v>6</v>
      </c>
      <c r="I18" t="str">
        <f t="shared" si="3"/>
        <v>+/-</v>
      </c>
      <c r="J18" t="str">
        <f t="shared" si="4"/>
        <v>0.2</v>
      </c>
      <c r="K18" s="2">
        <f t="shared" si="5"/>
        <v>0.12158054711246201</v>
      </c>
      <c r="L18" s="2">
        <f t="shared" si="6"/>
        <v>-1.1000000000000005</v>
      </c>
      <c r="M18" s="2">
        <f t="shared" si="7"/>
        <v>0.1359311840425404</v>
      </c>
      <c r="N18" s="2">
        <f t="shared" si="8"/>
        <v>-8.0923300105717431</v>
      </c>
      <c r="O18" t="s">
        <v>46</v>
      </c>
    </row>
    <row r="19" spans="1:15" x14ac:dyDescent="0.25">
      <c r="A19" s="16">
        <v>9</v>
      </c>
      <c r="B19" s="17" t="s">
        <v>64</v>
      </c>
      <c r="C19" s="18">
        <v>7.1</v>
      </c>
      <c r="D19" s="19" t="s">
        <v>29</v>
      </c>
      <c r="E19" s="20" t="str">
        <f t="shared" si="0"/>
        <v>Significantly Different</v>
      </c>
      <c r="G19">
        <f t="shared" si="1"/>
        <v>7.1</v>
      </c>
      <c r="H19">
        <f t="shared" si="2"/>
        <v>6</v>
      </c>
      <c r="I19" t="str">
        <f t="shared" si="3"/>
        <v>+/-</v>
      </c>
      <c r="J19" t="str">
        <f t="shared" si="4"/>
        <v>0.2</v>
      </c>
      <c r="K19" s="2">
        <f t="shared" si="5"/>
        <v>0.12158054711246201</v>
      </c>
      <c r="L19" s="2">
        <f t="shared" si="6"/>
        <v>-1</v>
      </c>
      <c r="M19" s="2">
        <f t="shared" si="7"/>
        <v>0.1359311840425404</v>
      </c>
      <c r="N19" s="2">
        <f t="shared" si="8"/>
        <v>-7.3566636459743089</v>
      </c>
      <c r="O19" t="s">
        <v>48</v>
      </c>
    </row>
    <row r="20" spans="1:15" x14ac:dyDescent="0.25">
      <c r="A20" s="16">
        <v>10</v>
      </c>
      <c r="B20" s="17" t="s">
        <v>63</v>
      </c>
      <c r="C20" s="18">
        <v>7</v>
      </c>
      <c r="D20" s="21" t="s">
        <v>36</v>
      </c>
      <c r="E20" s="20" t="str">
        <f t="shared" si="0"/>
        <v>Significantly Different</v>
      </c>
      <c r="G20">
        <f t="shared" si="1"/>
        <v>7</v>
      </c>
      <c r="H20">
        <f t="shared" si="2"/>
        <v>6</v>
      </c>
      <c r="I20" t="str">
        <f t="shared" si="3"/>
        <v>+/-</v>
      </c>
      <c r="J20" t="str">
        <f t="shared" si="4"/>
        <v>0.3</v>
      </c>
      <c r="K20" s="2">
        <f t="shared" si="5"/>
        <v>0.18237082066869301</v>
      </c>
      <c r="L20" s="2">
        <f t="shared" si="6"/>
        <v>-0.90000000000000036</v>
      </c>
      <c r="M20" s="2">
        <f t="shared" si="7"/>
        <v>0.19223572402239389</v>
      </c>
      <c r="N20" s="2">
        <f t="shared" si="8"/>
        <v>-4.6817520758792872</v>
      </c>
      <c r="O20" t="s">
        <v>50</v>
      </c>
    </row>
    <row r="21" spans="1:15" x14ac:dyDescent="0.25">
      <c r="A21" s="16">
        <v>11</v>
      </c>
      <c r="B21" s="17" t="s">
        <v>30</v>
      </c>
      <c r="C21" s="18">
        <v>6.9</v>
      </c>
      <c r="D21" s="19" t="s">
        <v>36</v>
      </c>
      <c r="E21" s="20" t="str">
        <f t="shared" si="0"/>
        <v>Significantly Different</v>
      </c>
      <c r="G21">
        <f t="shared" si="1"/>
        <v>6.9</v>
      </c>
      <c r="H21">
        <f t="shared" si="2"/>
        <v>6</v>
      </c>
      <c r="I21" t="str">
        <f t="shared" si="3"/>
        <v>+/-</v>
      </c>
      <c r="J21" t="str">
        <f t="shared" si="4"/>
        <v>0.3</v>
      </c>
      <c r="K21" s="2">
        <f t="shared" si="5"/>
        <v>0.18237082066869301</v>
      </c>
      <c r="L21" s="2">
        <f t="shared" si="6"/>
        <v>-0.80000000000000071</v>
      </c>
      <c r="M21" s="2">
        <f t="shared" si="7"/>
        <v>0.19223572402239389</v>
      </c>
      <c r="N21" s="2">
        <f t="shared" si="8"/>
        <v>-4.1615574007815903</v>
      </c>
      <c r="O21" t="s">
        <v>52</v>
      </c>
    </row>
    <row r="22" spans="1:15" x14ac:dyDescent="0.25">
      <c r="A22" s="16">
        <v>11</v>
      </c>
      <c r="B22" s="17" t="s">
        <v>59</v>
      </c>
      <c r="C22" s="18">
        <v>6.9</v>
      </c>
      <c r="D22" s="19" t="s">
        <v>36</v>
      </c>
      <c r="E22" s="20" t="str">
        <f t="shared" si="0"/>
        <v>Significantly Different</v>
      </c>
      <c r="G22">
        <f t="shared" si="1"/>
        <v>6.9</v>
      </c>
      <c r="H22">
        <f t="shared" si="2"/>
        <v>6</v>
      </c>
      <c r="I22" t="str">
        <f t="shared" si="3"/>
        <v>+/-</v>
      </c>
      <c r="J22" t="str">
        <f t="shared" si="4"/>
        <v>0.3</v>
      </c>
      <c r="K22" s="2">
        <f t="shared" si="5"/>
        <v>0.18237082066869301</v>
      </c>
      <c r="L22" s="2">
        <f t="shared" si="6"/>
        <v>-0.80000000000000071</v>
      </c>
      <c r="M22" s="2">
        <f t="shared" si="7"/>
        <v>0.19223572402239389</v>
      </c>
      <c r="N22" s="2">
        <f t="shared" si="8"/>
        <v>-4.1615574007815903</v>
      </c>
      <c r="O22" t="s">
        <v>54</v>
      </c>
    </row>
    <row r="23" spans="1:15" x14ac:dyDescent="0.25">
      <c r="A23" s="16">
        <v>11</v>
      </c>
      <c r="B23" s="17" t="s">
        <v>45</v>
      </c>
      <c r="C23" s="18">
        <v>6.9</v>
      </c>
      <c r="D23" s="19" t="s">
        <v>39</v>
      </c>
      <c r="E23" s="20" t="str">
        <f t="shared" si="0"/>
        <v>Significantly Different</v>
      </c>
      <c r="G23">
        <f t="shared" si="1"/>
        <v>6.9</v>
      </c>
      <c r="H23">
        <f t="shared" si="2"/>
        <v>6</v>
      </c>
      <c r="I23" t="str">
        <f t="shared" si="3"/>
        <v>+/-</v>
      </c>
      <c r="J23" t="str">
        <f t="shared" si="4"/>
        <v>0.5</v>
      </c>
      <c r="K23" s="2">
        <f t="shared" si="5"/>
        <v>0.303951367781155</v>
      </c>
      <c r="L23" s="2">
        <f t="shared" si="6"/>
        <v>-0.80000000000000071</v>
      </c>
      <c r="M23" s="2">
        <f t="shared" si="7"/>
        <v>0.30997079109986531</v>
      </c>
      <c r="N23" s="2">
        <f t="shared" si="8"/>
        <v>-2.5808883384185046</v>
      </c>
      <c r="O23" t="s">
        <v>43</v>
      </c>
    </row>
    <row r="24" spans="1:15" x14ac:dyDescent="0.25">
      <c r="A24" s="16">
        <v>14</v>
      </c>
      <c r="B24" s="17" t="s">
        <v>37</v>
      </c>
      <c r="C24" s="18">
        <v>6.8</v>
      </c>
      <c r="D24" s="19" t="s">
        <v>61</v>
      </c>
      <c r="E24" s="20" t="str">
        <f t="shared" si="0"/>
        <v>Significantly Different</v>
      </c>
      <c r="G24">
        <f t="shared" si="1"/>
        <v>6.8</v>
      </c>
      <c r="H24">
        <f t="shared" si="2"/>
        <v>6</v>
      </c>
      <c r="I24" t="str">
        <f t="shared" si="3"/>
        <v>+/-</v>
      </c>
      <c r="J24" t="str">
        <f t="shared" si="4"/>
        <v>0.4</v>
      </c>
      <c r="K24" s="2">
        <f t="shared" si="5"/>
        <v>0.24316109422492402</v>
      </c>
      <c r="L24" s="2">
        <f t="shared" si="6"/>
        <v>-0.70000000000000018</v>
      </c>
      <c r="M24" s="2">
        <f t="shared" si="7"/>
        <v>0.25064471888253259</v>
      </c>
      <c r="N24" s="2">
        <f t="shared" si="8"/>
        <v>-2.7927977222933746</v>
      </c>
      <c r="O24" t="s">
        <v>57</v>
      </c>
    </row>
    <row r="25" spans="1:15" x14ac:dyDescent="0.25">
      <c r="A25" s="16">
        <v>14</v>
      </c>
      <c r="B25" s="17" t="s">
        <v>46</v>
      </c>
      <c r="C25" s="18">
        <v>6.8</v>
      </c>
      <c r="D25" s="19" t="s">
        <v>78</v>
      </c>
      <c r="E25" s="20" t="str">
        <f t="shared" si="0"/>
        <v>Not Significantly Different</v>
      </c>
      <c r="G25">
        <f t="shared" si="1"/>
        <v>6.8</v>
      </c>
      <c r="H25">
        <f t="shared" si="2"/>
        <v>6</v>
      </c>
      <c r="I25" t="str">
        <f t="shared" si="3"/>
        <v>+/-</v>
      </c>
      <c r="J25" t="str">
        <f t="shared" si="4"/>
        <v>0.7</v>
      </c>
      <c r="K25" s="2">
        <f t="shared" si="5"/>
        <v>0.42553191489361697</v>
      </c>
      <c r="L25" s="2">
        <f t="shared" si="6"/>
        <v>-0.70000000000000018</v>
      </c>
      <c r="M25" s="2">
        <f t="shared" si="7"/>
        <v>0.42985214661796195</v>
      </c>
      <c r="N25" s="2">
        <f t="shared" si="8"/>
        <v>-1.6284669170726196</v>
      </c>
      <c r="O25" t="s">
        <v>58</v>
      </c>
    </row>
    <row r="26" spans="1:15" x14ac:dyDescent="0.25">
      <c r="A26" s="16">
        <v>16</v>
      </c>
      <c r="B26" s="17" t="s">
        <v>35</v>
      </c>
      <c r="C26" s="18">
        <v>6.7</v>
      </c>
      <c r="D26" s="19" t="s">
        <v>39</v>
      </c>
      <c r="E26" s="20" t="str">
        <f t="shared" si="0"/>
        <v>Significantly Different</v>
      </c>
      <c r="G26">
        <f t="shared" si="1"/>
        <v>6.7</v>
      </c>
      <c r="H26">
        <f t="shared" si="2"/>
        <v>6</v>
      </c>
      <c r="I26" t="str">
        <f t="shared" si="3"/>
        <v>+/-</v>
      </c>
      <c r="J26" t="str">
        <f t="shared" si="4"/>
        <v>0.5</v>
      </c>
      <c r="K26" s="2">
        <f t="shared" si="5"/>
        <v>0.303951367781155</v>
      </c>
      <c r="L26" s="2">
        <f t="shared" si="6"/>
        <v>-0.60000000000000053</v>
      </c>
      <c r="M26" s="2">
        <f t="shared" si="7"/>
        <v>0.30997079109986531</v>
      </c>
      <c r="N26" s="2">
        <f t="shared" si="8"/>
        <v>-1.9356662538138782</v>
      </c>
      <c r="O26" t="s">
        <v>41</v>
      </c>
    </row>
    <row r="27" spans="1:15" x14ac:dyDescent="0.25">
      <c r="A27" s="16">
        <v>17</v>
      </c>
      <c r="B27" s="17" t="s">
        <v>44</v>
      </c>
      <c r="C27" s="18">
        <v>6.6</v>
      </c>
      <c r="D27" s="19" t="s">
        <v>36</v>
      </c>
      <c r="E27" s="20" t="str">
        <f t="shared" si="0"/>
        <v>Significantly Different</v>
      </c>
      <c r="G27">
        <f t="shared" si="1"/>
        <v>6.6</v>
      </c>
      <c r="H27">
        <f t="shared" si="2"/>
        <v>6</v>
      </c>
      <c r="I27" t="str">
        <f t="shared" si="3"/>
        <v>+/-</v>
      </c>
      <c r="J27" t="str">
        <f t="shared" si="4"/>
        <v>0.3</v>
      </c>
      <c r="K27" s="2">
        <f t="shared" si="5"/>
        <v>0.18237082066869301</v>
      </c>
      <c r="L27" s="2">
        <f t="shared" si="6"/>
        <v>-0.5</v>
      </c>
      <c r="M27" s="2">
        <f t="shared" si="7"/>
        <v>0.19223572402239389</v>
      </c>
      <c r="N27" s="2">
        <f t="shared" si="8"/>
        <v>-2.6009733754884921</v>
      </c>
      <c r="O27" t="s">
        <v>59</v>
      </c>
    </row>
    <row r="28" spans="1:15" x14ac:dyDescent="0.25">
      <c r="A28" s="16">
        <v>17</v>
      </c>
      <c r="B28" s="17" t="s">
        <v>71</v>
      </c>
      <c r="C28" s="18">
        <v>6.6</v>
      </c>
      <c r="D28" s="19" t="s">
        <v>29</v>
      </c>
      <c r="E28" s="20" t="str">
        <f t="shared" si="0"/>
        <v>Significantly Different</v>
      </c>
      <c r="G28">
        <f t="shared" si="1"/>
        <v>6.6</v>
      </c>
      <c r="H28">
        <f t="shared" si="2"/>
        <v>6</v>
      </c>
      <c r="I28" t="str">
        <f t="shared" si="3"/>
        <v>+/-</v>
      </c>
      <c r="J28" t="str">
        <f t="shared" si="4"/>
        <v>0.2</v>
      </c>
      <c r="K28" s="2">
        <f t="shared" si="5"/>
        <v>0.12158054711246201</v>
      </c>
      <c r="L28" s="2">
        <f t="shared" si="6"/>
        <v>-0.5</v>
      </c>
      <c r="M28" s="2">
        <f t="shared" si="7"/>
        <v>0.1359311840425404</v>
      </c>
      <c r="N28" s="2">
        <f t="shared" si="8"/>
        <v>-3.6783318229871544</v>
      </c>
      <c r="O28" t="s">
        <v>49</v>
      </c>
    </row>
    <row r="29" spans="1:15" x14ac:dyDescent="0.25">
      <c r="A29" s="16">
        <v>17</v>
      </c>
      <c r="B29" s="17" t="s">
        <v>81</v>
      </c>
      <c r="C29" s="18">
        <v>6.6</v>
      </c>
      <c r="D29" s="19" t="s">
        <v>36</v>
      </c>
      <c r="E29" s="20" t="str">
        <f t="shared" si="0"/>
        <v>Significantly Different</v>
      </c>
      <c r="G29">
        <f t="shared" si="1"/>
        <v>6.6</v>
      </c>
      <c r="H29">
        <f t="shared" si="2"/>
        <v>6</v>
      </c>
      <c r="I29" t="str">
        <f t="shared" si="3"/>
        <v>+/-</v>
      </c>
      <c r="J29" t="str">
        <f t="shared" si="4"/>
        <v>0.3</v>
      </c>
      <c r="K29" s="2">
        <f t="shared" si="5"/>
        <v>0.18237082066869301</v>
      </c>
      <c r="L29" s="2">
        <f t="shared" si="6"/>
        <v>-0.5</v>
      </c>
      <c r="M29" s="2">
        <f t="shared" si="7"/>
        <v>0.19223572402239389</v>
      </c>
      <c r="N29" s="2">
        <f t="shared" si="8"/>
        <v>-2.6009733754884921</v>
      </c>
      <c r="O29" t="s">
        <v>63</v>
      </c>
    </row>
    <row r="30" spans="1:15" x14ac:dyDescent="0.25">
      <c r="A30" s="16">
        <v>20</v>
      </c>
      <c r="B30" s="17" t="s">
        <v>68</v>
      </c>
      <c r="C30" s="18">
        <v>6.5</v>
      </c>
      <c r="D30" s="19" t="s">
        <v>29</v>
      </c>
      <c r="E30" s="20" t="str">
        <f t="shared" si="0"/>
        <v>Significantly Different</v>
      </c>
      <c r="G30">
        <f t="shared" si="1"/>
        <v>6.5</v>
      </c>
      <c r="H30">
        <f t="shared" si="2"/>
        <v>6</v>
      </c>
      <c r="I30" t="str">
        <f t="shared" si="3"/>
        <v>+/-</v>
      </c>
      <c r="J30" t="str">
        <f t="shared" si="4"/>
        <v>0.2</v>
      </c>
      <c r="K30" s="2">
        <f t="shared" si="5"/>
        <v>0.12158054711246201</v>
      </c>
      <c r="L30" s="2">
        <f t="shared" si="6"/>
        <v>-0.40000000000000036</v>
      </c>
      <c r="M30" s="2">
        <f t="shared" si="7"/>
        <v>0.1359311840425404</v>
      </c>
      <c r="N30" s="2">
        <f t="shared" si="8"/>
        <v>-2.942665458389726</v>
      </c>
      <c r="O30" t="s">
        <v>28</v>
      </c>
    </row>
    <row r="31" spans="1:15" x14ac:dyDescent="0.25">
      <c r="A31" s="16">
        <v>20</v>
      </c>
      <c r="B31" s="17" t="s">
        <v>62</v>
      </c>
      <c r="C31" s="18">
        <v>6.5</v>
      </c>
      <c r="D31" s="19" t="s">
        <v>29</v>
      </c>
      <c r="E31" s="20" t="str">
        <f t="shared" si="0"/>
        <v>Significantly Different</v>
      </c>
      <c r="G31">
        <f t="shared" si="1"/>
        <v>6.5</v>
      </c>
      <c r="H31">
        <f t="shared" si="2"/>
        <v>6</v>
      </c>
      <c r="I31" t="str">
        <f t="shared" si="3"/>
        <v>+/-</v>
      </c>
      <c r="J31" t="str">
        <f t="shared" si="4"/>
        <v>0.2</v>
      </c>
      <c r="K31" s="2">
        <f t="shared" si="5"/>
        <v>0.12158054711246201</v>
      </c>
      <c r="L31" s="2">
        <f t="shared" si="6"/>
        <v>-0.40000000000000036</v>
      </c>
      <c r="M31" s="2">
        <f t="shared" si="7"/>
        <v>0.1359311840425404</v>
      </c>
      <c r="N31" s="2">
        <f t="shared" si="8"/>
        <v>-2.942665458389726</v>
      </c>
      <c r="O31" t="s">
        <v>66</v>
      </c>
    </row>
    <row r="32" spans="1:15" x14ac:dyDescent="0.25">
      <c r="A32" s="16">
        <v>20</v>
      </c>
      <c r="B32" s="17" t="s">
        <v>51</v>
      </c>
      <c r="C32" s="18">
        <v>6.5</v>
      </c>
      <c r="D32" s="19" t="s">
        <v>36</v>
      </c>
      <c r="E32" s="20" t="str">
        <f t="shared" si="0"/>
        <v>Significantly Different</v>
      </c>
      <c r="G32">
        <f t="shared" si="1"/>
        <v>6.5</v>
      </c>
      <c r="H32">
        <f t="shared" si="2"/>
        <v>6</v>
      </c>
      <c r="I32" t="str">
        <f t="shared" si="3"/>
        <v>+/-</v>
      </c>
      <c r="J32" t="str">
        <f t="shared" si="4"/>
        <v>0.3</v>
      </c>
      <c r="K32" s="2">
        <f t="shared" si="5"/>
        <v>0.18237082066869301</v>
      </c>
      <c r="L32" s="2">
        <f t="shared" si="6"/>
        <v>-0.40000000000000036</v>
      </c>
      <c r="M32" s="2">
        <f t="shared" si="7"/>
        <v>0.19223572402239389</v>
      </c>
      <c r="N32" s="2">
        <f t="shared" si="8"/>
        <v>-2.0807787003907952</v>
      </c>
      <c r="O32" t="s">
        <v>68</v>
      </c>
    </row>
    <row r="33" spans="1:15" x14ac:dyDescent="0.25">
      <c r="A33" s="16">
        <v>20</v>
      </c>
      <c r="B33" s="17" t="s">
        <v>80</v>
      </c>
      <c r="C33" s="18">
        <v>6.5</v>
      </c>
      <c r="D33" s="19" t="s">
        <v>27</v>
      </c>
      <c r="E33" s="20" t="str">
        <f t="shared" si="0"/>
        <v>Significantly Different</v>
      </c>
      <c r="G33">
        <f t="shared" si="1"/>
        <v>6.5</v>
      </c>
      <c r="H33">
        <f t="shared" si="2"/>
        <v>6</v>
      </c>
      <c r="I33" t="str">
        <f t="shared" si="3"/>
        <v>+/-</v>
      </c>
      <c r="J33" t="str">
        <f t="shared" si="4"/>
        <v>0.1</v>
      </c>
      <c r="K33" s="2">
        <f t="shared" si="5"/>
        <v>6.0790273556231005E-2</v>
      </c>
      <c r="L33" s="2">
        <f t="shared" si="6"/>
        <v>-0.40000000000000036</v>
      </c>
      <c r="M33" s="2">
        <f t="shared" si="7"/>
        <v>8.5970429323592404E-2</v>
      </c>
      <c r="N33" s="2">
        <f t="shared" si="8"/>
        <v>-4.6527626202074872</v>
      </c>
      <c r="O33" t="s">
        <v>71</v>
      </c>
    </row>
    <row r="34" spans="1:15" x14ac:dyDescent="0.25">
      <c r="A34" s="16">
        <v>20</v>
      </c>
      <c r="B34" s="17" t="s">
        <v>85</v>
      </c>
      <c r="C34" s="18">
        <v>6.5</v>
      </c>
      <c r="D34" s="19" t="s">
        <v>36</v>
      </c>
      <c r="E34" s="20" t="str">
        <f t="shared" si="0"/>
        <v>Significantly Different</v>
      </c>
      <c r="G34">
        <f t="shared" si="1"/>
        <v>6.5</v>
      </c>
      <c r="H34">
        <f t="shared" si="2"/>
        <v>6</v>
      </c>
      <c r="I34" t="str">
        <f t="shared" si="3"/>
        <v>+/-</v>
      </c>
      <c r="J34" t="str">
        <f t="shared" si="4"/>
        <v>0.3</v>
      </c>
      <c r="K34" s="2">
        <f t="shared" si="5"/>
        <v>0.18237082066869301</v>
      </c>
      <c r="L34" s="2">
        <f t="shared" si="6"/>
        <v>-0.40000000000000036</v>
      </c>
      <c r="M34" s="2">
        <f t="shared" si="7"/>
        <v>0.19223572402239389</v>
      </c>
      <c r="N34" s="2">
        <f t="shared" si="8"/>
        <v>-2.0807787003907952</v>
      </c>
      <c r="O34" t="s">
        <v>62</v>
      </c>
    </row>
    <row r="35" spans="1:15" x14ac:dyDescent="0.25">
      <c r="A35" s="16">
        <v>20</v>
      </c>
      <c r="B35" s="17" t="s">
        <v>73</v>
      </c>
      <c r="C35" s="18">
        <v>6.5</v>
      </c>
      <c r="D35" s="19" t="s">
        <v>36</v>
      </c>
      <c r="E35" s="20" t="str">
        <f t="shared" si="0"/>
        <v>Significantly Different</v>
      </c>
      <c r="G35">
        <f t="shared" si="1"/>
        <v>6.5</v>
      </c>
      <c r="H35">
        <f t="shared" si="2"/>
        <v>6</v>
      </c>
      <c r="I35" t="str">
        <f t="shared" si="3"/>
        <v>+/-</v>
      </c>
      <c r="J35" t="str">
        <f t="shared" si="4"/>
        <v>0.3</v>
      </c>
      <c r="K35" s="2">
        <f t="shared" si="5"/>
        <v>0.18237082066869301</v>
      </c>
      <c r="L35" s="2">
        <f t="shared" si="6"/>
        <v>-0.40000000000000036</v>
      </c>
      <c r="M35" s="2">
        <f t="shared" si="7"/>
        <v>0.19223572402239389</v>
      </c>
      <c r="N35" s="2">
        <f t="shared" si="8"/>
        <v>-2.0807787003907952</v>
      </c>
      <c r="O35" t="s">
        <v>72</v>
      </c>
    </row>
    <row r="36" spans="1:15" x14ac:dyDescent="0.25">
      <c r="A36" s="16">
        <v>26</v>
      </c>
      <c r="B36" s="17" t="s">
        <v>82</v>
      </c>
      <c r="C36" s="18">
        <v>6.4</v>
      </c>
      <c r="D36" s="19" t="s">
        <v>29</v>
      </c>
      <c r="E36" s="20" t="str">
        <f t="shared" si="0"/>
        <v>Significantly Different</v>
      </c>
      <c r="G36">
        <f t="shared" si="1"/>
        <v>6.4</v>
      </c>
      <c r="H36">
        <f t="shared" si="2"/>
        <v>6</v>
      </c>
      <c r="I36" t="str">
        <f t="shared" si="3"/>
        <v>+/-</v>
      </c>
      <c r="J36" t="str">
        <f t="shared" si="4"/>
        <v>0.2</v>
      </c>
      <c r="K36" s="2">
        <f t="shared" si="5"/>
        <v>0.12158054711246201</v>
      </c>
      <c r="L36" s="2">
        <f t="shared" si="6"/>
        <v>-0.30000000000000071</v>
      </c>
      <c r="M36" s="2">
        <f t="shared" si="7"/>
        <v>0.1359311840425404</v>
      </c>
      <c r="N36" s="2">
        <f t="shared" si="8"/>
        <v>-2.2069990937922976</v>
      </c>
      <c r="O36" t="s">
        <v>64</v>
      </c>
    </row>
    <row r="37" spans="1:15" x14ac:dyDescent="0.25">
      <c r="A37" s="16">
        <v>26</v>
      </c>
      <c r="B37" s="17" t="s">
        <v>69</v>
      </c>
      <c r="C37" s="18">
        <v>6.4</v>
      </c>
      <c r="D37" s="19" t="s">
        <v>39</v>
      </c>
      <c r="E37" s="20" t="str">
        <f t="shared" si="0"/>
        <v>Not Significantly Different</v>
      </c>
      <c r="G37">
        <f t="shared" si="1"/>
        <v>6.4</v>
      </c>
      <c r="H37">
        <f t="shared" si="2"/>
        <v>6</v>
      </c>
      <c r="I37" t="str">
        <f t="shared" si="3"/>
        <v>+/-</v>
      </c>
      <c r="J37" t="str">
        <f t="shared" si="4"/>
        <v>0.5</v>
      </c>
      <c r="K37" s="2">
        <f t="shared" si="5"/>
        <v>0.303951367781155</v>
      </c>
      <c r="L37" s="2">
        <f t="shared" si="6"/>
        <v>-0.30000000000000071</v>
      </c>
      <c r="M37" s="2">
        <f t="shared" si="7"/>
        <v>0.30997079109986531</v>
      </c>
      <c r="N37" s="2">
        <f t="shared" si="8"/>
        <v>-0.96783312690694057</v>
      </c>
      <c r="O37" t="s">
        <v>45</v>
      </c>
    </row>
    <row r="38" spans="1:15" x14ac:dyDescent="0.25">
      <c r="A38" s="16">
        <v>26</v>
      </c>
      <c r="B38" s="17" t="s">
        <v>55</v>
      </c>
      <c r="C38" s="18">
        <v>6.4</v>
      </c>
      <c r="D38" s="19" t="s">
        <v>29</v>
      </c>
      <c r="E38" s="20" t="str">
        <f t="shared" si="0"/>
        <v>Significantly Different</v>
      </c>
      <c r="G38">
        <f t="shared" si="1"/>
        <v>6.4</v>
      </c>
      <c r="H38">
        <f t="shared" si="2"/>
        <v>6</v>
      </c>
      <c r="I38" t="str">
        <f t="shared" si="3"/>
        <v>+/-</v>
      </c>
      <c r="J38" t="str">
        <f t="shared" si="4"/>
        <v>0.2</v>
      </c>
      <c r="K38" s="2">
        <f t="shared" si="5"/>
        <v>0.12158054711246201</v>
      </c>
      <c r="L38" s="2">
        <f t="shared" si="6"/>
        <v>-0.30000000000000071</v>
      </c>
      <c r="M38" s="2">
        <f t="shared" si="7"/>
        <v>0.1359311840425404</v>
      </c>
      <c r="N38" s="2">
        <f t="shared" si="8"/>
        <v>-2.2069990937922976</v>
      </c>
      <c r="O38" t="s">
        <v>51</v>
      </c>
    </row>
    <row r="39" spans="1:15" x14ac:dyDescent="0.25">
      <c r="A39" s="16">
        <v>29</v>
      </c>
      <c r="B39" s="17" t="s">
        <v>50</v>
      </c>
      <c r="C39" s="18">
        <v>6.3</v>
      </c>
      <c r="D39" s="19" t="s">
        <v>29</v>
      </c>
      <c r="E39" s="20" t="str">
        <f t="shared" si="0"/>
        <v>Not Significantly Different</v>
      </c>
      <c r="G39">
        <f t="shared" si="1"/>
        <v>6.3</v>
      </c>
      <c r="H39">
        <f t="shared" si="2"/>
        <v>6</v>
      </c>
      <c r="I39" t="str">
        <f t="shared" si="3"/>
        <v>+/-</v>
      </c>
      <c r="J39" t="str">
        <f t="shared" si="4"/>
        <v>0.2</v>
      </c>
      <c r="K39" s="2">
        <f t="shared" si="5"/>
        <v>0.12158054711246201</v>
      </c>
      <c r="L39" s="2">
        <f t="shared" si="6"/>
        <v>-0.20000000000000018</v>
      </c>
      <c r="M39" s="2">
        <f t="shared" si="7"/>
        <v>0.1359311840425404</v>
      </c>
      <c r="N39" s="2">
        <f t="shared" si="8"/>
        <v>-1.471332729194863</v>
      </c>
      <c r="O39" t="s">
        <v>74</v>
      </c>
    </row>
    <row r="40" spans="1:15" x14ac:dyDescent="0.25">
      <c r="A40" s="16">
        <v>29</v>
      </c>
      <c r="B40" s="17" t="s">
        <v>58</v>
      </c>
      <c r="C40" s="18">
        <v>6.3</v>
      </c>
      <c r="D40" s="19" t="s">
        <v>29</v>
      </c>
      <c r="E40" s="20" t="str">
        <f t="shared" si="0"/>
        <v>Not Significantly Different</v>
      </c>
      <c r="G40">
        <f t="shared" si="1"/>
        <v>6.3</v>
      </c>
      <c r="H40">
        <f t="shared" si="2"/>
        <v>6</v>
      </c>
      <c r="I40" t="str">
        <f t="shared" si="3"/>
        <v>+/-</v>
      </c>
      <c r="J40" t="str">
        <f t="shared" si="4"/>
        <v>0.2</v>
      </c>
      <c r="K40" s="2">
        <f t="shared" si="5"/>
        <v>0.12158054711246201</v>
      </c>
      <c r="L40" s="2">
        <f t="shared" si="6"/>
        <v>-0.20000000000000018</v>
      </c>
      <c r="M40" s="2">
        <f t="shared" si="7"/>
        <v>0.1359311840425404</v>
      </c>
      <c r="N40" s="2">
        <f t="shared" si="8"/>
        <v>-1.471332729194863</v>
      </c>
      <c r="O40" t="s">
        <v>35</v>
      </c>
    </row>
    <row r="41" spans="1:15" x14ac:dyDescent="0.25">
      <c r="A41" s="16">
        <v>29</v>
      </c>
      <c r="B41" s="17" t="s">
        <v>66</v>
      </c>
      <c r="C41" s="18">
        <v>6.3</v>
      </c>
      <c r="D41" s="19" t="s">
        <v>29</v>
      </c>
      <c r="E41" s="20" t="str">
        <f t="shared" si="0"/>
        <v>Not Significantly Different</v>
      </c>
      <c r="G41">
        <f t="shared" si="1"/>
        <v>6.3</v>
      </c>
      <c r="H41">
        <f t="shared" si="2"/>
        <v>6</v>
      </c>
      <c r="I41" t="str">
        <f t="shared" si="3"/>
        <v>+/-</v>
      </c>
      <c r="J41" t="str">
        <f t="shared" si="4"/>
        <v>0.2</v>
      </c>
      <c r="K41" s="2">
        <f t="shared" si="5"/>
        <v>0.12158054711246201</v>
      </c>
      <c r="L41" s="2">
        <f t="shared" si="6"/>
        <v>-0.20000000000000018</v>
      </c>
      <c r="M41" s="2">
        <f t="shared" si="7"/>
        <v>0.1359311840425404</v>
      </c>
      <c r="N41" s="2">
        <f t="shared" si="8"/>
        <v>-1.471332729194863</v>
      </c>
      <c r="O41" t="s">
        <v>76</v>
      </c>
    </row>
    <row r="42" spans="1:15" x14ac:dyDescent="0.25">
      <c r="A42" s="16">
        <v>32</v>
      </c>
      <c r="B42" s="17" t="s">
        <v>57</v>
      </c>
      <c r="C42" s="18">
        <v>6.2</v>
      </c>
      <c r="D42" s="19" t="s">
        <v>29</v>
      </c>
      <c r="E42" s="20" t="str">
        <f t="shared" si="0"/>
        <v>Not Significantly Different</v>
      </c>
      <c r="G42">
        <f t="shared" si="1"/>
        <v>6.2</v>
      </c>
      <c r="H42">
        <f t="shared" si="2"/>
        <v>6</v>
      </c>
      <c r="I42" t="str">
        <f t="shared" si="3"/>
        <v>+/-</v>
      </c>
      <c r="J42" t="str">
        <f t="shared" si="4"/>
        <v>0.2</v>
      </c>
      <c r="K42" s="2">
        <f t="shared" si="5"/>
        <v>0.12158054711246201</v>
      </c>
      <c r="L42" s="2">
        <f t="shared" si="6"/>
        <v>-0.10000000000000053</v>
      </c>
      <c r="M42" s="2">
        <f t="shared" si="7"/>
        <v>0.1359311840425404</v>
      </c>
      <c r="N42" s="2">
        <f t="shared" si="8"/>
        <v>-0.73566636459743473</v>
      </c>
      <c r="O42" t="s">
        <v>77</v>
      </c>
    </row>
    <row r="43" spans="1:15" x14ac:dyDescent="0.25">
      <c r="A43" s="16">
        <v>33</v>
      </c>
      <c r="B43" s="17" t="s">
        <v>41</v>
      </c>
      <c r="C43" s="18">
        <v>6.1</v>
      </c>
      <c r="D43" s="19" t="s">
        <v>36</v>
      </c>
      <c r="E43" s="20" t="str">
        <f t="shared" si="0"/>
        <v>Not Significantly Different</v>
      </c>
      <c r="G43">
        <f t="shared" si="1"/>
        <v>6.1</v>
      </c>
      <c r="H43">
        <f t="shared" si="2"/>
        <v>6</v>
      </c>
      <c r="I43" t="str">
        <f t="shared" si="3"/>
        <v>+/-</v>
      </c>
      <c r="J43" t="str">
        <f t="shared" si="4"/>
        <v>0.3</v>
      </c>
      <c r="K43" s="2">
        <f t="shared" si="5"/>
        <v>0.18237082066869301</v>
      </c>
      <c r="L43" s="2">
        <f t="shared" si="6"/>
        <v>0</v>
      </c>
      <c r="M43" s="2">
        <f t="shared" si="7"/>
        <v>0.19223572402239389</v>
      </c>
      <c r="N43" s="2">
        <f t="shared" si="8"/>
        <v>0</v>
      </c>
      <c r="O43" t="s">
        <v>80</v>
      </c>
    </row>
    <row r="44" spans="1:15" x14ac:dyDescent="0.25">
      <c r="A44" s="16">
        <v>33</v>
      </c>
      <c r="B44" s="17" t="s">
        <v>76</v>
      </c>
      <c r="C44" s="18">
        <v>6.1</v>
      </c>
      <c r="D44" s="19" t="s">
        <v>29</v>
      </c>
      <c r="E44" s="20" t="str">
        <f t="shared" si="0"/>
        <v>Not Significantly Different</v>
      </c>
      <c r="G44">
        <f t="shared" si="1"/>
        <v>6.1</v>
      </c>
      <c r="H44">
        <f t="shared" si="2"/>
        <v>6</v>
      </c>
      <c r="I44" t="str">
        <f t="shared" si="3"/>
        <v>+/-</v>
      </c>
      <c r="J44" t="str">
        <f t="shared" si="4"/>
        <v>0.2</v>
      </c>
      <c r="K44" s="2">
        <f t="shared" si="5"/>
        <v>0.12158054711246201</v>
      </c>
      <c r="L44" s="2">
        <f t="shared" si="6"/>
        <v>0</v>
      </c>
      <c r="M44" s="2">
        <f t="shared" si="7"/>
        <v>0.1359311840425404</v>
      </c>
      <c r="N44" s="2">
        <f t="shared" si="8"/>
        <v>0</v>
      </c>
      <c r="O44" t="s">
        <v>82</v>
      </c>
    </row>
    <row r="45" spans="1:15" x14ac:dyDescent="0.25">
      <c r="A45" s="16">
        <v>33</v>
      </c>
      <c r="B45" s="17" t="s">
        <v>77</v>
      </c>
      <c r="C45" s="18">
        <v>6.1</v>
      </c>
      <c r="D45" s="19" t="s">
        <v>61</v>
      </c>
      <c r="E45" s="20" t="str">
        <f t="shared" si="0"/>
        <v>Not Significantly Different</v>
      </c>
      <c r="G45">
        <f t="shared" si="1"/>
        <v>6.1</v>
      </c>
      <c r="H45">
        <f t="shared" si="2"/>
        <v>6</v>
      </c>
      <c r="I45" t="str">
        <f t="shared" si="3"/>
        <v>+/-</v>
      </c>
      <c r="J45" t="str">
        <f t="shared" si="4"/>
        <v>0.4</v>
      </c>
      <c r="K45" s="2">
        <f t="shared" si="5"/>
        <v>0.24316109422492402</v>
      </c>
      <c r="L45" s="2">
        <f t="shared" si="6"/>
        <v>0</v>
      </c>
      <c r="M45" s="2">
        <f t="shared" si="7"/>
        <v>0.25064471888253259</v>
      </c>
      <c r="N45" s="2">
        <f t="shared" si="8"/>
        <v>0</v>
      </c>
      <c r="O45" t="s">
        <v>53</v>
      </c>
    </row>
    <row r="46" spans="1:15" x14ac:dyDescent="0.25">
      <c r="A46" s="16">
        <v>36</v>
      </c>
      <c r="B46" s="17" t="s">
        <v>31</v>
      </c>
      <c r="C46" s="18">
        <v>5.9</v>
      </c>
      <c r="D46" s="19" t="s">
        <v>83</v>
      </c>
      <c r="E46" s="20" t="str">
        <f t="shared" si="0"/>
        <v>Not Significantly Different</v>
      </c>
      <c r="G46">
        <f t="shared" si="1"/>
        <v>5.9</v>
      </c>
      <c r="H46">
        <f t="shared" si="2"/>
        <v>6</v>
      </c>
      <c r="I46" t="str">
        <f t="shared" si="3"/>
        <v>+/-</v>
      </c>
      <c r="J46" t="str">
        <f t="shared" si="4"/>
        <v>0.6</v>
      </c>
      <c r="K46" s="2">
        <f t="shared" si="5"/>
        <v>0.36474164133738601</v>
      </c>
      <c r="L46" s="2">
        <f t="shared" si="6"/>
        <v>0.19999999999999929</v>
      </c>
      <c r="M46" s="2">
        <f t="shared" si="7"/>
        <v>0.36977279819442066</v>
      </c>
      <c r="N46" s="2">
        <f t="shared" si="8"/>
        <v>0.54087266823462354</v>
      </c>
      <c r="O46" t="s">
        <v>65</v>
      </c>
    </row>
    <row r="47" spans="1:15" x14ac:dyDescent="0.25">
      <c r="A47" s="16">
        <v>37</v>
      </c>
      <c r="B47" s="17" t="s">
        <v>60</v>
      </c>
      <c r="C47" s="18">
        <v>5.8</v>
      </c>
      <c r="D47" s="19" t="s">
        <v>36</v>
      </c>
      <c r="E47" s="20" t="str">
        <f t="shared" si="0"/>
        <v>Not Significantly Different</v>
      </c>
      <c r="G47">
        <f t="shared" si="1"/>
        <v>5.8</v>
      </c>
      <c r="H47">
        <f t="shared" si="2"/>
        <v>6</v>
      </c>
      <c r="I47" t="str">
        <f t="shared" si="3"/>
        <v>+/-</v>
      </c>
      <c r="J47" t="str">
        <f t="shared" si="4"/>
        <v>0.3</v>
      </c>
      <c r="K47" s="2">
        <f t="shared" si="5"/>
        <v>0.18237082066869301</v>
      </c>
      <c r="L47" s="2">
        <f t="shared" si="6"/>
        <v>0.29999999999999982</v>
      </c>
      <c r="M47" s="2">
        <f t="shared" si="7"/>
        <v>0.19223572402239389</v>
      </c>
      <c r="N47" s="2">
        <f t="shared" si="8"/>
        <v>1.5605840252930943</v>
      </c>
      <c r="O47" t="s">
        <v>81</v>
      </c>
    </row>
    <row r="48" spans="1:15" x14ac:dyDescent="0.25">
      <c r="A48" s="16">
        <v>37</v>
      </c>
      <c r="B48" s="17" t="s">
        <v>38</v>
      </c>
      <c r="C48" s="18">
        <v>5.8</v>
      </c>
      <c r="D48" s="19" t="s">
        <v>78</v>
      </c>
      <c r="E48" s="20" t="str">
        <f t="shared" si="0"/>
        <v>Not Significantly Different</v>
      </c>
      <c r="G48">
        <f t="shared" si="1"/>
        <v>5.8</v>
      </c>
      <c r="H48">
        <f t="shared" si="2"/>
        <v>6</v>
      </c>
      <c r="I48" t="str">
        <f t="shared" si="3"/>
        <v>+/-</v>
      </c>
      <c r="J48" t="str">
        <f t="shared" si="4"/>
        <v>0.7</v>
      </c>
      <c r="K48" s="2">
        <f t="shared" si="5"/>
        <v>0.42553191489361697</v>
      </c>
      <c r="L48" s="2">
        <f t="shared" si="6"/>
        <v>0.29999999999999982</v>
      </c>
      <c r="M48" s="2">
        <f t="shared" si="7"/>
        <v>0.42985214661796195</v>
      </c>
      <c r="N48" s="2">
        <f t="shared" si="8"/>
        <v>0.69791439303112213</v>
      </c>
      <c r="O48" t="s">
        <v>60</v>
      </c>
    </row>
    <row r="49" spans="1:15" x14ac:dyDescent="0.25">
      <c r="A49" s="16">
        <v>39</v>
      </c>
      <c r="B49" s="17" t="s">
        <v>32</v>
      </c>
      <c r="C49" s="18">
        <v>5.7</v>
      </c>
      <c r="D49" s="19" t="s">
        <v>83</v>
      </c>
      <c r="E49" s="20" t="str">
        <f t="shared" si="0"/>
        <v>Not Significantly Different</v>
      </c>
      <c r="G49">
        <f t="shared" si="1"/>
        <v>5.7</v>
      </c>
      <c r="H49">
        <f t="shared" si="2"/>
        <v>6</v>
      </c>
      <c r="I49" t="str">
        <f t="shared" si="3"/>
        <v>+/-</v>
      </c>
      <c r="J49" t="str">
        <f t="shared" si="4"/>
        <v>0.6</v>
      </c>
      <c r="K49" s="2">
        <f t="shared" si="5"/>
        <v>0.36474164133738601</v>
      </c>
      <c r="L49" s="2">
        <f t="shared" si="6"/>
        <v>0.39999999999999947</v>
      </c>
      <c r="M49" s="2">
        <f t="shared" si="7"/>
        <v>0.36977279819442066</v>
      </c>
      <c r="N49" s="2">
        <f t="shared" si="8"/>
        <v>1.0817453364692495</v>
      </c>
      <c r="O49" t="s">
        <v>67</v>
      </c>
    </row>
    <row r="50" spans="1:15" x14ac:dyDescent="0.25">
      <c r="A50" s="16">
        <v>39</v>
      </c>
      <c r="B50" s="17" t="s">
        <v>42</v>
      </c>
      <c r="C50" s="18">
        <v>5.7</v>
      </c>
      <c r="D50" s="19" t="s">
        <v>29</v>
      </c>
      <c r="E50" s="20" t="str">
        <f t="shared" si="0"/>
        <v>Significantly Different</v>
      </c>
      <c r="G50">
        <f t="shared" si="1"/>
        <v>5.7</v>
      </c>
      <c r="H50">
        <f t="shared" si="2"/>
        <v>6</v>
      </c>
      <c r="I50" t="str">
        <f t="shared" si="3"/>
        <v>+/-</v>
      </c>
      <c r="J50" t="str">
        <f t="shared" si="4"/>
        <v>0.2</v>
      </c>
      <c r="K50" s="2">
        <f t="shared" si="5"/>
        <v>0.12158054711246201</v>
      </c>
      <c r="L50" s="2">
        <f t="shared" si="6"/>
        <v>0.39999999999999947</v>
      </c>
      <c r="M50" s="2">
        <f t="shared" si="7"/>
        <v>0.1359311840425404</v>
      </c>
      <c r="N50" s="2">
        <f t="shared" si="8"/>
        <v>2.9426654583897194</v>
      </c>
      <c r="O50" t="s">
        <v>69</v>
      </c>
    </row>
    <row r="51" spans="1:15" x14ac:dyDescent="0.25">
      <c r="A51" s="16">
        <v>39</v>
      </c>
      <c r="B51" s="17" t="s">
        <v>84</v>
      </c>
      <c r="C51" s="18">
        <v>5.7</v>
      </c>
      <c r="D51" s="19" t="s">
        <v>29</v>
      </c>
      <c r="E51" s="20" t="str">
        <f t="shared" si="0"/>
        <v>Significantly Different</v>
      </c>
      <c r="G51">
        <f t="shared" si="1"/>
        <v>5.7</v>
      </c>
      <c r="H51">
        <f t="shared" si="2"/>
        <v>6</v>
      </c>
      <c r="I51" t="str">
        <f t="shared" si="3"/>
        <v>+/-</v>
      </c>
      <c r="J51" t="str">
        <f t="shared" si="4"/>
        <v>0.2</v>
      </c>
      <c r="K51" s="2">
        <f t="shared" si="5"/>
        <v>0.12158054711246201</v>
      </c>
      <c r="L51" s="2">
        <f t="shared" si="6"/>
        <v>0.39999999999999947</v>
      </c>
      <c r="M51" s="2">
        <f t="shared" si="7"/>
        <v>0.1359311840425404</v>
      </c>
      <c r="N51" s="2">
        <f t="shared" si="8"/>
        <v>2.9426654583897194</v>
      </c>
      <c r="O51" t="s">
        <v>85</v>
      </c>
    </row>
    <row r="52" spans="1:15" x14ac:dyDescent="0.25">
      <c r="A52" s="16">
        <v>42</v>
      </c>
      <c r="B52" s="17" t="s">
        <v>34</v>
      </c>
      <c r="C52" s="18">
        <v>5.6</v>
      </c>
      <c r="D52" s="19" t="s">
        <v>36</v>
      </c>
      <c r="E52" s="20" t="str">
        <f t="shared" si="0"/>
        <v>Significantly Different</v>
      </c>
      <c r="G52">
        <f t="shared" si="1"/>
        <v>5.6</v>
      </c>
      <c r="H52">
        <f t="shared" si="2"/>
        <v>6</v>
      </c>
      <c r="I52" t="str">
        <f t="shared" si="3"/>
        <v>+/-</v>
      </c>
      <c r="J52" t="str">
        <f t="shared" si="4"/>
        <v>0.3</v>
      </c>
      <c r="K52" s="2">
        <f t="shared" si="5"/>
        <v>0.18237082066869301</v>
      </c>
      <c r="L52" s="2">
        <f t="shared" si="6"/>
        <v>0.5</v>
      </c>
      <c r="M52" s="2">
        <f t="shared" si="7"/>
        <v>0.19223572402239389</v>
      </c>
      <c r="N52" s="2">
        <f t="shared" si="8"/>
        <v>2.6009733754884921</v>
      </c>
      <c r="O52" t="s">
        <v>56</v>
      </c>
    </row>
    <row r="53" spans="1:15" x14ac:dyDescent="0.25">
      <c r="A53" s="16">
        <v>43</v>
      </c>
      <c r="B53" s="17" t="s">
        <v>54</v>
      </c>
      <c r="C53" s="18">
        <v>5.5</v>
      </c>
      <c r="D53" s="19" t="s">
        <v>61</v>
      </c>
      <c r="E53" s="20" t="str">
        <f t="shared" si="0"/>
        <v>Significantly Different</v>
      </c>
      <c r="G53">
        <f t="shared" si="1"/>
        <v>5.5</v>
      </c>
      <c r="H53">
        <f t="shared" si="2"/>
        <v>6</v>
      </c>
      <c r="I53" t="str">
        <f t="shared" si="3"/>
        <v>+/-</v>
      </c>
      <c r="J53" t="str">
        <f t="shared" si="4"/>
        <v>0.4</v>
      </c>
      <c r="K53" s="2">
        <f t="shared" si="5"/>
        <v>0.24316109422492402</v>
      </c>
      <c r="L53" s="2">
        <f t="shared" si="6"/>
        <v>0.59999999999999964</v>
      </c>
      <c r="M53" s="2">
        <f t="shared" si="7"/>
        <v>0.25064471888253259</v>
      </c>
      <c r="N53" s="2">
        <f t="shared" si="8"/>
        <v>2.3938266191086046</v>
      </c>
      <c r="O53" t="s">
        <v>73</v>
      </c>
    </row>
    <row r="54" spans="1:15" x14ac:dyDescent="0.25">
      <c r="A54" s="16">
        <v>44</v>
      </c>
      <c r="B54" s="17" t="s">
        <v>79</v>
      </c>
      <c r="C54" s="18">
        <v>5.4</v>
      </c>
      <c r="D54" s="19" t="s">
        <v>27</v>
      </c>
      <c r="E54" s="20" t="str">
        <f t="shared" si="0"/>
        <v>Significantly Different</v>
      </c>
      <c r="G54">
        <f t="shared" si="1"/>
        <v>5.4</v>
      </c>
      <c r="H54">
        <f t="shared" si="2"/>
        <v>6</v>
      </c>
      <c r="I54" t="str">
        <f t="shared" si="3"/>
        <v>+/-</v>
      </c>
      <c r="J54" t="str">
        <f t="shared" si="4"/>
        <v>0.1</v>
      </c>
      <c r="K54" s="2">
        <f t="shared" si="5"/>
        <v>6.0790273556231005E-2</v>
      </c>
      <c r="L54" s="2">
        <f t="shared" si="6"/>
        <v>0.69999999999999929</v>
      </c>
      <c r="M54" s="2">
        <f t="shared" si="7"/>
        <v>8.5970429323592404E-2</v>
      </c>
      <c r="N54" s="2">
        <f t="shared" si="8"/>
        <v>8.142334585363086</v>
      </c>
      <c r="O54" t="s">
        <v>79</v>
      </c>
    </row>
    <row r="55" spans="1:15" x14ac:dyDescent="0.25">
      <c r="A55" s="16">
        <v>44</v>
      </c>
      <c r="B55" s="17" t="s">
        <v>75</v>
      </c>
      <c r="C55" s="18">
        <v>5.4</v>
      </c>
      <c r="D55" s="19" t="s">
        <v>29</v>
      </c>
      <c r="E55" s="20" t="str">
        <f t="shared" si="0"/>
        <v>Significantly Different</v>
      </c>
      <c r="G55">
        <f t="shared" si="1"/>
        <v>5.4</v>
      </c>
      <c r="H55">
        <f t="shared" si="2"/>
        <v>6</v>
      </c>
      <c r="I55" t="str">
        <f t="shared" si="3"/>
        <v>+/-</v>
      </c>
      <c r="J55" t="str">
        <f t="shared" si="4"/>
        <v>0.2</v>
      </c>
      <c r="K55" s="2">
        <f t="shared" si="5"/>
        <v>0.12158054711246201</v>
      </c>
      <c r="L55" s="2">
        <f t="shared" si="6"/>
        <v>0.69999999999999929</v>
      </c>
      <c r="M55" s="2">
        <f t="shared" si="7"/>
        <v>0.1359311840425404</v>
      </c>
      <c r="N55" s="2">
        <f t="shared" si="8"/>
        <v>5.1496645521820108</v>
      </c>
      <c r="O55" t="s">
        <v>47</v>
      </c>
    </row>
    <row r="56" spans="1:15" x14ac:dyDescent="0.25">
      <c r="A56" s="16">
        <v>46</v>
      </c>
      <c r="B56" s="17" t="s">
        <v>52</v>
      </c>
      <c r="C56" s="18">
        <v>5.3</v>
      </c>
      <c r="D56" s="19" t="s">
        <v>29</v>
      </c>
      <c r="E56" s="20" t="str">
        <f t="shared" si="0"/>
        <v>Significantly Different</v>
      </c>
      <c r="G56">
        <f t="shared" si="1"/>
        <v>5.3</v>
      </c>
      <c r="H56">
        <f t="shared" si="2"/>
        <v>6</v>
      </c>
      <c r="I56" t="str">
        <f t="shared" si="3"/>
        <v>+/-</v>
      </c>
      <c r="J56" t="str">
        <f t="shared" si="4"/>
        <v>0.2</v>
      </c>
      <c r="K56" s="2">
        <f t="shared" si="5"/>
        <v>0.12158054711246201</v>
      </c>
      <c r="L56" s="2">
        <f t="shared" si="6"/>
        <v>0.79999999999999982</v>
      </c>
      <c r="M56" s="2">
        <f t="shared" si="7"/>
        <v>0.1359311840425404</v>
      </c>
      <c r="N56" s="2">
        <f t="shared" si="8"/>
        <v>5.8853309167794459</v>
      </c>
      <c r="O56" t="s">
        <v>31</v>
      </c>
    </row>
    <row r="57" spans="1:15" x14ac:dyDescent="0.25">
      <c r="A57" s="16">
        <v>47</v>
      </c>
      <c r="B57" s="17" t="s">
        <v>40</v>
      </c>
      <c r="C57" s="18">
        <v>5.2</v>
      </c>
      <c r="D57" s="19" t="s">
        <v>27</v>
      </c>
      <c r="E57" s="20" t="str">
        <f t="shared" si="0"/>
        <v>Significantly Different</v>
      </c>
      <c r="G57">
        <f t="shared" si="1"/>
        <v>5.2</v>
      </c>
      <c r="H57">
        <f t="shared" si="2"/>
        <v>6</v>
      </c>
      <c r="I57" t="str">
        <f t="shared" si="3"/>
        <v>+/-</v>
      </c>
      <c r="J57" t="str">
        <f t="shared" si="4"/>
        <v>0.1</v>
      </c>
      <c r="K57" s="2">
        <f t="shared" si="5"/>
        <v>6.0790273556231005E-2</v>
      </c>
      <c r="L57" s="2">
        <f t="shared" si="6"/>
        <v>0.89999999999999947</v>
      </c>
      <c r="M57" s="2">
        <f t="shared" si="7"/>
        <v>8.5970429323592404E-2</v>
      </c>
      <c r="N57" s="2">
        <f t="shared" si="8"/>
        <v>10.468715895466829</v>
      </c>
      <c r="O57" t="s">
        <v>84</v>
      </c>
    </row>
    <row r="58" spans="1:15" x14ac:dyDescent="0.25">
      <c r="A58" s="16">
        <v>47</v>
      </c>
      <c r="B58" s="17" t="s">
        <v>43</v>
      </c>
      <c r="C58" s="18">
        <v>5.2</v>
      </c>
      <c r="D58" s="19" t="s">
        <v>39</v>
      </c>
      <c r="E58" s="20" t="str">
        <f t="shared" si="0"/>
        <v>Significantly Different</v>
      </c>
      <c r="G58">
        <f t="shared" si="1"/>
        <v>5.2</v>
      </c>
      <c r="H58">
        <f t="shared" si="2"/>
        <v>6</v>
      </c>
      <c r="I58" t="str">
        <f t="shared" si="3"/>
        <v>+/-</v>
      </c>
      <c r="J58" t="str">
        <f t="shared" si="4"/>
        <v>0.5</v>
      </c>
      <c r="K58" s="2">
        <f t="shared" si="5"/>
        <v>0.303951367781155</v>
      </c>
      <c r="L58" s="2">
        <f t="shared" si="6"/>
        <v>0.89999999999999947</v>
      </c>
      <c r="M58" s="2">
        <f t="shared" si="7"/>
        <v>0.30997079109986531</v>
      </c>
      <c r="N58" s="2">
        <f t="shared" si="8"/>
        <v>2.9034993807208131</v>
      </c>
      <c r="O58" t="s">
        <v>75</v>
      </c>
    </row>
    <row r="59" spans="1:15" x14ac:dyDescent="0.25">
      <c r="A59" s="16">
        <v>49</v>
      </c>
      <c r="B59" s="17" t="s">
        <v>47</v>
      </c>
      <c r="C59" s="18">
        <v>4.9000000000000004</v>
      </c>
      <c r="D59" s="19" t="s">
        <v>36</v>
      </c>
      <c r="E59" s="20" t="str">
        <f t="shared" si="0"/>
        <v>Significantly Different</v>
      </c>
      <c r="G59">
        <f t="shared" si="1"/>
        <v>4.9000000000000004</v>
      </c>
      <c r="H59">
        <f t="shared" si="2"/>
        <v>6</v>
      </c>
      <c r="I59" t="str">
        <f t="shared" si="3"/>
        <v>+/-</v>
      </c>
      <c r="J59" t="str">
        <f t="shared" si="4"/>
        <v>0.3</v>
      </c>
      <c r="K59" s="2">
        <f t="shared" si="5"/>
        <v>0.18237082066869301</v>
      </c>
      <c r="L59" s="2">
        <f t="shared" si="6"/>
        <v>1.1999999999999993</v>
      </c>
      <c r="M59" s="2">
        <f t="shared" si="7"/>
        <v>0.19223572402239389</v>
      </c>
      <c r="N59" s="2">
        <f t="shared" si="8"/>
        <v>6.242336101172377</v>
      </c>
      <c r="O59" t="s">
        <v>33</v>
      </c>
    </row>
    <row r="60" spans="1:15" x14ac:dyDescent="0.25">
      <c r="A60" s="16">
        <v>50</v>
      </c>
      <c r="B60" s="17" t="s">
        <v>74</v>
      </c>
      <c r="C60" s="18">
        <v>4.8</v>
      </c>
      <c r="D60" s="19" t="s">
        <v>36</v>
      </c>
      <c r="E60" s="20" t="str">
        <f t="shared" si="0"/>
        <v>Significantly Different</v>
      </c>
      <c r="G60">
        <f t="shared" si="1"/>
        <v>4.8</v>
      </c>
      <c r="H60">
        <f t="shared" si="2"/>
        <v>6</v>
      </c>
      <c r="I60" t="str">
        <f t="shared" si="3"/>
        <v>+/-</v>
      </c>
      <c r="J60" t="str">
        <f t="shared" si="4"/>
        <v>0.3</v>
      </c>
      <c r="K60" s="2">
        <f t="shared" si="5"/>
        <v>0.18237082066869301</v>
      </c>
      <c r="L60" s="2">
        <f t="shared" si="6"/>
        <v>1.2999999999999998</v>
      </c>
      <c r="M60" s="2">
        <f t="shared" si="7"/>
        <v>0.19223572402239389</v>
      </c>
      <c r="N60" s="2">
        <f t="shared" si="8"/>
        <v>6.7625307762700784</v>
      </c>
      <c r="O60" t="s">
        <v>55</v>
      </c>
    </row>
    <row r="61" spans="1:15" x14ac:dyDescent="0.25">
      <c r="A61" s="16">
        <v>51</v>
      </c>
      <c r="B61" s="17" t="s">
        <v>48</v>
      </c>
      <c r="C61" s="18">
        <v>4.4000000000000004</v>
      </c>
      <c r="D61" s="19" t="s">
        <v>83</v>
      </c>
      <c r="E61" s="20" t="str">
        <f t="shared" si="0"/>
        <v>Significantly Different</v>
      </c>
      <c r="G61">
        <f t="shared" si="1"/>
        <v>4.4000000000000004</v>
      </c>
      <c r="H61">
        <f t="shared" si="2"/>
        <v>6</v>
      </c>
      <c r="I61" t="str">
        <f t="shared" si="3"/>
        <v>+/-</v>
      </c>
      <c r="J61" t="str">
        <f t="shared" si="4"/>
        <v>0.6</v>
      </c>
      <c r="K61" s="2">
        <f t="shared" si="5"/>
        <v>0.36474164133738601</v>
      </c>
      <c r="L61" s="2">
        <f t="shared" si="6"/>
        <v>1.6999999999999993</v>
      </c>
      <c r="M61" s="2">
        <f t="shared" si="7"/>
        <v>0.36977279819442066</v>
      </c>
      <c r="N61" s="2">
        <f t="shared" si="8"/>
        <v>4.5974176799943143</v>
      </c>
      <c r="O61" t="s">
        <v>38</v>
      </c>
    </row>
    <row r="62" spans="1:15" ht="15.75" thickBot="1" x14ac:dyDescent="0.3">
      <c r="A62" s="22"/>
      <c r="B62" s="23" t="s">
        <v>86</v>
      </c>
      <c r="C62" s="24">
        <v>6.4</v>
      </c>
      <c r="D62" s="25" t="s">
        <v>61</v>
      </c>
      <c r="E62" s="26" t="str">
        <f t="shared" si="0"/>
        <v>Not Significantly Different</v>
      </c>
      <c r="G62">
        <f t="shared" si="1"/>
        <v>6.4</v>
      </c>
      <c r="H62">
        <f t="shared" si="2"/>
        <v>6</v>
      </c>
      <c r="I62" t="str">
        <f t="shared" si="3"/>
        <v>+/-</v>
      </c>
      <c r="J62" t="str">
        <f t="shared" si="4"/>
        <v>0.4</v>
      </c>
      <c r="K62" s="2">
        <f t="shared" si="5"/>
        <v>0.24316109422492402</v>
      </c>
      <c r="L62" s="2">
        <f t="shared" si="6"/>
        <v>-0.30000000000000071</v>
      </c>
      <c r="M62" s="2">
        <f t="shared" si="7"/>
        <v>0.25064471888253259</v>
      </c>
      <c r="N62" s="2">
        <f t="shared" si="8"/>
        <v>-1.1969133095543059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07" priority="5" operator="equal">
      <formula>"State Selected"</formula>
    </cfRule>
    <cfRule type="cellIs" dxfId="106" priority="6" operator="equal">
      <formula>"Not Significantly Different"</formula>
    </cfRule>
  </conditionalFormatting>
  <conditionalFormatting sqref="E10:E62">
    <cfRule type="cellIs" dxfId="105" priority="1" operator="equal">
      <formula>"OTHER ERROR"</formula>
    </cfRule>
    <cfRule type="cellIs" dxfId="104" priority="2" operator="equal">
      <formula>"Statistical Test not applicable"</formula>
    </cfRule>
    <cfRule type="cellIs" dxfId="103" priority="3" operator="equal">
      <formula>"Geography Selected"</formula>
    </cfRule>
    <cfRule type="cellIs" dxfId="10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01BBFA6-46D5-487D-878B-41C6E144EC9B}">
      <formula1>$O$10:$O$62</formula1>
    </dataValidation>
  </dataValidation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4CBB-E41E-45FE-9D79-B1669D93A1BE}">
  <sheetPr codeName="Sheet3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562</v>
      </c>
    </row>
    <row r="2" spans="1:16" x14ac:dyDescent="0.25">
      <c r="A2" s="3" t="s">
        <v>2</v>
      </c>
      <c r="B2" t="s">
        <v>563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6.1</v>
      </c>
      <c r="C6" t="s">
        <v>9</v>
      </c>
      <c r="H6" s="8" t="s">
        <v>10</v>
      </c>
      <c r="I6">
        <f>VLOOKUP($B$4,$B$9:$K$62,6,FALSE)</f>
        <v>6.1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77</v>
      </c>
      <c r="C11" s="18">
        <v>16.8</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16.8</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-10.700000000000001</v>
      </c>
      <c r="M11" s="2">
        <f t="shared" ref="M11:M62" si="7">IF(AND(ISNUMBER(K11),ISNUMBER($I$7)),SQRT(K11^2+($I$7)^2),"N/A")</f>
        <v>0.36977279819442066</v>
      </c>
      <c r="N11" s="2">
        <f>IF(AND(ISNUMBER(L11),ISNUMBER(M11),M11&lt;&gt;0),L11/M11,"NA")</f>
        <v>-28.936687750552466</v>
      </c>
      <c r="O11" t="s">
        <v>30</v>
      </c>
    </row>
    <row r="12" spans="1:16" x14ac:dyDescent="0.25">
      <c r="A12" s="16">
        <v>2</v>
      </c>
      <c r="B12" s="17" t="s">
        <v>85</v>
      </c>
      <c r="C12" s="18">
        <v>15.4</v>
      </c>
      <c r="D12" s="19" t="s">
        <v>61</v>
      </c>
      <c r="E12" s="20" t="str">
        <f t="shared" si="0"/>
        <v>Significantly Different</v>
      </c>
      <c r="G12">
        <f t="shared" si="1"/>
        <v>15.4</v>
      </c>
      <c r="H12">
        <f t="shared" si="2"/>
        <v>6</v>
      </c>
      <c r="I12" t="str">
        <f t="shared" si="3"/>
        <v>+/-</v>
      </c>
      <c r="J12" t="str">
        <f t="shared" si="4"/>
        <v>0.4</v>
      </c>
      <c r="K12" s="2">
        <f t="shared" si="5"/>
        <v>0.24316109422492402</v>
      </c>
      <c r="L12" s="2">
        <f t="shared" si="6"/>
        <v>-9.3000000000000007</v>
      </c>
      <c r="M12" s="2">
        <f t="shared" si="7"/>
        <v>0.25064471888253259</v>
      </c>
      <c r="N12" s="2">
        <f t="shared" ref="N12:N62" si="8">IF(AND(ISNUMBER(L12),ISNUMBER(M12),M12&lt;&gt;0),L12/M12,"NA")</f>
        <v>-37.104312596183398</v>
      </c>
      <c r="O12" t="s">
        <v>32</v>
      </c>
    </row>
    <row r="13" spans="1:16" x14ac:dyDescent="0.25">
      <c r="A13" s="16">
        <v>3</v>
      </c>
      <c r="B13" s="17" t="s">
        <v>72</v>
      </c>
      <c r="C13" s="18">
        <v>14.7</v>
      </c>
      <c r="D13" s="19" t="s">
        <v>78</v>
      </c>
      <c r="E13" s="20" t="str">
        <f t="shared" si="0"/>
        <v>Significantly Different</v>
      </c>
      <c r="G13">
        <f t="shared" si="1"/>
        <v>14.7</v>
      </c>
      <c r="H13">
        <f t="shared" si="2"/>
        <v>6</v>
      </c>
      <c r="I13" t="str">
        <f t="shared" si="3"/>
        <v>+/-</v>
      </c>
      <c r="J13" t="str">
        <f t="shared" si="4"/>
        <v>0.7</v>
      </c>
      <c r="K13" s="2">
        <f t="shared" si="5"/>
        <v>0.42553191489361697</v>
      </c>
      <c r="L13" s="2">
        <f t="shared" si="6"/>
        <v>-8.6</v>
      </c>
      <c r="M13" s="2">
        <f t="shared" si="7"/>
        <v>0.42985214661796195</v>
      </c>
      <c r="N13" s="2">
        <f t="shared" si="8"/>
        <v>-20.006879266892177</v>
      </c>
      <c r="O13" t="s">
        <v>34</v>
      </c>
    </row>
    <row r="14" spans="1:16" x14ac:dyDescent="0.25">
      <c r="A14" s="16">
        <v>4</v>
      </c>
      <c r="B14" s="17" t="s">
        <v>33</v>
      </c>
      <c r="C14" s="18">
        <v>14</v>
      </c>
      <c r="D14" s="19" t="s">
        <v>83</v>
      </c>
      <c r="E14" s="20" t="str">
        <f t="shared" si="0"/>
        <v>Significantly Different</v>
      </c>
      <c r="G14">
        <f t="shared" si="1"/>
        <v>14</v>
      </c>
      <c r="H14">
        <f t="shared" si="2"/>
        <v>6</v>
      </c>
      <c r="I14" t="str">
        <f t="shared" si="3"/>
        <v>+/-</v>
      </c>
      <c r="J14" t="str">
        <f t="shared" si="4"/>
        <v>0.6</v>
      </c>
      <c r="K14" s="2">
        <f t="shared" si="5"/>
        <v>0.36474164133738601</v>
      </c>
      <c r="L14" s="2">
        <f t="shared" si="6"/>
        <v>-7.9</v>
      </c>
      <c r="M14" s="2">
        <f t="shared" si="7"/>
        <v>0.36977279819442066</v>
      </c>
      <c r="N14" s="2">
        <f t="shared" si="8"/>
        <v>-21.364470395267706</v>
      </c>
      <c r="O14" t="s">
        <v>37</v>
      </c>
    </row>
    <row r="15" spans="1:16" x14ac:dyDescent="0.25">
      <c r="A15" s="16">
        <v>5</v>
      </c>
      <c r="B15" s="17" t="s">
        <v>30</v>
      </c>
      <c r="C15" s="18">
        <v>13.2</v>
      </c>
      <c r="D15" s="19" t="s">
        <v>61</v>
      </c>
      <c r="E15" s="20" t="str">
        <f t="shared" si="0"/>
        <v>Significantly Different</v>
      </c>
      <c r="G15">
        <f t="shared" si="1"/>
        <v>13.2</v>
      </c>
      <c r="H15">
        <f t="shared" si="2"/>
        <v>6</v>
      </c>
      <c r="I15" t="str">
        <f t="shared" si="3"/>
        <v>+/-</v>
      </c>
      <c r="J15" t="str">
        <f t="shared" si="4"/>
        <v>0.4</v>
      </c>
      <c r="K15" s="2">
        <f t="shared" si="5"/>
        <v>0.24316109422492402</v>
      </c>
      <c r="L15" s="2">
        <f t="shared" si="6"/>
        <v>-7.1</v>
      </c>
      <c r="M15" s="2">
        <f t="shared" si="7"/>
        <v>0.25064471888253259</v>
      </c>
      <c r="N15" s="2">
        <f t="shared" si="8"/>
        <v>-28.326948326118504</v>
      </c>
      <c r="O15" t="s">
        <v>40</v>
      </c>
    </row>
    <row r="16" spans="1:16" x14ac:dyDescent="0.25">
      <c r="A16" s="16">
        <v>5</v>
      </c>
      <c r="B16" s="17" t="s">
        <v>63</v>
      </c>
      <c r="C16" s="18">
        <v>13.2</v>
      </c>
      <c r="D16" s="19" t="s">
        <v>61</v>
      </c>
      <c r="E16" s="20" t="str">
        <f t="shared" si="0"/>
        <v>Significantly Different</v>
      </c>
      <c r="G16">
        <f t="shared" si="1"/>
        <v>13.2</v>
      </c>
      <c r="H16">
        <f t="shared" si="2"/>
        <v>6</v>
      </c>
      <c r="I16" t="str">
        <f t="shared" si="3"/>
        <v>+/-</v>
      </c>
      <c r="J16" t="str">
        <f t="shared" si="4"/>
        <v>0.4</v>
      </c>
      <c r="K16" s="2">
        <f t="shared" si="5"/>
        <v>0.24316109422492402</v>
      </c>
      <c r="L16" s="2">
        <f t="shared" si="6"/>
        <v>-7.1</v>
      </c>
      <c r="M16" s="2">
        <f t="shared" si="7"/>
        <v>0.25064471888253259</v>
      </c>
      <c r="N16" s="2">
        <f t="shared" si="8"/>
        <v>-28.326948326118504</v>
      </c>
      <c r="O16" t="s">
        <v>42</v>
      </c>
    </row>
    <row r="17" spans="1:15" x14ac:dyDescent="0.25">
      <c r="A17" s="16">
        <v>7</v>
      </c>
      <c r="B17" s="17" t="s">
        <v>38</v>
      </c>
      <c r="C17" s="18">
        <v>13</v>
      </c>
      <c r="D17" s="19" t="s">
        <v>128</v>
      </c>
      <c r="E17" s="20" t="str">
        <f t="shared" si="0"/>
        <v>Significantly Different</v>
      </c>
      <c r="G17">
        <f t="shared" si="1"/>
        <v>13</v>
      </c>
      <c r="H17">
        <f t="shared" si="2"/>
        <v>6</v>
      </c>
      <c r="I17" t="str">
        <f t="shared" si="3"/>
        <v>+/-</v>
      </c>
      <c r="J17" t="str">
        <f t="shared" si="4"/>
        <v>1.1</v>
      </c>
      <c r="K17" s="2">
        <f t="shared" si="5"/>
        <v>0.66869300911854113</v>
      </c>
      <c r="L17" s="2">
        <f t="shared" si="6"/>
        <v>-6.9</v>
      </c>
      <c r="M17" s="2">
        <f t="shared" si="7"/>
        <v>0.67145051776214359</v>
      </c>
      <c r="N17" s="2">
        <f t="shared" si="8"/>
        <v>-10.276259854556065</v>
      </c>
      <c r="O17" t="s">
        <v>44</v>
      </c>
    </row>
    <row r="18" spans="1:15" x14ac:dyDescent="0.25">
      <c r="A18" s="16">
        <v>8</v>
      </c>
      <c r="B18" s="17" t="s">
        <v>82</v>
      </c>
      <c r="C18" s="18">
        <v>12.2</v>
      </c>
      <c r="D18" s="19" t="s">
        <v>29</v>
      </c>
      <c r="E18" s="20" t="str">
        <f t="shared" si="0"/>
        <v>Significantly Different</v>
      </c>
      <c r="G18">
        <f t="shared" si="1"/>
        <v>12.2</v>
      </c>
      <c r="H18">
        <f t="shared" si="2"/>
        <v>6</v>
      </c>
      <c r="I18" t="str">
        <f t="shared" si="3"/>
        <v>+/-</v>
      </c>
      <c r="J18" t="str">
        <f t="shared" si="4"/>
        <v>0.2</v>
      </c>
      <c r="K18" s="2">
        <f t="shared" si="5"/>
        <v>0.12158054711246201</v>
      </c>
      <c r="L18" s="2">
        <f t="shared" si="6"/>
        <v>-6.1</v>
      </c>
      <c r="M18" s="2">
        <f t="shared" si="7"/>
        <v>0.1359311840425404</v>
      </c>
      <c r="N18" s="2">
        <f t="shared" si="8"/>
        <v>-44.875648240443283</v>
      </c>
      <c r="O18" t="s">
        <v>46</v>
      </c>
    </row>
    <row r="19" spans="1:15" x14ac:dyDescent="0.25">
      <c r="A19" s="16">
        <v>9</v>
      </c>
      <c r="B19" s="17" t="s">
        <v>37</v>
      </c>
      <c r="C19" s="18">
        <v>11.8</v>
      </c>
      <c r="D19" s="19" t="s">
        <v>61</v>
      </c>
      <c r="E19" s="20" t="str">
        <f t="shared" si="0"/>
        <v>Significantly Different</v>
      </c>
      <c r="G19">
        <f t="shared" si="1"/>
        <v>11.8</v>
      </c>
      <c r="H19">
        <f t="shared" si="2"/>
        <v>6</v>
      </c>
      <c r="I19" t="str">
        <f t="shared" si="3"/>
        <v>+/-</v>
      </c>
      <c r="J19" t="str">
        <f t="shared" si="4"/>
        <v>0.4</v>
      </c>
      <c r="K19" s="2">
        <f t="shared" si="5"/>
        <v>0.24316109422492402</v>
      </c>
      <c r="L19" s="2">
        <f t="shared" si="6"/>
        <v>-5.7000000000000011</v>
      </c>
      <c r="M19" s="2">
        <f t="shared" si="7"/>
        <v>0.25064471888253259</v>
      </c>
      <c r="N19" s="2">
        <f t="shared" si="8"/>
        <v>-22.741352881531764</v>
      </c>
      <c r="O19" t="s">
        <v>48</v>
      </c>
    </row>
    <row r="20" spans="1:15" x14ac:dyDescent="0.25">
      <c r="A20" s="16">
        <v>10</v>
      </c>
      <c r="B20" s="17" t="s">
        <v>49</v>
      </c>
      <c r="C20" s="18">
        <v>11.4</v>
      </c>
      <c r="D20" s="21" t="s">
        <v>61</v>
      </c>
      <c r="E20" s="20" t="str">
        <f t="shared" si="0"/>
        <v>Significantly Different</v>
      </c>
      <c r="G20">
        <f t="shared" si="1"/>
        <v>11.4</v>
      </c>
      <c r="H20">
        <f t="shared" si="2"/>
        <v>6</v>
      </c>
      <c r="I20" t="str">
        <f t="shared" si="3"/>
        <v>+/-</v>
      </c>
      <c r="J20" t="str">
        <f t="shared" si="4"/>
        <v>0.4</v>
      </c>
      <c r="K20" s="2">
        <f t="shared" si="5"/>
        <v>0.24316109422492402</v>
      </c>
      <c r="L20" s="2">
        <f t="shared" si="6"/>
        <v>-5.3000000000000007</v>
      </c>
      <c r="M20" s="2">
        <f t="shared" si="7"/>
        <v>0.25064471888253259</v>
      </c>
      <c r="N20" s="2">
        <f t="shared" si="8"/>
        <v>-21.145468468792689</v>
      </c>
      <c r="O20" t="s">
        <v>50</v>
      </c>
    </row>
    <row r="21" spans="1:15" x14ac:dyDescent="0.25">
      <c r="A21" s="16">
        <v>11</v>
      </c>
      <c r="B21" s="17" t="s">
        <v>34</v>
      </c>
      <c r="C21" s="18">
        <v>10.3</v>
      </c>
      <c r="D21" s="19" t="s">
        <v>36</v>
      </c>
      <c r="E21" s="20" t="str">
        <f t="shared" si="0"/>
        <v>Significantly Different</v>
      </c>
      <c r="G21">
        <f t="shared" si="1"/>
        <v>10.3</v>
      </c>
      <c r="H21">
        <f t="shared" si="2"/>
        <v>6</v>
      </c>
      <c r="I21" t="str">
        <f t="shared" si="3"/>
        <v>+/-</v>
      </c>
      <c r="J21" t="str">
        <f t="shared" si="4"/>
        <v>0.3</v>
      </c>
      <c r="K21" s="2">
        <f t="shared" si="5"/>
        <v>0.18237082066869301</v>
      </c>
      <c r="L21" s="2">
        <f t="shared" si="6"/>
        <v>-4.2000000000000011</v>
      </c>
      <c r="M21" s="2">
        <f t="shared" si="7"/>
        <v>0.19223572402239389</v>
      </c>
      <c r="N21" s="2">
        <f t="shared" si="8"/>
        <v>-21.848176354103337</v>
      </c>
      <c r="O21" t="s">
        <v>52</v>
      </c>
    </row>
    <row r="22" spans="1:15" x14ac:dyDescent="0.25">
      <c r="A22" s="16">
        <v>12</v>
      </c>
      <c r="B22" s="17" t="s">
        <v>45</v>
      </c>
      <c r="C22" s="18">
        <v>9.9</v>
      </c>
      <c r="D22" s="19" t="s">
        <v>78</v>
      </c>
      <c r="E22" s="20" t="str">
        <f t="shared" si="0"/>
        <v>Significantly Different</v>
      </c>
      <c r="G22">
        <f t="shared" si="1"/>
        <v>9.9</v>
      </c>
      <c r="H22">
        <f t="shared" si="2"/>
        <v>6</v>
      </c>
      <c r="I22" t="str">
        <f t="shared" si="3"/>
        <v>+/-</v>
      </c>
      <c r="J22" t="str">
        <f t="shared" si="4"/>
        <v>0.7</v>
      </c>
      <c r="K22" s="2">
        <f t="shared" si="5"/>
        <v>0.42553191489361697</v>
      </c>
      <c r="L22" s="2">
        <f t="shared" si="6"/>
        <v>-3.8000000000000007</v>
      </c>
      <c r="M22" s="2">
        <f t="shared" si="7"/>
        <v>0.42985214661796195</v>
      </c>
      <c r="N22" s="2">
        <f t="shared" si="8"/>
        <v>-8.8402489783942197</v>
      </c>
      <c r="O22" t="s">
        <v>54</v>
      </c>
    </row>
    <row r="23" spans="1:15" x14ac:dyDescent="0.25">
      <c r="A23" s="16">
        <v>13</v>
      </c>
      <c r="B23" s="17" t="s">
        <v>81</v>
      </c>
      <c r="C23" s="18">
        <v>9.1</v>
      </c>
      <c r="D23" s="19" t="s">
        <v>29</v>
      </c>
      <c r="E23" s="20" t="str">
        <f t="shared" si="0"/>
        <v>Significantly Different</v>
      </c>
      <c r="G23">
        <f t="shared" si="1"/>
        <v>9.1</v>
      </c>
      <c r="H23">
        <f t="shared" si="2"/>
        <v>6</v>
      </c>
      <c r="I23" t="str">
        <f t="shared" si="3"/>
        <v>+/-</v>
      </c>
      <c r="J23" t="str">
        <f t="shared" si="4"/>
        <v>0.2</v>
      </c>
      <c r="K23" s="2">
        <f t="shared" si="5"/>
        <v>0.12158054711246201</v>
      </c>
      <c r="L23" s="2">
        <f t="shared" si="6"/>
        <v>-3</v>
      </c>
      <c r="M23" s="2">
        <f t="shared" si="7"/>
        <v>0.1359311840425404</v>
      </c>
      <c r="N23" s="2">
        <f t="shared" si="8"/>
        <v>-22.069990937922924</v>
      </c>
      <c r="O23" t="s">
        <v>43</v>
      </c>
    </row>
    <row r="24" spans="1:15" x14ac:dyDescent="0.25">
      <c r="A24" s="16">
        <v>14</v>
      </c>
      <c r="B24" s="17" t="s">
        <v>52</v>
      </c>
      <c r="C24" s="18">
        <v>9</v>
      </c>
      <c r="D24" s="19" t="s">
        <v>29</v>
      </c>
      <c r="E24" s="20" t="str">
        <f t="shared" si="0"/>
        <v>Significantly Different</v>
      </c>
      <c r="G24">
        <f t="shared" si="1"/>
        <v>9</v>
      </c>
      <c r="H24">
        <f t="shared" si="2"/>
        <v>6</v>
      </c>
      <c r="I24" t="str">
        <f t="shared" si="3"/>
        <v>+/-</v>
      </c>
      <c r="J24" t="str">
        <f t="shared" si="4"/>
        <v>0.2</v>
      </c>
      <c r="K24" s="2">
        <f t="shared" si="5"/>
        <v>0.12158054711246201</v>
      </c>
      <c r="L24" s="2">
        <f t="shared" si="6"/>
        <v>-2.9000000000000004</v>
      </c>
      <c r="M24" s="2">
        <f t="shared" si="7"/>
        <v>0.1359311840425404</v>
      </c>
      <c r="N24" s="2">
        <f t="shared" si="8"/>
        <v>-21.334324573325496</v>
      </c>
      <c r="O24" t="s">
        <v>57</v>
      </c>
    </row>
    <row r="25" spans="1:15" x14ac:dyDescent="0.25">
      <c r="A25" s="16">
        <v>15</v>
      </c>
      <c r="B25" s="17" t="s">
        <v>50</v>
      </c>
      <c r="C25" s="18">
        <v>8.8000000000000007</v>
      </c>
      <c r="D25" s="19" t="s">
        <v>29</v>
      </c>
      <c r="E25" s="20" t="str">
        <f t="shared" si="0"/>
        <v>Significantly Different</v>
      </c>
      <c r="G25">
        <f t="shared" si="1"/>
        <v>8.8000000000000007</v>
      </c>
      <c r="H25">
        <f t="shared" si="2"/>
        <v>6</v>
      </c>
      <c r="I25" t="str">
        <f t="shared" si="3"/>
        <v>+/-</v>
      </c>
      <c r="J25" t="str">
        <f t="shared" si="4"/>
        <v>0.2</v>
      </c>
      <c r="K25" s="2">
        <f t="shared" si="5"/>
        <v>0.12158054711246201</v>
      </c>
      <c r="L25" s="2">
        <f t="shared" si="6"/>
        <v>-2.7000000000000011</v>
      </c>
      <c r="M25" s="2">
        <f t="shared" si="7"/>
        <v>0.1359311840425404</v>
      </c>
      <c r="N25" s="2">
        <f t="shared" si="8"/>
        <v>-19.86299184413064</v>
      </c>
      <c r="O25" t="s">
        <v>58</v>
      </c>
    </row>
    <row r="26" spans="1:15" x14ac:dyDescent="0.25">
      <c r="A26" s="16">
        <v>15</v>
      </c>
      <c r="B26" s="17" t="s">
        <v>73</v>
      </c>
      <c r="C26" s="18">
        <v>8.8000000000000007</v>
      </c>
      <c r="D26" s="19" t="s">
        <v>36</v>
      </c>
      <c r="E26" s="20" t="str">
        <f t="shared" si="0"/>
        <v>Significantly Different</v>
      </c>
      <c r="G26">
        <f t="shared" si="1"/>
        <v>8.8000000000000007</v>
      </c>
      <c r="H26">
        <f t="shared" si="2"/>
        <v>6</v>
      </c>
      <c r="I26" t="str">
        <f t="shared" si="3"/>
        <v>+/-</v>
      </c>
      <c r="J26" t="str">
        <f t="shared" si="4"/>
        <v>0.3</v>
      </c>
      <c r="K26" s="2">
        <f t="shared" si="5"/>
        <v>0.18237082066869301</v>
      </c>
      <c r="L26" s="2">
        <f t="shared" si="6"/>
        <v>-2.7000000000000011</v>
      </c>
      <c r="M26" s="2">
        <f t="shared" si="7"/>
        <v>0.19223572402239389</v>
      </c>
      <c r="N26" s="2">
        <f t="shared" si="8"/>
        <v>-14.045256227637863</v>
      </c>
      <c r="O26" t="s">
        <v>41</v>
      </c>
    </row>
    <row r="27" spans="1:15" x14ac:dyDescent="0.25">
      <c r="A27" s="16">
        <v>17</v>
      </c>
      <c r="B27" s="17" t="s">
        <v>43</v>
      </c>
      <c r="C27" s="18">
        <v>8.4</v>
      </c>
      <c r="D27" s="19" t="s">
        <v>39</v>
      </c>
      <c r="E27" s="20" t="str">
        <f t="shared" si="0"/>
        <v>Significantly Different</v>
      </c>
      <c r="G27">
        <f t="shared" si="1"/>
        <v>8.4</v>
      </c>
      <c r="H27">
        <f t="shared" si="2"/>
        <v>6</v>
      </c>
      <c r="I27" t="str">
        <f t="shared" si="3"/>
        <v>+/-</v>
      </c>
      <c r="J27" t="str">
        <f t="shared" si="4"/>
        <v>0.5</v>
      </c>
      <c r="K27" s="2">
        <f t="shared" si="5"/>
        <v>0.303951367781155</v>
      </c>
      <c r="L27" s="2">
        <f t="shared" si="6"/>
        <v>-2.3000000000000007</v>
      </c>
      <c r="M27" s="2">
        <f t="shared" si="7"/>
        <v>0.30997079109986531</v>
      </c>
      <c r="N27" s="2">
        <f t="shared" si="8"/>
        <v>-7.4200539729531956</v>
      </c>
      <c r="O27" t="s">
        <v>59</v>
      </c>
    </row>
    <row r="28" spans="1:15" x14ac:dyDescent="0.25">
      <c r="A28" s="16">
        <v>17</v>
      </c>
      <c r="B28" s="17" t="s">
        <v>56</v>
      </c>
      <c r="C28" s="18">
        <v>8.4</v>
      </c>
      <c r="D28" s="19" t="s">
        <v>78</v>
      </c>
      <c r="E28" s="20" t="str">
        <f t="shared" si="0"/>
        <v>Significantly Different</v>
      </c>
      <c r="G28">
        <f t="shared" si="1"/>
        <v>8.4</v>
      </c>
      <c r="H28">
        <f t="shared" si="2"/>
        <v>6</v>
      </c>
      <c r="I28" t="str">
        <f t="shared" si="3"/>
        <v>+/-</v>
      </c>
      <c r="J28" t="str">
        <f t="shared" si="4"/>
        <v>0.7</v>
      </c>
      <c r="K28" s="2">
        <f t="shared" si="5"/>
        <v>0.42553191489361697</v>
      </c>
      <c r="L28" s="2">
        <f t="shared" si="6"/>
        <v>-2.3000000000000007</v>
      </c>
      <c r="M28" s="2">
        <f t="shared" si="7"/>
        <v>0.42985214661796195</v>
      </c>
      <c r="N28" s="2">
        <f t="shared" si="8"/>
        <v>-5.3506770132386077</v>
      </c>
      <c r="O28" t="s">
        <v>49</v>
      </c>
    </row>
    <row r="29" spans="1:15" x14ac:dyDescent="0.25">
      <c r="A29" s="16">
        <v>19</v>
      </c>
      <c r="B29" s="17" t="s">
        <v>28</v>
      </c>
      <c r="C29" s="18">
        <v>8.1999999999999993</v>
      </c>
      <c r="D29" s="19" t="s">
        <v>39</v>
      </c>
      <c r="E29" s="20" t="str">
        <f t="shared" si="0"/>
        <v>Significantly Different</v>
      </c>
      <c r="G29">
        <f t="shared" si="1"/>
        <v>8.1999999999999993</v>
      </c>
      <c r="H29">
        <f t="shared" si="2"/>
        <v>6</v>
      </c>
      <c r="I29" t="str">
        <f t="shared" si="3"/>
        <v>+/-</v>
      </c>
      <c r="J29" t="str">
        <f t="shared" si="4"/>
        <v>0.5</v>
      </c>
      <c r="K29" s="2">
        <f t="shared" si="5"/>
        <v>0.303951367781155</v>
      </c>
      <c r="L29" s="2">
        <f t="shared" si="6"/>
        <v>-2.0999999999999996</v>
      </c>
      <c r="M29" s="2">
        <f t="shared" si="7"/>
        <v>0.30997079109986531</v>
      </c>
      <c r="N29" s="2">
        <f t="shared" si="8"/>
        <v>-6.774831888348567</v>
      </c>
      <c r="O29" t="s">
        <v>63</v>
      </c>
    </row>
    <row r="30" spans="1:15" x14ac:dyDescent="0.25">
      <c r="A30" s="16">
        <v>20</v>
      </c>
      <c r="B30" s="17" t="s">
        <v>46</v>
      </c>
      <c r="C30" s="18">
        <v>7.5</v>
      </c>
      <c r="D30" s="19" t="s">
        <v>83</v>
      </c>
      <c r="E30" s="20" t="str">
        <f t="shared" si="0"/>
        <v>Significantly Different</v>
      </c>
      <c r="G30">
        <f t="shared" si="1"/>
        <v>7.5</v>
      </c>
      <c r="H30">
        <f t="shared" si="2"/>
        <v>6</v>
      </c>
      <c r="I30" t="str">
        <f t="shared" si="3"/>
        <v>+/-</v>
      </c>
      <c r="J30" t="str">
        <f t="shared" si="4"/>
        <v>0.6</v>
      </c>
      <c r="K30" s="2">
        <f t="shared" si="5"/>
        <v>0.36474164133738601</v>
      </c>
      <c r="L30" s="2">
        <f t="shared" si="6"/>
        <v>-1.4000000000000004</v>
      </c>
      <c r="M30" s="2">
        <f t="shared" si="7"/>
        <v>0.36977279819442066</v>
      </c>
      <c r="N30" s="2">
        <f t="shared" si="8"/>
        <v>-3.7861086776423791</v>
      </c>
      <c r="O30" t="s">
        <v>28</v>
      </c>
    </row>
    <row r="31" spans="1:15" x14ac:dyDescent="0.25">
      <c r="A31" s="16">
        <v>21</v>
      </c>
      <c r="B31" s="17" t="s">
        <v>60</v>
      </c>
      <c r="C31" s="18">
        <v>7.4</v>
      </c>
      <c r="D31" s="19" t="s">
        <v>36</v>
      </c>
      <c r="E31" s="20" t="str">
        <f t="shared" si="0"/>
        <v>Significantly Different</v>
      </c>
      <c r="G31">
        <f t="shared" si="1"/>
        <v>7.4</v>
      </c>
      <c r="H31">
        <f t="shared" si="2"/>
        <v>6</v>
      </c>
      <c r="I31" t="str">
        <f t="shared" si="3"/>
        <v>+/-</v>
      </c>
      <c r="J31" t="str">
        <f t="shared" si="4"/>
        <v>0.3</v>
      </c>
      <c r="K31" s="2">
        <f t="shared" si="5"/>
        <v>0.18237082066869301</v>
      </c>
      <c r="L31" s="2">
        <f t="shared" si="6"/>
        <v>-1.3000000000000007</v>
      </c>
      <c r="M31" s="2">
        <f t="shared" si="7"/>
        <v>0.19223572402239389</v>
      </c>
      <c r="N31" s="2">
        <f t="shared" si="8"/>
        <v>-6.7625307762700828</v>
      </c>
      <c r="O31" t="s">
        <v>66</v>
      </c>
    </row>
    <row r="32" spans="1:15" x14ac:dyDescent="0.25">
      <c r="A32" s="16">
        <v>22</v>
      </c>
      <c r="B32" s="17" t="s">
        <v>53</v>
      </c>
      <c r="C32" s="18">
        <v>7.1</v>
      </c>
      <c r="D32" s="19" t="s">
        <v>83</v>
      </c>
      <c r="E32" s="20" t="str">
        <f t="shared" si="0"/>
        <v>Significantly Different</v>
      </c>
      <c r="G32">
        <f t="shared" si="1"/>
        <v>7.1</v>
      </c>
      <c r="H32">
        <f t="shared" si="2"/>
        <v>6</v>
      </c>
      <c r="I32" t="str">
        <f t="shared" si="3"/>
        <v>+/-</v>
      </c>
      <c r="J32" t="str">
        <f t="shared" si="4"/>
        <v>0.6</v>
      </c>
      <c r="K32" s="2">
        <f t="shared" si="5"/>
        <v>0.36474164133738601</v>
      </c>
      <c r="L32" s="2">
        <f t="shared" si="6"/>
        <v>-1</v>
      </c>
      <c r="M32" s="2">
        <f t="shared" si="7"/>
        <v>0.36977279819442066</v>
      </c>
      <c r="N32" s="2">
        <f t="shared" si="8"/>
        <v>-2.7043633411731274</v>
      </c>
      <c r="O32" t="s">
        <v>68</v>
      </c>
    </row>
    <row r="33" spans="1:15" x14ac:dyDescent="0.25">
      <c r="A33" s="16">
        <v>23</v>
      </c>
      <c r="B33" s="17" t="s">
        <v>79</v>
      </c>
      <c r="C33" s="18">
        <v>6.8</v>
      </c>
      <c r="D33" s="19" t="s">
        <v>27</v>
      </c>
      <c r="E33" s="20" t="str">
        <f t="shared" si="0"/>
        <v>Significantly Different</v>
      </c>
      <c r="G33">
        <f t="shared" si="1"/>
        <v>6.8</v>
      </c>
      <c r="H33">
        <f t="shared" si="2"/>
        <v>6</v>
      </c>
      <c r="I33" t="str">
        <f t="shared" si="3"/>
        <v>+/-</v>
      </c>
      <c r="J33" t="str">
        <f t="shared" si="4"/>
        <v>0.1</v>
      </c>
      <c r="K33" s="2">
        <f t="shared" si="5"/>
        <v>6.0790273556231005E-2</v>
      </c>
      <c r="L33" s="2">
        <f t="shared" si="6"/>
        <v>-0.70000000000000018</v>
      </c>
      <c r="M33" s="2">
        <f t="shared" si="7"/>
        <v>8.5970429323592404E-2</v>
      </c>
      <c r="N33" s="2">
        <f t="shared" si="8"/>
        <v>-8.1423345853630966</v>
      </c>
      <c r="O33" t="s">
        <v>71</v>
      </c>
    </row>
    <row r="34" spans="1:15" x14ac:dyDescent="0.25">
      <c r="A34" s="16">
        <v>24</v>
      </c>
      <c r="B34" s="17" t="s">
        <v>31</v>
      </c>
      <c r="C34" s="18">
        <v>6.4</v>
      </c>
      <c r="D34" s="19" t="s">
        <v>83</v>
      </c>
      <c r="E34" s="20" t="str">
        <f t="shared" si="0"/>
        <v>Not Significantly Different</v>
      </c>
      <c r="G34">
        <f t="shared" si="1"/>
        <v>6.4</v>
      </c>
      <c r="H34">
        <f t="shared" si="2"/>
        <v>6</v>
      </c>
      <c r="I34" t="str">
        <f t="shared" si="3"/>
        <v>+/-</v>
      </c>
      <c r="J34" t="str">
        <f t="shared" si="4"/>
        <v>0.6</v>
      </c>
      <c r="K34" s="2">
        <f t="shared" si="5"/>
        <v>0.36474164133738601</v>
      </c>
      <c r="L34" s="2">
        <f t="shared" si="6"/>
        <v>-0.30000000000000071</v>
      </c>
      <c r="M34" s="2">
        <f t="shared" si="7"/>
        <v>0.36977279819442066</v>
      </c>
      <c r="N34" s="2">
        <f t="shared" si="8"/>
        <v>-0.81130900235194015</v>
      </c>
      <c r="O34" t="s">
        <v>62</v>
      </c>
    </row>
    <row r="35" spans="1:15" x14ac:dyDescent="0.25">
      <c r="A35" s="16">
        <v>25</v>
      </c>
      <c r="B35" s="17" t="s">
        <v>64</v>
      </c>
      <c r="C35" s="18">
        <v>6.1</v>
      </c>
      <c r="D35" s="19" t="s">
        <v>29</v>
      </c>
      <c r="E35" s="20" t="str">
        <f t="shared" si="0"/>
        <v>Not Significantly Different</v>
      </c>
      <c r="G35">
        <f t="shared" si="1"/>
        <v>6.1</v>
      </c>
      <c r="H35">
        <f t="shared" si="2"/>
        <v>6</v>
      </c>
      <c r="I35" t="str">
        <f t="shared" si="3"/>
        <v>+/-</v>
      </c>
      <c r="J35" t="str">
        <f t="shared" si="4"/>
        <v>0.2</v>
      </c>
      <c r="K35" s="2">
        <f t="shared" si="5"/>
        <v>0.12158054711246201</v>
      </c>
      <c r="L35" s="2">
        <f t="shared" si="6"/>
        <v>0</v>
      </c>
      <c r="M35" s="2">
        <f t="shared" si="7"/>
        <v>0.1359311840425404</v>
      </c>
      <c r="N35" s="2">
        <f t="shared" si="8"/>
        <v>0</v>
      </c>
      <c r="O35" t="s">
        <v>72</v>
      </c>
    </row>
    <row r="36" spans="1:15" x14ac:dyDescent="0.25">
      <c r="A36" s="16">
        <v>25</v>
      </c>
      <c r="B36" s="17" t="s">
        <v>75</v>
      </c>
      <c r="C36" s="18">
        <v>6.1</v>
      </c>
      <c r="D36" s="19" t="s">
        <v>29</v>
      </c>
      <c r="E36" s="20" t="str">
        <f t="shared" si="0"/>
        <v>Not Significantly Different</v>
      </c>
      <c r="G36">
        <f t="shared" si="1"/>
        <v>6.1</v>
      </c>
      <c r="H36">
        <f t="shared" si="2"/>
        <v>6</v>
      </c>
      <c r="I36" t="str">
        <f t="shared" si="3"/>
        <v>+/-</v>
      </c>
      <c r="J36" t="str">
        <f t="shared" si="4"/>
        <v>0.2</v>
      </c>
      <c r="K36" s="2">
        <f t="shared" si="5"/>
        <v>0.12158054711246201</v>
      </c>
      <c r="L36" s="2">
        <f t="shared" si="6"/>
        <v>0</v>
      </c>
      <c r="M36" s="2">
        <f t="shared" si="7"/>
        <v>0.1359311840425404</v>
      </c>
      <c r="N36" s="2">
        <f t="shared" si="8"/>
        <v>0</v>
      </c>
      <c r="O36" t="s">
        <v>64</v>
      </c>
    </row>
    <row r="37" spans="1:15" x14ac:dyDescent="0.25">
      <c r="A37" s="16">
        <v>27</v>
      </c>
      <c r="B37" s="17" t="s">
        <v>35</v>
      </c>
      <c r="C37" s="18">
        <v>5.6</v>
      </c>
      <c r="D37" s="19" t="s">
        <v>39</v>
      </c>
      <c r="E37" s="20" t="str">
        <f t="shared" si="0"/>
        <v>Not Significantly Different</v>
      </c>
      <c r="G37">
        <f t="shared" si="1"/>
        <v>5.6</v>
      </c>
      <c r="H37">
        <f t="shared" si="2"/>
        <v>6</v>
      </c>
      <c r="I37" t="str">
        <f t="shared" si="3"/>
        <v>+/-</v>
      </c>
      <c r="J37" t="str">
        <f t="shared" si="4"/>
        <v>0.5</v>
      </c>
      <c r="K37" s="2">
        <f t="shared" si="5"/>
        <v>0.303951367781155</v>
      </c>
      <c r="L37" s="2">
        <f t="shared" si="6"/>
        <v>0.5</v>
      </c>
      <c r="M37" s="2">
        <f t="shared" si="7"/>
        <v>0.30997079109986531</v>
      </c>
      <c r="N37" s="2">
        <f t="shared" si="8"/>
        <v>1.6130552115115637</v>
      </c>
      <c r="O37" t="s">
        <v>45</v>
      </c>
    </row>
    <row r="38" spans="1:15" x14ac:dyDescent="0.25">
      <c r="A38" s="16">
        <v>28</v>
      </c>
      <c r="B38" s="17" t="s">
        <v>74</v>
      </c>
      <c r="C38" s="18">
        <v>5.4</v>
      </c>
      <c r="D38" s="19" t="s">
        <v>36</v>
      </c>
      <c r="E38" s="20" t="str">
        <f t="shared" si="0"/>
        <v>Significantly Different</v>
      </c>
      <c r="G38">
        <f t="shared" si="1"/>
        <v>5.4</v>
      </c>
      <c r="H38">
        <f t="shared" si="2"/>
        <v>6</v>
      </c>
      <c r="I38" t="str">
        <f t="shared" si="3"/>
        <v>+/-</v>
      </c>
      <c r="J38" t="str">
        <f t="shared" si="4"/>
        <v>0.3</v>
      </c>
      <c r="K38" s="2">
        <f t="shared" si="5"/>
        <v>0.18237082066869301</v>
      </c>
      <c r="L38" s="2">
        <f t="shared" si="6"/>
        <v>0.69999999999999929</v>
      </c>
      <c r="M38" s="2">
        <f t="shared" si="7"/>
        <v>0.19223572402239389</v>
      </c>
      <c r="N38" s="2">
        <f t="shared" si="8"/>
        <v>3.641362725683885</v>
      </c>
      <c r="O38" t="s">
        <v>51</v>
      </c>
    </row>
    <row r="39" spans="1:15" x14ac:dyDescent="0.25">
      <c r="A39" s="16">
        <v>29</v>
      </c>
      <c r="B39" s="17" t="s">
        <v>71</v>
      </c>
      <c r="C39" s="18">
        <v>5.3</v>
      </c>
      <c r="D39" s="19" t="s">
        <v>27</v>
      </c>
      <c r="E39" s="20" t="str">
        <f t="shared" si="0"/>
        <v>Significantly Different</v>
      </c>
      <c r="G39">
        <f t="shared" si="1"/>
        <v>5.3</v>
      </c>
      <c r="H39">
        <f t="shared" si="2"/>
        <v>6</v>
      </c>
      <c r="I39" t="str">
        <f t="shared" si="3"/>
        <v>+/-</v>
      </c>
      <c r="J39" t="str">
        <f t="shared" si="4"/>
        <v>0.1</v>
      </c>
      <c r="K39" s="2">
        <f t="shared" si="5"/>
        <v>6.0790273556231005E-2</v>
      </c>
      <c r="L39" s="2">
        <f t="shared" si="6"/>
        <v>0.79999999999999982</v>
      </c>
      <c r="M39" s="2">
        <f t="shared" si="7"/>
        <v>8.5970429323592404E-2</v>
      </c>
      <c r="N39" s="2">
        <f t="shared" si="8"/>
        <v>9.3055252404149638</v>
      </c>
      <c r="O39" t="s">
        <v>74</v>
      </c>
    </row>
    <row r="40" spans="1:15" x14ac:dyDescent="0.25">
      <c r="A40" s="16">
        <v>30</v>
      </c>
      <c r="B40" s="17" t="s">
        <v>84</v>
      </c>
      <c r="C40" s="18">
        <v>4.9000000000000004</v>
      </c>
      <c r="D40" s="19" t="s">
        <v>29</v>
      </c>
      <c r="E40" s="20" t="str">
        <f t="shared" si="0"/>
        <v>Significantly Different</v>
      </c>
      <c r="G40">
        <f t="shared" si="1"/>
        <v>4.9000000000000004</v>
      </c>
      <c r="H40">
        <f t="shared" si="2"/>
        <v>6</v>
      </c>
      <c r="I40" t="str">
        <f t="shared" si="3"/>
        <v>+/-</v>
      </c>
      <c r="J40" t="str">
        <f t="shared" si="4"/>
        <v>0.2</v>
      </c>
      <c r="K40" s="2">
        <f t="shared" si="5"/>
        <v>0.12158054711246201</v>
      </c>
      <c r="L40" s="2">
        <f t="shared" si="6"/>
        <v>1.1999999999999993</v>
      </c>
      <c r="M40" s="2">
        <f t="shared" si="7"/>
        <v>0.1359311840425404</v>
      </c>
      <c r="N40" s="2">
        <f t="shared" si="8"/>
        <v>8.8279963751691657</v>
      </c>
      <c r="O40" t="s">
        <v>35</v>
      </c>
    </row>
    <row r="41" spans="1:15" x14ac:dyDescent="0.25">
      <c r="A41" s="16">
        <v>31</v>
      </c>
      <c r="B41" s="17" t="s">
        <v>58</v>
      </c>
      <c r="C41" s="18">
        <v>4.5</v>
      </c>
      <c r="D41" s="19" t="s">
        <v>29</v>
      </c>
      <c r="E41" s="20" t="str">
        <f t="shared" si="0"/>
        <v>Significantly Different</v>
      </c>
      <c r="G41">
        <f t="shared" si="1"/>
        <v>4.5</v>
      </c>
      <c r="H41">
        <f t="shared" si="2"/>
        <v>6</v>
      </c>
      <c r="I41" t="str">
        <f t="shared" si="3"/>
        <v>+/-</v>
      </c>
      <c r="J41" t="str">
        <f t="shared" si="4"/>
        <v>0.2</v>
      </c>
      <c r="K41" s="2">
        <f t="shared" si="5"/>
        <v>0.12158054711246201</v>
      </c>
      <c r="L41" s="2">
        <f t="shared" si="6"/>
        <v>1.5999999999999996</v>
      </c>
      <c r="M41" s="2">
        <f t="shared" si="7"/>
        <v>0.1359311840425404</v>
      </c>
      <c r="N41" s="2">
        <f t="shared" si="8"/>
        <v>11.770661833558892</v>
      </c>
      <c r="O41" t="s">
        <v>76</v>
      </c>
    </row>
    <row r="42" spans="1:15" x14ac:dyDescent="0.25">
      <c r="A42" s="16">
        <v>31</v>
      </c>
      <c r="B42" s="17" t="s">
        <v>59</v>
      </c>
      <c r="C42" s="18">
        <v>4.5</v>
      </c>
      <c r="D42" s="19" t="s">
        <v>36</v>
      </c>
      <c r="E42" s="20" t="str">
        <f t="shared" si="0"/>
        <v>Significantly Different</v>
      </c>
      <c r="G42">
        <f t="shared" si="1"/>
        <v>4.5</v>
      </c>
      <c r="H42">
        <f t="shared" si="2"/>
        <v>6</v>
      </c>
      <c r="I42" t="str">
        <f t="shared" si="3"/>
        <v>+/-</v>
      </c>
      <c r="J42" t="str">
        <f t="shared" si="4"/>
        <v>0.3</v>
      </c>
      <c r="K42" s="2">
        <f t="shared" si="5"/>
        <v>0.18237082066869301</v>
      </c>
      <c r="L42" s="2">
        <f t="shared" si="6"/>
        <v>1.5999999999999996</v>
      </c>
      <c r="M42" s="2">
        <f t="shared" si="7"/>
        <v>0.19223572402239389</v>
      </c>
      <c r="N42" s="2">
        <f t="shared" si="8"/>
        <v>8.3231148015631717</v>
      </c>
      <c r="O42" t="s">
        <v>77</v>
      </c>
    </row>
    <row r="43" spans="1:15" x14ac:dyDescent="0.25">
      <c r="A43" s="16">
        <v>33</v>
      </c>
      <c r="B43" s="17" t="s">
        <v>32</v>
      </c>
      <c r="C43" s="18">
        <v>4.2</v>
      </c>
      <c r="D43" s="19" t="s">
        <v>83</v>
      </c>
      <c r="E43" s="20" t="str">
        <f t="shared" si="0"/>
        <v>Significantly Different</v>
      </c>
      <c r="G43">
        <f t="shared" si="1"/>
        <v>4.2</v>
      </c>
      <c r="H43">
        <f t="shared" si="2"/>
        <v>6</v>
      </c>
      <c r="I43" t="str">
        <f t="shared" si="3"/>
        <v>+/-</v>
      </c>
      <c r="J43" t="str">
        <f t="shared" si="4"/>
        <v>0.6</v>
      </c>
      <c r="K43" s="2">
        <f t="shared" si="5"/>
        <v>0.36474164133738601</v>
      </c>
      <c r="L43" s="2">
        <f t="shared" si="6"/>
        <v>1.8999999999999995</v>
      </c>
      <c r="M43" s="2">
        <f t="shared" si="7"/>
        <v>0.36977279819442066</v>
      </c>
      <c r="N43" s="2">
        <f t="shared" si="8"/>
        <v>5.1382903482289404</v>
      </c>
      <c r="O43" t="s">
        <v>80</v>
      </c>
    </row>
    <row r="44" spans="1:15" x14ac:dyDescent="0.25">
      <c r="A44" s="16">
        <v>34</v>
      </c>
      <c r="B44" s="17" t="s">
        <v>42</v>
      </c>
      <c r="C44" s="18">
        <v>4</v>
      </c>
      <c r="D44" s="19" t="s">
        <v>29</v>
      </c>
      <c r="E44" s="20" t="str">
        <f t="shared" si="0"/>
        <v>Significantly Different</v>
      </c>
      <c r="G44">
        <f t="shared" si="1"/>
        <v>4</v>
      </c>
      <c r="H44">
        <f t="shared" si="2"/>
        <v>6</v>
      </c>
      <c r="I44" t="str">
        <f t="shared" si="3"/>
        <v>+/-</v>
      </c>
      <c r="J44" t="str">
        <f t="shared" si="4"/>
        <v>0.2</v>
      </c>
      <c r="K44" s="2">
        <f t="shared" si="5"/>
        <v>0.12158054711246201</v>
      </c>
      <c r="L44" s="2">
        <f t="shared" si="6"/>
        <v>2.0999999999999996</v>
      </c>
      <c r="M44" s="2">
        <f t="shared" si="7"/>
        <v>0.1359311840425404</v>
      </c>
      <c r="N44" s="2">
        <f t="shared" si="8"/>
        <v>15.448993656546046</v>
      </c>
      <c r="O44" t="s">
        <v>82</v>
      </c>
    </row>
    <row r="45" spans="1:15" x14ac:dyDescent="0.25">
      <c r="A45" s="16">
        <v>35</v>
      </c>
      <c r="B45" s="17" t="s">
        <v>40</v>
      </c>
      <c r="C45" s="18">
        <v>3.7</v>
      </c>
      <c r="D45" s="19" t="s">
        <v>27</v>
      </c>
      <c r="E45" s="20" t="str">
        <f t="shared" si="0"/>
        <v>Significantly Different</v>
      </c>
      <c r="G45">
        <f t="shared" si="1"/>
        <v>3.7</v>
      </c>
      <c r="H45">
        <f t="shared" si="2"/>
        <v>6</v>
      </c>
      <c r="I45" t="str">
        <f t="shared" si="3"/>
        <v>+/-</v>
      </c>
      <c r="J45" t="str">
        <f t="shared" si="4"/>
        <v>0.1</v>
      </c>
      <c r="K45" s="2">
        <f t="shared" si="5"/>
        <v>6.0790273556231005E-2</v>
      </c>
      <c r="L45" s="2">
        <f t="shared" si="6"/>
        <v>2.3999999999999995</v>
      </c>
      <c r="M45" s="2">
        <f t="shared" si="7"/>
        <v>8.5970429323592404E-2</v>
      </c>
      <c r="N45" s="2">
        <f t="shared" si="8"/>
        <v>27.91657572124489</v>
      </c>
      <c r="O45" t="s">
        <v>53</v>
      </c>
    </row>
    <row r="46" spans="1:15" x14ac:dyDescent="0.25">
      <c r="A46" s="16">
        <v>35</v>
      </c>
      <c r="B46" s="17" t="s">
        <v>65</v>
      </c>
      <c r="C46" s="18">
        <v>3.7</v>
      </c>
      <c r="D46" s="19" t="s">
        <v>29</v>
      </c>
      <c r="E46" s="20" t="str">
        <f t="shared" si="0"/>
        <v>Significantly Different</v>
      </c>
      <c r="G46">
        <f t="shared" si="1"/>
        <v>3.7</v>
      </c>
      <c r="H46">
        <f t="shared" si="2"/>
        <v>6</v>
      </c>
      <c r="I46" t="str">
        <f t="shared" si="3"/>
        <v>+/-</v>
      </c>
      <c r="J46" t="str">
        <f t="shared" si="4"/>
        <v>0.2</v>
      </c>
      <c r="K46" s="2">
        <f t="shared" si="5"/>
        <v>0.12158054711246201</v>
      </c>
      <c r="L46" s="2">
        <f t="shared" si="6"/>
        <v>2.3999999999999995</v>
      </c>
      <c r="M46" s="2">
        <f t="shared" si="7"/>
        <v>0.1359311840425404</v>
      </c>
      <c r="N46" s="2">
        <f t="shared" si="8"/>
        <v>17.655992750338335</v>
      </c>
      <c r="O46" t="s">
        <v>65</v>
      </c>
    </row>
    <row r="47" spans="1:15" x14ac:dyDescent="0.25">
      <c r="A47" s="16">
        <v>35</v>
      </c>
      <c r="B47" s="17" t="s">
        <v>67</v>
      </c>
      <c r="C47" s="18">
        <v>3.7</v>
      </c>
      <c r="D47" s="19" t="s">
        <v>27</v>
      </c>
      <c r="E47" s="20" t="str">
        <f t="shared" si="0"/>
        <v>Significantly Different</v>
      </c>
      <c r="G47">
        <f t="shared" si="1"/>
        <v>3.7</v>
      </c>
      <c r="H47">
        <f t="shared" si="2"/>
        <v>6</v>
      </c>
      <c r="I47" t="str">
        <f t="shared" si="3"/>
        <v>+/-</v>
      </c>
      <c r="J47" t="str">
        <f t="shared" si="4"/>
        <v>0.1</v>
      </c>
      <c r="K47" s="2">
        <f t="shared" si="5"/>
        <v>6.0790273556231005E-2</v>
      </c>
      <c r="L47" s="2">
        <f t="shared" si="6"/>
        <v>2.3999999999999995</v>
      </c>
      <c r="M47" s="2">
        <f t="shared" si="7"/>
        <v>8.5970429323592404E-2</v>
      </c>
      <c r="N47" s="2">
        <f t="shared" si="8"/>
        <v>27.91657572124489</v>
      </c>
      <c r="O47" t="s">
        <v>81</v>
      </c>
    </row>
    <row r="48" spans="1:15" x14ac:dyDescent="0.25">
      <c r="A48" s="16">
        <v>38</v>
      </c>
      <c r="B48" s="17" t="s">
        <v>41</v>
      </c>
      <c r="C48" s="18">
        <v>3.5</v>
      </c>
      <c r="D48" s="19" t="s">
        <v>29</v>
      </c>
      <c r="E48" s="20" t="str">
        <f t="shared" si="0"/>
        <v>Significantly Different</v>
      </c>
      <c r="G48">
        <f t="shared" si="1"/>
        <v>3.5</v>
      </c>
      <c r="H48">
        <f t="shared" si="2"/>
        <v>6</v>
      </c>
      <c r="I48" t="str">
        <f t="shared" si="3"/>
        <v>+/-</v>
      </c>
      <c r="J48" t="str">
        <f t="shared" si="4"/>
        <v>0.2</v>
      </c>
      <c r="K48" s="2">
        <f t="shared" si="5"/>
        <v>0.12158054711246201</v>
      </c>
      <c r="L48" s="2">
        <f t="shared" si="6"/>
        <v>2.5999999999999996</v>
      </c>
      <c r="M48" s="2">
        <f t="shared" si="7"/>
        <v>0.1359311840425404</v>
      </c>
      <c r="N48" s="2">
        <f t="shared" si="8"/>
        <v>19.127325479533198</v>
      </c>
      <c r="O48" t="s">
        <v>60</v>
      </c>
    </row>
    <row r="49" spans="1:15" x14ac:dyDescent="0.25">
      <c r="A49" s="16">
        <v>39</v>
      </c>
      <c r="B49" s="17" t="s">
        <v>47</v>
      </c>
      <c r="C49" s="18">
        <v>3.3</v>
      </c>
      <c r="D49" s="19" t="s">
        <v>36</v>
      </c>
      <c r="E49" s="20" t="str">
        <f t="shared" si="0"/>
        <v>Significantly Different</v>
      </c>
      <c r="G49">
        <f t="shared" si="1"/>
        <v>3.3</v>
      </c>
      <c r="H49">
        <f t="shared" si="2"/>
        <v>6</v>
      </c>
      <c r="I49" t="str">
        <f t="shared" si="3"/>
        <v>+/-</v>
      </c>
      <c r="J49" t="str">
        <f t="shared" si="4"/>
        <v>0.3</v>
      </c>
      <c r="K49" s="2">
        <f t="shared" si="5"/>
        <v>0.18237082066869301</v>
      </c>
      <c r="L49" s="2">
        <f t="shared" si="6"/>
        <v>2.8</v>
      </c>
      <c r="M49" s="2">
        <f t="shared" si="7"/>
        <v>0.19223572402239389</v>
      </c>
      <c r="N49" s="2">
        <f t="shared" si="8"/>
        <v>14.565450902735554</v>
      </c>
      <c r="O49" t="s">
        <v>67</v>
      </c>
    </row>
    <row r="50" spans="1:15" x14ac:dyDescent="0.25">
      <c r="A50" s="16">
        <v>39</v>
      </c>
      <c r="B50" s="17" t="s">
        <v>55</v>
      </c>
      <c r="C50" s="18">
        <v>3.3</v>
      </c>
      <c r="D50" s="19" t="s">
        <v>27</v>
      </c>
      <c r="E50" s="20" t="str">
        <f t="shared" si="0"/>
        <v>Significantly Different</v>
      </c>
      <c r="G50">
        <f t="shared" si="1"/>
        <v>3.3</v>
      </c>
      <c r="H50">
        <f t="shared" si="2"/>
        <v>6</v>
      </c>
      <c r="I50" t="str">
        <f t="shared" si="3"/>
        <v>+/-</v>
      </c>
      <c r="J50" t="str">
        <f t="shared" si="4"/>
        <v>0.1</v>
      </c>
      <c r="K50" s="2">
        <f t="shared" si="5"/>
        <v>6.0790273556231005E-2</v>
      </c>
      <c r="L50" s="2">
        <f t="shared" si="6"/>
        <v>2.8</v>
      </c>
      <c r="M50" s="2">
        <f t="shared" si="7"/>
        <v>8.5970429323592404E-2</v>
      </c>
      <c r="N50" s="2">
        <f t="shared" si="8"/>
        <v>32.569338341452379</v>
      </c>
      <c r="O50" t="s">
        <v>69</v>
      </c>
    </row>
    <row r="51" spans="1:15" x14ac:dyDescent="0.25">
      <c r="A51" s="16">
        <v>41</v>
      </c>
      <c r="B51" s="17" t="s">
        <v>62</v>
      </c>
      <c r="C51" s="18">
        <v>3.2</v>
      </c>
      <c r="D51" s="19" t="s">
        <v>27</v>
      </c>
      <c r="E51" s="20" t="str">
        <f t="shared" si="0"/>
        <v>Significantly Different</v>
      </c>
      <c r="G51">
        <f t="shared" si="1"/>
        <v>3.2</v>
      </c>
      <c r="H51">
        <f t="shared" si="2"/>
        <v>6</v>
      </c>
      <c r="I51" t="str">
        <f t="shared" si="3"/>
        <v>+/-</v>
      </c>
      <c r="J51" t="str">
        <f t="shared" si="4"/>
        <v>0.1</v>
      </c>
      <c r="K51" s="2">
        <f t="shared" si="5"/>
        <v>6.0790273556231005E-2</v>
      </c>
      <c r="L51" s="2">
        <f t="shared" si="6"/>
        <v>2.8999999999999995</v>
      </c>
      <c r="M51" s="2">
        <f t="shared" si="7"/>
        <v>8.5970429323592404E-2</v>
      </c>
      <c r="N51" s="2">
        <f t="shared" si="8"/>
        <v>33.732528996504243</v>
      </c>
      <c r="O51" t="s">
        <v>85</v>
      </c>
    </row>
    <row r="52" spans="1:15" x14ac:dyDescent="0.25">
      <c r="A52" s="16">
        <v>42</v>
      </c>
      <c r="B52" s="17" t="s">
        <v>51</v>
      </c>
      <c r="C52" s="18">
        <v>3.1</v>
      </c>
      <c r="D52" s="19" t="s">
        <v>36</v>
      </c>
      <c r="E52" s="20" t="str">
        <f t="shared" si="0"/>
        <v>Significantly Different</v>
      </c>
      <c r="G52">
        <f t="shared" si="1"/>
        <v>3.1</v>
      </c>
      <c r="H52">
        <f t="shared" si="2"/>
        <v>6</v>
      </c>
      <c r="I52" t="str">
        <f t="shared" si="3"/>
        <v>+/-</v>
      </c>
      <c r="J52" t="str">
        <f t="shared" si="4"/>
        <v>0.3</v>
      </c>
      <c r="K52" s="2">
        <f t="shared" si="5"/>
        <v>0.18237082066869301</v>
      </c>
      <c r="L52" s="2">
        <f t="shared" si="6"/>
        <v>2.9999999999999996</v>
      </c>
      <c r="M52" s="2">
        <f t="shared" si="7"/>
        <v>0.19223572402239389</v>
      </c>
      <c r="N52" s="2">
        <f t="shared" si="8"/>
        <v>15.60584025293095</v>
      </c>
      <c r="O52" t="s">
        <v>56</v>
      </c>
    </row>
    <row r="53" spans="1:15" x14ac:dyDescent="0.25">
      <c r="A53" s="16">
        <v>43</v>
      </c>
      <c r="B53" s="17" t="s">
        <v>57</v>
      </c>
      <c r="C53" s="18">
        <v>2.4</v>
      </c>
      <c r="D53" s="19" t="s">
        <v>27</v>
      </c>
      <c r="E53" s="20" t="str">
        <f t="shared" si="0"/>
        <v>Significantly Different</v>
      </c>
      <c r="G53">
        <f t="shared" si="1"/>
        <v>2.4</v>
      </c>
      <c r="H53">
        <f t="shared" si="2"/>
        <v>6</v>
      </c>
      <c r="I53" t="str">
        <f t="shared" si="3"/>
        <v>+/-</v>
      </c>
      <c r="J53" t="str">
        <f t="shared" si="4"/>
        <v>0.1</v>
      </c>
      <c r="K53" s="2">
        <f t="shared" si="5"/>
        <v>6.0790273556231005E-2</v>
      </c>
      <c r="L53" s="2">
        <f t="shared" si="6"/>
        <v>3.6999999999999997</v>
      </c>
      <c r="M53" s="2">
        <f t="shared" si="7"/>
        <v>8.5970429323592404E-2</v>
      </c>
      <c r="N53" s="2">
        <f t="shared" si="8"/>
        <v>43.038054236919216</v>
      </c>
      <c r="O53" t="s">
        <v>73</v>
      </c>
    </row>
    <row r="54" spans="1:15" x14ac:dyDescent="0.25">
      <c r="A54" s="16">
        <v>44</v>
      </c>
      <c r="B54" s="17" t="s">
        <v>80</v>
      </c>
      <c r="C54" s="18">
        <v>2.2999999999999998</v>
      </c>
      <c r="D54" s="19" t="s">
        <v>27</v>
      </c>
      <c r="E54" s="20" t="str">
        <f t="shared" si="0"/>
        <v>Significantly Different</v>
      </c>
      <c r="G54">
        <f t="shared" si="1"/>
        <v>2.2999999999999998</v>
      </c>
      <c r="H54">
        <f t="shared" si="2"/>
        <v>6</v>
      </c>
      <c r="I54" t="str">
        <f t="shared" si="3"/>
        <v>+/-</v>
      </c>
      <c r="J54" t="str">
        <f t="shared" si="4"/>
        <v>0.1</v>
      </c>
      <c r="K54" s="2">
        <f t="shared" si="5"/>
        <v>6.0790273556231005E-2</v>
      </c>
      <c r="L54" s="2">
        <f t="shared" si="6"/>
        <v>3.8</v>
      </c>
      <c r="M54" s="2">
        <f t="shared" si="7"/>
        <v>8.5970429323592404E-2</v>
      </c>
      <c r="N54" s="2">
        <f t="shared" si="8"/>
        <v>44.201244891971086</v>
      </c>
      <c r="O54" t="s">
        <v>79</v>
      </c>
    </row>
    <row r="55" spans="1:15" x14ac:dyDescent="0.25">
      <c r="A55" s="16">
        <v>45</v>
      </c>
      <c r="B55" s="17" t="s">
        <v>66</v>
      </c>
      <c r="C55" s="18">
        <v>1.4</v>
      </c>
      <c r="D55" s="19" t="s">
        <v>27</v>
      </c>
      <c r="E55" s="20" t="str">
        <f t="shared" si="0"/>
        <v>Significantly Different</v>
      </c>
      <c r="G55">
        <f t="shared" si="1"/>
        <v>1.4</v>
      </c>
      <c r="H55">
        <f t="shared" si="2"/>
        <v>6</v>
      </c>
      <c r="I55" t="str">
        <f t="shared" si="3"/>
        <v>+/-</v>
      </c>
      <c r="J55" t="str">
        <f t="shared" si="4"/>
        <v>0.1</v>
      </c>
      <c r="K55" s="2">
        <f t="shared" si="5"/>
        <v>6.0790273556231005E-2</v>
      </c>
      <c r="L55" s="2">
        <f t="shared" si="6"/>
        <v>4.6999999999999993</v>
      </c>
      <c r="M55" s="2">
        <f t="shared" si="7"/>
        <v>8.5970429323592404E-2</v>
      </c>
      <c r="N55" s="2">
        <f t="shared" si="8"/>
        <v>54.669960787437915</v>
      </c>
      <c r="O55" t="s">
        <v>47</v>
      </c>
    </row>
    <row r="56" spans="1:15" x14ac:dyDescent="0.25">
      <c r="A56" s="16">
        <v>46</v>
      </c>
      <c r="B56" s="17" t="s">
        <v>76</v>
      </c>
      <c r="C56" s="18">
        <v>1</v>
      </c>
      <c r="D56" s="19" t="s">
        <v>27</v>
      </c>
      <c r="E56" s="20" t="str">
        <f t="shared" si="0"/>
        <v>Significantly Different</v>
      </c>
      <c r="G56">
        <f t="shared" si="1"/>
        <v>1</v>
      </c>
      <c r="H56">
        <f t="shared" si="2"/>
        <v>6</v>
      </c>
      <c r="I56" t="str">
        <f t="shared" si="3"/>
        <v>+/-</v>
      </c>
      <c r="J56" t="str">
        <f t="shared" si="4"/>
        <v>0.1</v>
      </c>
      <c r="K56" s="2">
        <f t="shared" si="5"/>
        <v>6.0790273556231005E-2</v>
      </c>
      <c r="L56" s="2">
        <f t="shared" si="6"/>
        <v>5.0999999999999996</v>
      </c>
      <c r="M56" s="2">
        <f t="shared" si="7"/>
        <v>8.5970429323592404E-2</v>
      </c>
      <c r="N56" s="2">
        <f t="shared" si="8"/>
        <v>59.322723407645398</v>
      </c>
      <c r="O56" t="s">
        <v>31</v>
      </c>
    </row>
    <row r="57" spans="1:15" x14ac:dyDescent="0.25">
      <c r="A57" s="16">
        <v>47</v>
      </c>
      <c r="B57" s="17" t="s">
        <v>68</v>
      </c>
      <c r="C57" s="18">
        <v>0.8</v>
      </c>
      <c r="D57" s="19" t="s">
        <v>27</v>
      </c>
      <c r="E57" s="20" t="str">
        <f t="shared" si="0"/>
        <v>Significantly Different</v>
      </c>
      <c r="G57">
        <f t="shared" si="1"/>
        <v>0.8</v>
      </c>
      <c r="H57">
        <f t="shared" si="2"/>
        <v>6</v>
      </c>
      <c r="I57" t="str">
        <f t="shared" si="3"/>
        <v>+/-</v>
      </c>
      <c r="J57" t="str">
        <f t="shared" si="4"/>
        <v>0.1</v>
      </c>
      <c r="K57" s="2">
        <f t="shared" si="5"/>
        <v>6.0790273556231005E-2</v>
      </c>
      <c r="L57" s="2">
        <f t="shared" si="6"/>
        <v>5.3</v>
      </c>
      <c r="M57" s="2">
        <f t="shared" si="7"/>
        <v>8.5970429323592404E-2</v>
      </c>
      <c r="N57" s="2">
        <f t="shared" si="8"/>
        <v>61.649104717749147</v>
      </c>
      <c r="O57" t="s">
        <v>84</v>
      </c>
    </row>
    <row r="58" spans="1:15" x14ac:dyDescent="0.25">
      <c r="A58" s="16">
        <v>47</v>
      </c>
      <c r="B58" s="17" t="s">
        <v>69</v>
      </c>
      <c r="C58" s="18">
        <v>0.8</v>
      </c>
      <c r="D58" s="19" t="s">
        <v>29</v>
      </c>
      <c r="E58" s="20" t="str">
        <f t="shared" si="0"/>
        <v>Significantly Different</v>
      </c>
      <c r="G58">
        <f t="shared" si="1"/>
        <v>0.8</v>
      </c>
      <c r="H58">
        <f t="shared" si="2"/>
        <v>6</v>
      </c>
      <c r="I58" t="str">
        <f t="shared" si="3"/>
        <v>+/-</v>
      </c>
      <c r="J58" t="str">
        <f t="shared" si="4"/>
        <v>0.2</v>
      </c>
      <c r="K58" s="2">
        <f t="shared" si="5"/>
        <v>0.12158054711246201</v>
      </c>
      <c r="L58" s="2">
        <f t="shared" si="6"/>
        <v>5.3</v>
      </c>
      <c r="M58" s="2">
        <f t="shared" si="7"/>
        <v>0.1359311840425404</v>
      </c>
      <c r="N58" s="2">
        <f t="shared" si="8"/>
        <v>38.990317323663831</v>
      </c>
      <c r="O58" t="s">
        <v>75</v>
      </c>
    </row>
    <row r="59" spans="1:15" x14ac:dyDescent="0.25">
      <c r="A59" s="16">
        <v>49</v>
      </c>
      <c r="B59" s="17" t="s">
        <v>44</v>
      </c>
      <c r="C59" s="18">
        <v>0.7</v>
      </c>
      <c r="D59" s="19" t="s">
        <v>27</v>
      </c>
      <c r="E59" s="20" t="str">
        <f t="shared" si="0"/>
        <v>Significantly Different</v>
      </c>
      <c r="G59">
        <f t="shared" si="1"/>
        <v>0.7</v>
      </c>
      <c r="H59">
        <f t="shared" si="2"/>
        <v>6</v>
      </c>
      <c r="I59" t="str">
        <f t="shared" si="3"/>
        <v>+/-</v>
      </c>
      <c r="J59" t="str">
        <f t="shared" si="4"/>
        <v>0.1</v>
      </c>
      <c r="K59" s="2">
        <f t="shared" si="5"/>
        <v>6.0790273556231005E-2</v>
      </c>
      <c r="L59" s="2">
        <f t="shared" si="6"/>
        <v>5.3999999999999995</v>
      </c>
      <c r="M59" s="2">
        <f t="shared" si="7"/>
        <v>8.5970429323592404E-2</v>
      </c>
      <c r="N59" s="2">
        <f t="shared" si="8"/>
        <v>62.81229537280101</v>
      </c>
      <c r="O59" t="s">
        <v>33</v>
      </c>
    </row>
    <row r="60" spans="1:15" x14ac:dyDescent="0.25">
      <c r="A60" s="16">
        <v>50</v>
      </c>
      <c r="B60" s="17" t="s">
        <v>54</v>
      </c>
      <c r="C60" s="18">
        <v>0.3</v>
      </c>
      <c r="D60" s="19" t="s">
        <v>27</v>
      </c>
      <c r="E60" s="20" t="str">
        <f t="shared" si="0"/>
        <v>Significantly Different</v>
      </c>
      <c r="G60">
        <f t="shared" si="1"/>
        <v>0.3</v>
      </c>
      <c r="H60">
        <f t="shared" si="2"/>
        <v>6</v>
      </c>
      <c r="I60" t="str">
        <f t="shared" si="3"/>
        <v>+/-</v>
      </c>
      <c r="J60" t="str">
        <f t="shared" si="4"/>
        <v>0.1</v>
      </c>
      <c r="K60" s="2">
        <f t="shared" si="5"/>
        <v>6.0790273556231005E-2</v>
      </c>
      <c r="L60" s="2">
        <f t="shared" si="6"/>
        <v>5.8</v>
      </c>
      <c r="M60" s="2">
        <f t="shared" si="7"/>
        <v>8.5970429323592404E-2</v>
      </c>
      <c r="N60" s="2">
        <f t="shared" si="8"/>
        <v>67.4650579930085</v>
      </c>
      <c r="O60" t="s">
        <v>55</v>
      </c>
    </row>
    <row r="61" spans="1:15" x14ac:dyDescent="0.25">
      <c r="A61" s="16">
        <v>51</v>
      </c>
      <c r="B61" s="17" t="s">
        <v>48</v>
      </c>
      <c r="C61" s="18">
        <v>0.1</v>
      </c>
      <c r="D61" s="19" t="s">
        <v>27</v>
      </c>
      <c r="E61" s="20" t="str">
        <f t="shared" si="0"/>
        <v>Significantly Different</v>
      </c>
      <c r="G61">
        <f t="shared" si="1"/>
        <v>0.1</v>
      </c>
      <c r="H61">
        <f t="shared" si="2"/>
        <v>6</v>
      </c>
      <c r="I61" t="str">
        <f t="shared" si="3"/>
        <v>+/-</v>
      </c>
      <c r="J61" t="str">
        <f t="shared" si="4"/>
        <v>0.1</v>
      </c>
      <c r="K61" s="2">
        <f t="shared" si="5"/>
        <v>6.0790273556231005E-2</v>
      </c>
      <c r="L61" s="2">
        <f t="shared" si="6"/>
        <v>6</v>
      </c>
      <c r="M61" s="2">
        <f t="shared" si="7"/>
        <v>8.5970429323592404E-2</v>
      </c>
      <c r="N61" s="2">
        <f t="shared" si="8"/>
        <v>69.791439303112242</v>
      </c>
      <c r="O61" t="s">
        <v>38</v>
      </c>
    </row>
    <row r="62" spans="1:15" ht="15.75" thickBot="1" x14ac:dyDescent="0.3">
      <c r="A62" s="22"/>
      <c r="B62" s="23" t="s">
        <v>86</v>
      </c>
      <c r="C62" s="24">
        <v>0.3</v>
      </c>
      <c r="D62" s="25" t="s">
        <v>27</v>
      </c>
      <c r="E62" s="26" t="str">
        <f t="shared" si="0"/>
        <v>Significantly Different</v>
      </c>
      <c r="G62">
        <f t="shared" si="1"/>
        <v>0.3</v>
      </c>
      <c r="H62">
        <f t="shared" si="2"/>
        <v>6</v>
      </c>
      <c r="I62" t="str">
        <f t="shared" si="3"/>
        <v>+/-</v>
      </c>
      <c r="J62" t="str">
        <f t="shared" si="4"/>
        <v>0.1</v>
      </c>
      <c r="K62" s="2">
        <f t="shared" si="5"/>
        <v>6.0790273556231005E-2</v>
      </c>
      <c r="L62" s="2">
        <f t="shared" si="6"/>
        <v>5.8</v>
      </c>
      <c r="M62" s="2">
        <f t="shared" si="7"/>
        <v>8.5970429323592404E-2</v>
      </c>
      <c r="N62" s="2">
        <f t="shared" si="8"/>
        <v>67.4650579930085</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01" priority="5" operator="equal">
      <formula>"State Selected"</formula>
    </cfRule>
    <cfRule type="cellIs" dxfId="100" priority="6" operator="equal">
      <formula>"Not Significantly Different"</formula>
    </cfRule>
  </conditionalFormatting>
  <conditionalFormatting sqref="E10:E62">
    <cfRule type="cellIs" dxfId="99" priority="1" operator="equal">
      <formula>"OTHER ERROR"</formula>
    </cfRule>
    <cfRule type="cellIs" dxfId="98" priority="2" operator="equal">
      <formula>"Statistical Test not applicable"</formula>
    </cfRule>
    <cfRule type="cellIs" dxfId="97" priority="3" operator="equal">
      <formula>"Geography Selected"</formula>
    </cfRule>
    <cfRule type="cellIs" dxfId="9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6718EA-53FE-40F0-A597-8E98D89A1B2B}">
      <formula1>$O$10:$O$62</formula1>
    </dataValidation>
  </dataValidation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8555-2EF9-4EF1-AAB3-0EA8727DEEB6}">
  <sheetPr codeName="Sheet3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564</v>
      </c>
    </row>
    <row r="2" spans="1:16" x14ac:dyDescent="0.25">
      <c r="A2" s="3" t="s">
        <v>2</v>
      </c>
      <c r="B2" t="s">
        <v>565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4.5999999999999996</v>
      </c>
      <c r="C6" t="s">
        <v>9</v>
      </c>
      <c r="H6" s="8" t="s">
        <v>10</v>
      </c>
      <c r="I6">
        <f>VLOOKUP($B$4,$B$9:$K$62,6,FALSE)</f>
        <v>4.5999999999999996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4.5999999999999996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4.5999999999999996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53</v>
      </c>
      <c r="C11" s="18">
        <v>9</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-4.4000000000000004</v>
      </c>
      <c r="M11" s="2">
        <f t="shared" ref="M11:M62" si="7">IF(AND(ISNUMBER(K11),ISNUMBER($I$7)),SQRT(K11^2+($I$7)^2),"N/A")</f>
        <v>0.55047933970440222</v>
      </c>
      <c r="N11" s="2">
        <f>IF(AND(ISNUMBER(L11),ISNUMBER(M11),M11&lt;&gt;0),L11/M11,"NA")</f>
        <v>-7.9930338572973936</v>
      </c>
      <c r="O11" t="s">
        <v>30</v>
      </c>
    </row>
    <row r="12" spans="1:16" x14ac:dyDescent="0.25">
      <c r="A12" s="16">
        <v>1</v>
      </c>
      <c r="B12" s="17" t="s">
        <v>79</v>
      </c>
      <c r="C12" s="18">
        <v>9</v>
      </c>
      <c r="D12" s="19" t="s">
        <v>29</v>
      </c>
      <c r="E12" s="20" t="str">
        <f t="shared" si="0"/>
        <v>Significantly Different</v>
      </c>
      <c r="G12">
        <f t="shared" si="1"/>
        <v>9</v>
      </c>
      <c r="H12">
        <f t="shared" si="2"/>
        <v>6</v>
      </c>
      <c r="I12" t="str">
        <f t="shared" si="3"/>
        <v>+/-</v>
      </c>
      <c r="J12" t="str">
        <f t="shared" si="4"/>
        <v>0.2</v>
      </c>
      <c r="K12" s="2">
        <f t="shared" si="5"/>
        <v>0.12158054711246201</v>
      </c>
      <c r="L12" s="2">
        <f t="shared" si="6"/>
        <v>-4.4000000000000004</v>
      </c>
      <c r="M12" s="2">
        <f t="shared" si="7"/>
        <v>0.1359311840425404</v>
      </c>
      <c r="N12" s="2">
        <f t="shared" ref="N12:N62" si="8">IF(AND(ISNUMBER(L12),ISNUMBER(M12),M12&lt;&gt;0),L12/M12,"NA")</f>
        <v>-32.369320042286958</v>
      </c>
      <c r="O12" t="s">
        <v>32</v>
      </c>
    </row>
    <row r="13" spans="1:16" x14ac:dyDescent="0.25">
      <c r="A13" s="16">
        <v>3</v>
      </c>
      <c r="B13" s="17" t="s">
        <v>47</v>
      </c>
      <c r="C13" s="18">
        <v>8.9</v>
      </c>
      <c r="D13" s="19" t="s">
        <v>61</v>
      </c>
      <c r="E13" s="20" t="str">
        <f t="shared" si="0"/>
        <v>Significantly Different</v>
      </c>
      <c r="G13">
        <f t="shared" si="1"/>
        <v>8.9</v>
      </c>
      <c r="H13">
        <f t="shared" si="2"/>
        <v>6</v>
      </c>
      <c r="I13" t="str">
        <f t="shared" si="3"/>
        <v>+/-</v>
      </c>
      <c r="J13" t="str">
        <f t="shared" si="4"/>
        <v>0.4</v>
      </c>
      <c r="K13" s="2">
        <f t="shared" si="5"/>
        <v>0.24316109422492402</v>
      </c>
      <c r="L13" s="2">
        <f t="shared" si="6"/>
        <v>-4.3000000000000007</v>
      </c>
      <c r="M13" s="2">
        <f t="shared" si="7"/>
        <v>0.25064471888253259</v>
      </c>
      <c r="N13" s="2">
        <f t="shared" si="8"/>
        <v>-17.155757436945013</v>
      </c>
      <c r="O13" t="s">
        <v>34</v>
      </c>
    </row>
    <row r="14" spans="1:16" x14ac:dyDescent="0.25">
      <c r="A14" s="16">
        <v>4</v>
      </c>
      <c r="B14" s="17" t="s">
        <v>43</v>
      </c>
      <c r="C14" s="18">
        <v>8</v>
      </c>
      <c r="D14" s="19" t="s">
        <v>83</v>
      </c>
      <c r="E14" s="20" t="str">
        <f t="shared" si="0"/>
        <v>Significantly Different</v>
      </c>
      <c r="G14">
        <f t="shared" si="1"/>
        <v>8</v>
      </c>
      <c r="H14">
        <f t="shared" si="2"/>
        <v>6</v>
      </c>
      <c r="I14" t="str">
        <f t="shared" si="3"/>
        <v>+/-</v>
      </c>
      <c r="J14" t="str">
        <f t="shared" si="4"/>
        <v>0.6</v>
      </c>
      <c r="K14" s="2">
        <f t="shared" si="5"/>
        <v>0.36474164133738601</v>
      </c>
      <c r="L14" s="2">
        <f t="shared" si="6"/>
        <v>-3.4000000000000004</v>
      </c>
      <c r="M14" s="2">
        <f t="shared" si="7"/>
        <v>0.36977279819442066</v>
      </c>
      <c r="N14" s="2">
        <f t="shared" si="8"/>
        <v>-9.1948353599886339</v>
      </c>
      <c r="O14" t="s">
        <v>37</v>
      </c>
    </row>
    <row r="15" spans="1:16" x14ac:dyDescent="0.25">
      <c r="A15" s="16">
        <v>5</v>
      </c>
      <c r="B15" s="17" t="s">
        <v>85</v>
      </c>
      <c r="C15" s="18">
        <v>7.7</v>
      </c>
      <c r="D15" s="19" t="s">
        <v>36</v>
      </c>
      <c r="E15" s="20" t="str">
        <f t="shared" si="0"/>
        <v>Significantly Different</v>
      </c>
      <c r="G15">
        <f t="shared" si="1"/>
        <v>7.7</v>
      </c>
      <c r="H15">
        <f t="shared" si="2"/>
        <v>6</v>
      </c>
      <c r="I15" t="str">
        <f t="shared" si="3"/>
        <v>+/-</v>
      </c>
      <c r="J15" t="str">
        <f t="shared" si="4"/>
        <v>0.3</v>
      </c>
      <c r="K15" s="2">
        <f t="shared" si="5"/>
        <v>0.18237082066869301</v>
      </c>
      <c r="L15" s="2">
        <f t="shared" si="6"/>
        <v>-3.1000000000000005</v>
      </c>
      <c r="M15" s="2">
        <f t="shared" si="7"/>
        <v>0.19223572402239389</v>
      </c>
      <c r="N15" s="2">
        <f t="shared" si="8"/>
        <v>-16.126034928028652</v>
      </c>
      <c r="O15" t="s">
        <v>40</v>
      </c>
    </row>
    <row r="16" spans="1:16" x14ac:dyDescent="0.25">
      <c r="A16" s="16">
        <v>6</v>
      </c>
      <c r="B16" s="17" t="s">
        <v>46</v>
      </c>
      <c r="C16" s="18">
        <v>6.9</v>
      </c>
      <c r="D16" s="19" t="s">
        <v>83</v>
      </c>
      <c r="E16" s="20" t="str">
        <f t="shared" si="0"/>
        <v>Significantly Different</v>
      </c>
      <c r="G16">
        <f t="shared" si="1"/>
        <v>6.9</v>
      </c>
      <c r="H16">
        <f t="shared" si="2"/>
        <v>6</v>
      </c>
      <c r="I16" t="str">
        <f t="shared" si="3"/>
        <v>+/-</v>
      </c>
      <c r="J16" t="str">
        <f t="shared" si="4"/>
        <v>0.6</v>
      </c>
      <c r="K16" s="2">
        <f t="shared" si="5"/>
        <v>0.36474164133738601</v>
      </c>
      <c r="L16" s="2">
        <f t="shared" si="6"/>
        <v>-2.3000000000000007</v>
      </c>
      <c r="M16" s="2">
        <f t="shared" si="7"/>
        <v>0.36977279819442066</v>
      </c>
      <c r="N16" s="2">
        <f t="shared" si="8"/>
        <v>-6.2200356846981943</v>
      </c>
      <c r="O16" t="s">
        <v>42</v>
      </c>
    </row>
    <row r="17" spans="1:15" x14ac:dyDescent="0.25">
      <c r="A17" s="16">
        <v>7</v>
      </c>
      <c r="B17" s="17" t="s">
        <v>42</v>
      </c>
      <c r="C17" s="18">
        <v>6.7</v>
      </c>
      <c r="D17" s="19" t="s">
        <v>36</v>
      </c>
      <c r="E17" s="20" t="str">
        <f t="shared" si="0"/>
        <v>Significantly Different</v>
      </c>
      <c r="G17">
        <f t="shared" si="1"/>
        <v>6.7</v>
      </c>
      <c r="H17">
        <f t="shared" si="2"/>
        <v>6</v>
      </c>
      <c r="I17" t="str">
        <f t="shared" si="3"/>
        <v>+/-</v>
      </c>
      <c r="J17" t="str">
        <f t="shared" si="4"/>
        <v>0.3</v>
      </c>
      <c r="K17" s="2">
        <f t="shared" si="5"/>
        <v>0.18237082066869301</v>
      </c>
      <c r="L17" s="2">
        <f t="shared" si="6"/>
        <v>-2.1000000000000005</v>
      </c>
      <c r="M17" s="2">
        <f t="shared" si="7"/>
        <v>0.19223572402239389</v>
      </c>
      <c r="N17" s="2">
        <f t="shared" si="8"/>
        <v>-10.924088177051669</v>
      </c>
      <c r="O17" t="s">
        <v>44</v>
      </c>
    </row>
    <row r="18" spans="1:15" x14ac:dyDescent="0.25">
      <c r="A18" s="16">
        <v>8</v>
      </c>
      <c r="B18" s="17" t="s">
        <v>48</v>
      </c>
      <c r="C18" s="18">
        <v>6.3</v>
      </c>
      <c r="D18" s="19" t="s">
        <v>78</v>
      </c>
      <c r="E18" s="20" t="str">
        <f t="shared" si="0"/>
        <v>Significantly Different</v>
      </c>
      <c r="G18">
        <f t="shared" si="1"/>
        <v>6.3</v>
      </c>
      <c r="H18">
        <f t="shared" si="2"/>
        <v>6</v>
      </c>
      <c r="I18" t="str">
        <f t="shared" si="3"/>
        <v>+/-</v>
      </c>
      <c r="J18" t="str">
        <f t="shared" si="4"/>
        <v>0.7</v>
      </c>
      <c r="K18" s="2">
        <f t="shared" si="5"/>
        <v>0.42553191489361697</v>
      </c>
      <c r="L18" s="2">
        <f t="shared" si="6"/>
        <v>-1.7000000000000002</v>
      </c>
      <c r="M18" s="2">
        <f t="shared" si="7"/>
        <v>0.42985214661796195</v>
      </c>
      <c r="N18" s="2">
        <f t="shared" si="8"/>
        <v>-3.9548482271763614</v>
      </c>
      <c r="O18" t="s">
        <v>46</v>
      </c>
    </row>
    <row r="19" spans="1:15" x14ac:dyDescent="0.25">
      <c r="A19" s="16">
        <v>8</v>
      </c>
      <c r="B19" s="17" t="s">
        <v>82</v>
      </c>
      <c r="C19" s="18">
        <v>6.3</v>
      </c>
      <c r="D19" s="19" t="s">
        <v>29</v>
      </c>
      <c r="E19" s="20" t="str">
        <f t="shared" si="0"/>
        <v>Significantly Different</v>
      </c>
      <c r="G19">
        <f t="shared" si="1"/>
        <v>6.3</v>
      </c>
      <c r="H19">
        <f t="shared" si="2"/>
        <v>6</v>
      </c>
      <c r="I19" t="str">
        <f t="shared" si="3"/>
        <v>+/-</v>
      </c>
      <c r="J19" t="str">
        <f t="shared" si="4"/>
        <v>0.2</v>
      </c>
      <c r="K19" s="2">
        <f t="shared" si="5"/>
        <v>0.12158054711246201</v>
      </c>
      <c r="L19" s="2">
        <f t="shared" si="6"/>
        <v>-1.7000000000000002</v>
      </c>
      <c r="M19" s="2">
        <f t="shared" si="7"/>
        <v>0.1359311840425404</v>
      </c>
      <c r="N19" s="2">
        <f t="shared" si="8"/>
        <v>-12.506328198156325</v>
      </c>
      <c r="O19" t="s">
        <v>48</v>
      </c>
    </row>
    <row r="20" spans="1:15" x14ac:dyDescent="0.25">
      <c r="A20" s="16">
        <v>8</v>
      </c>
      <c r="B20" s="17" t="s">
        <v>56</v>
      </c>
      <c r="C20" s="18">
        <v>6.3</v>
      </c>
      <c r="D20" s="21" t="s">
        <v>39</v>
      </c>
      <c r="E20" s="20" t="str">
        <f t="shared" si="0"/>
        <v>Significantly Different</v>
      </c>
      <c r="G20">
        <f t="shared" si="1"/>
        <v>6.3</v>
      </c>
      <c r="H20">
        <f t="shared" si="2"/>
        <v>6</v>
      </c>
      <c r="I20" t="str">
        <f t="shared" si="3"/>
        <v>+/-</v>
      </c>
      <c r="J20" t="str">
        <f t="shared" si="4"/>
        <v>0.5</v>
      </c>
      <c r="K20" s="2">
        <f t="shared" si="5"/>
        <v>0.303951367781155</v>
      </c>
      <c r="L20" s="2">
        <f t="shared" si="6"/>
        <v>-1.7000000000000002</v>
      </c>
      <c r="M20" s="2">
        <f t="shared" si="7"/>
        <v>0.30997079109986531</v>
      </c>
      <c r="N20" s="2">
        <f t="shared" si="8"/>
        <v>-5.4843877191393178</v>
      </c>
      <c r="O20" t="s">
        <v>50</v>
      </c>
    </row>
    <row r="21" spans="1:15" x14ac:dyDescent="0.25">
      <c r="A21" s="16">
        <v>11</v>
      </c>
      <c r="B21" s="17" t="s">
        <v>73</v>
      </c>
      <c r="C21" s="18">
        <v>6.2</v>
      </c>
      <c r="D21" s="19" t="s">
        <v>29</v>
      </c>
      <c r="E21" s="20" t="str">
        <f t="shared" si="0"/>
        <v>Significantly Different</v>
      </c>
      <c r="G21">
        <f t="shared" si="1"/>
        <v>6.2</v>
      </c>
      <c r="H21">
        <f t="shared" si="2"/>
        <v>6</v>
      </c>
      <c r="I21" t="str">
        <f t="shared" si="3"/>
        <v>+/-</v>
      </c>
      <c r="J21" t="str">
        <f t="shared" si="4"/>
        <v>0.2</v>
      </c>
      <c r="K21" s="2">
        <f t="shared" si="5"/>
        <v>0.12158054711246201</v>
      </c>
      <c r="L21" s="2">
        <f t="shared" si="6"/>
        <v>-1.6000000000000005</v>
      </c>
      <c r="M21" s="2">
        <f t="shared" si="7"/>
        <v>0.1359311840425404</v>
      </c>
      <c r="N21" s="2">
        <f t="shared" si="8"/>
        <v>-11.770661833558897</v>
      </c>
      <c r="O21" t="s">
        <v>52</v>
      </c>
    </row>
    <row r="22" spans="1:15" x14ac:dyDescent="0.25">
      <c r="A22" s="16">
        <v>11</v>
      </c>
      <c r="B22" s="17" t="s">
        <v>75</v>
      </c>
      <c r="C22" s="18">
        <v>6.2</v>
      </c>
      <c r="D22" s="19" t="s">
        <v>29</v>
      </c>
      <c r="E22" s="20" t="str">
        <f t="shared" si="0"/>
        <v>Significantly Different</v>
      </c>
      <c r="G22">
        <f t="shared" si="1"/>
        <v>6.2</v>
      </c>
      <c r="H22">
        <f t="shared" si="2"/>
        <v>6</v>
      </c>
      <c r="I22" t="str">
        <f t="shared" si="3"/>
        <v>+/-</v>
      </c>
      <c r="J22" t="str">
        <f t="shared" si="4"/>
        <v>0.2</v>
      </c>
      <c r="K22" s="2">
        <f t="shared" si="5"/>
        <v>0.12158054711246201</v>
      </c>
      <c r="L22" s="2">
        <f t="shared" si="6"/>
        <v>-1.6000000000000005</v>
      </c>
      <c r="M22" s="2">
        <f t="shared" si="7"/>
        <v>0.1359311840425404</v>
      </c>
      <c r="N22" s="2">
        <f t="shared" si="8"/>
        <v>-11.770661833558897</v>
      </c>
      <c r="O22" t="s">
        <v>54</v>
      </c>
    </row>
    <row r="23" spans="1:15" x14ac:dyDescent="0.25">
      <c r="A23" s="16">
        <v>13</v>
      </c>
      <c r="B23" s="17" t="s">
        <v>74</v>
      </c>
      <c r="C23" s="18">
        <v>5.9</v>
      </c>
      <c r="D23" s="19" t="s">
        <v>61</v>
      </c>
      <c r="E23" s="20" t="str">
        <f t="shared" si="0"/>
        <v>Significantly Different</v>
      </c>
      <c r="G23">
        <f t="shared" si="1"/>
        <v>5.9</v>
      </c>
      <c r="H23">
        <f t="shared" si="2"/>
        <v>6</v>
      </c>
      <c r="I23" t="str">
        <f t="shared" si="3"/>
        <v>+/-</v>
      </c>
      <c r="J23" t="str">
        <f t="shared" si="4"/>
        <v>0.4</v>
      </c>
      <c r="K23" s="2">
        <f t="shared" si="5"/>
        <v>0.24316109422492402</v>
      </c>
      <c r="L23" s="2">
        <f t="shared" si="6"/>
        <v>-1.3000000000000007</v>
      </c>
      <c r="M23" s="2">
        <f t="shared" si="7"/>
        <v>0.25064471888253259</v>
      </c>
      <c r="N23" s="2">
        <f t="shared" si="8"/>
        <v>-5.1866243414019824</v>
      </c>
      <c r="O23" t="s">
        <v>43</v>
      </c>
    </row>
    <row r="24" spans="1:15" x14ac:dyDescent="0.25">
      <c r="A24" s="16">
        <v>14</v>
      </c>
      <c r="B24" s="17" t="s">
        <v>52</v>
      </c>
      <c r="C24" s="18">
        <v>5.8</v>
      </c>
      <c r="D24" s="19" t="s">
        <v>29</v>
      </c>
      <c r="E24" s="20" t="str">
        <f t="shared" si="0"/>
        <v>Significantly Different</v>
      </c>
      <c r="G24">
        <f t="shared" si="1"/>
        <v>5.8</v>
      </c>
      <c r="H24">
        <f t="shared" si="2"/>
        <v>6</v>
      </c>
      <c r="I24" t="str">
        <f t="shared" si="3"/>
        <v>+/-</v>
      </c>
      <c r="J24" t="str">
        <f t="shared" si="4"/>
        <v>0.2</v>
      </c>
      <c r="K24" s="2">
        <f t="shared" si="5"/>
        <v>0.12158054711246201</v>
      </c>
      <c r="L24" s="2">
        <f t="shared" si="6"/>
        <v>-1.2000000000000002</v>
      </c>
      <c r="M24" s="2">
        <f t="shared" si="7"/>
        <v>0.1359311840425404</v>
      </c>
      <c r="N24" s="2">
        <f t="shared" si="8"/>
        <v>-8.827996375169171</v>
      </c>
      <c r="O24" t="s">
        <v>57</v>
      </c>
    </row>
    <row r="25" spans="1:15" x14ac:dyDescent="0.25">
      <c r="A25" s="16">
        <v>15</v>
      </c>
      <c r="B25" s="17" t="s">
        <v>50</v>
      </c>
      <c r="C25" s="18">
        <v>5.7</v>
      </c>
      <c r="D25" s="19" t="s">
        <v>27</v>
      </c>
      <c r="E25" s="20" t="str">
        <f t="shared" si="0"/>
        <v>Significantly Different</v>
      </c>
      <c r="G25">
        <f t="shared" si="1"/>
        <v>5.7</v>
      </c>
      <c r="H25">
        <f t="shared" si="2"/>
        <v>6</v>
      </c>
      <c r="I25" t="str">
        <f t="shared" si="3"/>
        <v>+/-</v>
      </c>
      <c r="J25" t="str">
        <f t="shared" si="4"/>
        <v>0.1</v>
      </c>
      <c r="K25" s="2">
        <f t="shared" si="5"/>
        <v>6.0790273556231005E-2</v>
      </c>
      <c r="L25" s="2">
        <f t="shared" si="6"/>
        <v>-1.1000000000000005</v>
      </c>
      <c r="M25" s="2">
        <f t="shared" si="7"/>
        <v>8.5970429323592404E-2</v>
      </c>
      <c r="N25" s="2">
        <f t="shared" si="8"/>
        <v>-12.795097205570583</v>
      </c>
      <c r="O25" t="s">
        <v>58</v>
      </c>
    </row>
    <row r="26" spans="1:15" x14ac:dyDescent="0.25">
      <c r="A26" s="16">
        <v>16</v>
      </c>
      <c r="B26" s="17" t="s">
        <v>34</v>
      </c>
      <c r="C26" s="18">
        <v>5.3</v>
      </c>
      <c r="D26" s="19" t="s">
        <v>29</v>
      </c>
      <c r="E26" s="20" t="str">
        <f t="shared" si="0"/>
        <v>Significantly Different</v>
      </c>
      <c r="G26">
        <f t="shared" si="1"/>
        <v>5.3</v>
      </c>
      <c r="H26">
        <f t="shared" si="2"/>
        <v>6</v>
      </c>
      <c r="I26" t="str">
        <f t="shared" si="3"/>
        <v>+/-</v>
      </c>
      <c r="J26" t="str">
        <f t="shared" si="4"/>
        <v>0.2</v>
      </c>
      <c r="K26" s="2">
        <f t="shared" si="5"/>
        <v>0.12158054711246201</v>
      </c>
      <c r="L26" s="2">
        <f t="shared" si="6"/>
        <v>-0.70000000000000018</v>
      </c>
      <c r="M26" s="2">
        <f t="shared" si="7"/>
        <v>0.1359311840425404</v>
      </c>
      <c r="N26" s="2">
        <f t="shared" si="8"/>
        <v>-5.149664552182017</v>
      </c>
      <c r="O26" t="s">
        <v>41</v>
      </c>
    </row>
    <row r="27" spans="1:15" x14ac:dyDescent="0.25">
      <c r="A27" s="16">
        <v>16</v>
      </c>
      <c r="B27" s="17" t="s">
        <v>37</v>
      </c>
      <c r="C27" s="18">
        <v>5.3</v>
      </c>
      <c r="D27" s="19" t="s">
        <v>36</v>
      </c>
      <c r="E27" s="20" t="str">
        <f t="shared" si="0"/>
        <v>Significantly Different</v>
      </c>
      <c r="G27">
        <f t="shared" si="1"/>
        <v>5.3</v>
      </c>
      <c r="H27">
        <f t="shared" si="2"/>
        <v>6</v>
      </c>
      <c r="I27" t="str">
        <f t="shared" si="3"/>
        <v>+/-</v>
      </c>
      <c r="J27" t="str">
        <f t="shared" si="4"/>
        <v>0.3</v>
      </c>
      <c r="K27" s="2">
        <f t="shared" si="5"/>
        <v>0.18237082066869301</v>
      </c>
      <c r="L27" s="2">
        <f t="shared" si="6"/>
        <v>-0.70000000000000018</v>
      </c>
      <c r="M27" s="2">
        <f t="shared" si="7"/>
        <v>0.19223572402239389</v>
      </c>
      <c r="N27" s="2">
        <f t="shared" si="8"/>
        <v>-3.6413627256838894</v>
      </c>
      <c r="O27" t="s">
        <v>59</v>
      </c>
    </row>
    <row r="28" spans="1:15" x14ac:dyDescent="0.25">
      <c r="A28" s="16">
        <v>18</v>
      </c>
      <c r="B28" s="17" t="s">
        <v>45</v>
      </c>
      <c r="C28" s="18">
        <v>5.0999999999999996</v>
      </c>
      <c r="D28" s="19" t="s">
        <v>39</v>
      </c>
      <c r="E28" s="20" t="str">
        <f t="shared" si="0"/>
        <v>Not Significantly Different</v>
      </c>
      <c r="G28">
        <f t="shared" si="1"/>
        <v>5.0999999999999996</v>
      </c>
      <c r="H28">
        <f t="shared" si="2"/>
        <v>6</v>
      </c>
      <c r="I28" t="str">
        <f t="shared" si="3"/>
        <v>+/-</v>
      </c>
      <c r="J28" t="str">
        <f t="shared" si="4"/>
        <v>0.5</v>
      </c>
      <c r="K28" s="2">
        <f t="shared" si="5"/>
        <v>0.303951367781155</v>
      </c>
      <c r="L28" s="2">
        <f t="shared" si="6"/>
        <v>-0.5</v>
      </c>
      <c r="M28" s="2">
        <f t="shared" si="7"/>
        <v>0.30997079109986531</v>
      </c>
      <c r="N28" s="2">
        <f t="shared" si="8"/>
        <v>-1.6130552115115637</v>
      </c>
      <c r="O28" t="s">
        <v>49</v>
      </c>
    </row>
    <row r="29" spans="1:15" x14ac:dyDescent="0.25">
      <c r="A29" s="16">
        <v>19</v>
      </c>
      <c r="B29" s="17" t="s">
        <v>63</v>
      </c>
      <c r="C29" s="18">
        <v>5</v>
      </c>
      <c r="D29" s="19" t="s">
        <v>36</v>
      </c>
      <c r="E29" s="20" t="str">
        <f t="shared" si="0"/>
        <v>Significantly Different</v>
      </c>
      <c r="G29">
        <f t="shared" si="1"/>
        <v>5</v>
      </c>
      <c r="H29">
        <f t="shared" si="2"/>
        <v>6</v>
      </c>
      <c r="I29" t="str">
        <f t="shared" si="3"/>
        <v>+/-</v>
      </c>
      <c r="J29" t="str">
        <f t="shared" si="4"/>
        <v>0.3</v>
      </c>
      <c r="K29" s="2">
        <f t="shared" si="5"/>
        <v>0.18237082066869301</v>
      </c>
      <c r="L29" s="2">
        <f t="shared" si="6"/>
        <v>-0.40000000000000036</v>
      </c>
      <c r="M29" s="2">
        <f t="shared" si="7"/>
        <v>0.19223572402239389</v>
      </c>
      <c r="N29" s="2">
        <f t="shared" si="8"/>
        <v>-2.0807787003907952</v>
      </c>
      <c r="O29" t="s">
        <v>63</v>
      </c>
    </row>
    <row r="30" spans="1:15" x14ac:dyDescent="0.25">
      <c r="A30" s="16">
        <v>19</v>
      </c>
      <c r="B30" s="17" t="s">
        <v>81</v>
      </c>
      <c r="C30" s="18">
        <v>5</v>
      </c>
      <c r="D30" s="19" t="s">
        <v>36</v>
      </c>
      <c r="E30" s="20" t="str">
        <f t="shared" si="0"/>
        <v>Significantly Different</v>
      </c>
      <c r="G30">
        <f t="shared" si="1"/>
        <v>5</v>
      </c>
      <c r="H30">
        <f t="shared" si="2"/>
        <v>6</v>
      </c>
      <c r="I30" t="str">
        <f t="shared" si="3"/>
        <v>+/-</v>
      </c>
      <c r="J30" t="str">
        <f t="shared" si="4"/>
        <v>0.3</v>
      </c>
      <c r="K30" s="2">
        <f t="shared" si="5"/>
        <v>0.18237082066869301</v>
      </c>
      <c r="L30" s="2">
        <f t="shared" si="6"/>
        <v>-0.40000000000000036</v>
      </c>
      <c r="M30" s="2">
        <f t="shared" si="7"/>
        <v>0.19223572402239389</v>
      </c>
      <c r="N30" s="2">
        <f t="shared" si="8"/>
        <v>-2.0807787003907952</v>
      </c>
      <c r="O30" t="s">
        <v>28</v>
      </c>
    </row>
    <row r="31" spans="1:15" x14ac:dyDescent="0.25">
      <c r="A31" s="16">
        <v>21</v>
      </c>
      <c r="B31" s="17" t="s">
        <v>84</v>
      </c>
      <c r="C31" s="18">
        <v>4.8</v>
      </c>
      <c r="D31" s="19" t="s">
        <v>29</v>
      </c>
      <c r="E31" s="20" t="str">
        <f t="shared" si="0"/>
        <v>Not Significantly Different</v>
      </c>
      <c r="G31">
        <f t="shared" si="1"/>
        <v>4.8</v>
      </c>
      <c r="H31">
        <f t="shared" si="2"/>
        <v>6</v>
      </c>
      <c r="I31" t="str">
        <f t="shared" si="3"/>
        <v>+/-</v>
      </c>
      <c r="J31" t="str">
        <f t="shared" si="4"/>
        <v>0.2</v>
      </c>
      <c r="K31" s="2">
        <f t="shared" si="5"/>
        <v>0.12158054711246201</v>
      </c>
      <c r="L31" s="2">
        <f t="shared" si="6"/>
        <v>-0.20000000000000018</v>
      </c>
      <c r="M31" s="2">
        <f t="shared" si="7"/>
        <v>0.1359311840425404</v>
      </c>
      <c r="N31" s="2">
        <f t="shared" si="8"/>
        <v>-1.471332729194863</v>
      </c>
      <c r="O31" t="s">
        <v>66</v>
      </c>
    </row>
    <row r="32" spans="1:15" x14ac:dyDescent="0.25">
      <c r="A32" s="16">
        <v>22</v>
      </c>
      <c r="B32" s="17" t="s">
        <v>30</v>
      </c>
      <c r="C32" s="18">
        <v>4.7</v>
      </c>
      <c r="D32" s="19" t="s">
        <v>29</v>
      </c>
      <c r="E32" s="20" t="str">
        <f t="shared" si="0"/>
        <v>Not Significantly Different</v>
      </c>
      <c r="G32">
        <f t="shared" si="1"/>
        <v>4.7</v>
      </c>
      <c r="H32">
        <f t="shared" si="2"/>
        <v>6</v>
      </c>
      <c r="I32" t="str">
        <f t="shared" si="3"/>
        <v>+/-</v>
      </c>
      <c r="J32" t="str">
        <f t="shared" si="4"/>
        <v>0.2</v>
      </c>
      <c r="K32" s="2">
        <f t="shared" si="5"/>
        <v>0.12158054711246201</v>
      </c>
      <c r="L32" s="2">
        <f t="shared" si="6"/>
        <v>-0.10000000000000053</v>
      </c>
      <c r="M32" s="2">
        <f t="shared" si="7"/>
        <v>0.1359311840425404</v>
      </c>
      <c r="N32" s="2">
        <f t="shared" si="8"/>
        <v>-0.73566636459743473</v>
      </c>
      <c r="O32" t="s">
        <v>68</v>
      </c>
    </row>
    <row r="33" spans="1:15" x14ac:dyDescent="0.25">
      <c r="A33" s="16">
        <v>22</v>
      </c>
      <c r="B33" s="17" t="s">
        <v>41</v>
      </c>
      <c r="C33" s="18">
        <v>4.7</v>
      </c>
      <c r="D33" s="19" t="s">
        <v>36</v>
      </c>
      <c r="E33" s="20" t="str">
        <f t="shared" si="0"/>
        <v>Not Significantly Different</v>
      </c>
      <c r="G33">
        <f t="shared" si="1"/>
        <v>4.7</v>
      </c>
      <c r="H33">
        <f t="shared" si="2"/>
        <v>6</v>
      </c>
      <c r="I33" t="str">
        <f t="shared" si="3"/>
        <v>+/-</v>
      </c>
      <c r="J33" t="str">
        <f t="shared" si="4"/>
        <v>0.3</v>
      </c>
      <c r="K33" s="2">
        <f t="shared" si="5"/>
        <v>0.18237082066869301</v>
      </c>
      <c r="L33" s="2">
        <f t="shared" si="6"/>
        <v>-0.10000000000000053</v>
      </c>
      <c r="M33" s="2">
        <f t="shared" si="7"/>
        <v>0.19223572402239389</v>
      </c>
      <c r="N33" s="2">
        <f t="shared" si="8"/>
        <v>-0.52019467509770112</v>
      </c>
      <c r="O33" t="s">
        <v>71</v>
      </c>
    </row>
    <row r="34" spans="1:15" x14ac:dyDescent="0.25">
      <c r="A34" s="16">
        <v>22</v>
      </c>
      <c r="B34" s="17" t="s">
        <v>51</v>
      </c>
      <c r="C34" s="18">
        <v>4.7</v>
      </c>
      <c r="D34" s="19" t="s">
        <v>36</v>
      </c>
      <c r="E34" s="20" t="str">
        <f t="shared" si="0"/>
        <v>Not Significantly Different</v>
      </c>
      <c r="G34">
        <f t="shared" si="1"/>
        <v>4.7</v>
      </c>
      <c r="H34">
        <f t="shared" si="2"/>
        <v>6</v>
      </c>
      <c r="I34" t="str">
        <f t="shared" si="3"/>
        <v>+/-</v>
      </c>
      <c r="J34" t="str">
        <f t="shared" si="4"/>
        <v>0.3</v>
      </c>
      <c r="K34" s="2">
        <f t="shared" si="5"/>
        <v>0.18237082066869301</v>
      </c>
      <c r="L34" s="2">
        <f t="shared" si="6"/>
        <v>-0.10000000000000053</v>
      </c>
      <c r="M34" s="2">
        <f t="shared" si="7"/>
        <v>0.19223572402239389</v>
      </c>
      <c r="N34" s="2">
        <f t="shared" si="8"/>
        <v>-0.52019467509770112</v>
      </c>
      <c r="O34" t="s">
        <v>62</v>
      </c>
    </row>
    <row r="35" spans="1:15" x14ac:dyDescent="0.25">
      <c r="A35" s="16">
        <v>25</v>
      </c>
      <c r="B35" s="17" t="s">
        <v>60</v>
      </c>
      <c r="C35" s="18">
        <v>4.5</v>
      </c>
      <c r="D35" s="19" t="s">
        <v>36</v>
      </c>
      <c r="E35" s="20" t="str">
        <f t="shared" si="0"/>
        <v>Not Significantly Different</v>
      </c>
      <c r="G35">
        <f t="shared" si="1"/>
        <v>4.5</v>
      </c>
      <c r="H35">
        <f t="shared" si="2"/>
        <v>6</v>
      </c>
      <c r="I35" t="str">
        <f t="shared" si="3"/>
        <v>+/-</v>
      </c>
      <c r="J35" t="str">
        <f t="shared" si="4"/>
        <v>0.3</v>
      </c>
      <c r="K35" s="2">
        <f t="shared" si="5"/>
        <v>0.18237082066869301</v>
      </c>
      <c r="L35" s="2">
        <f t="shared" si="6"/>
        <v>9.9999999999999645E-2</v>
      </c>
      <c r="M35" s="2">
        <f t="shared" si="7"/>
        <v>0.19223572402239389</v>
      </c>
      <c r="N35" s="2">
        <f t="shared" si="8"/>
        <v>0.52019467509769657</v>
      </c>
      <c r="O35" t="s">
        <v>72</v>
      </c>
    </row>
    <row r="36" spans="1:15" x14ac:dyDescent="0.25">
      <c r="A36" s="16">
        <v>26</v>
      </c>
      <c r="B36" s="17" t="s">
        <v>62</v>
      </c>
      <c r="C36" s="18">
        <v>4.3</v>
      </c>
      <c r="D36" s="19" t="s">
        <v>29</v>
      </c>
      <c r="E36" s="20" t="str">
        <f t="shared" si="0"/>
        <v>Significantly Different</v>
      </c>
      <c r="G36">
        <f t="shared" si="1"/>
        <v>4.3</v>
      </c>
      <c r="H36">
        <f t="shared" si="2"/>
        <v>6</v>
      </c>
      <c r="I36" t="str">
        <f t="shared" si="3"/>
        <v>+/-</v>
      </c>
      <c r="J36" t="str">
        <f t="shared" si="4"/>
        <v>0.2</v>
      </c>
      <c r="K36" s="2">
        <f t="shared" si="5"/>
        <v>0.12158054711246201</v>
      </c>
      <c r="L36" s="2">
        <f t="shared" si="6"/>
        <v>0.29999999999999982</v>
      </c>
      <c r="M36" s="2">
        <f t="shared" si="7"/>
        <v>0.1359311840425404</v>
      </c>
      <c r="N36" s="2">
        <f t="shared" si="8"/>
        <v>2.2069990937922914</v>
      </c>
      <c r="O36" t="s">
        <v>64</v>
      </c>
    </row>
    <row r="37" spans="1:15" x14ac:dyDescent="0.25">
      <c r="A37" s="16">
        <v>26</v>
      </c>
      <c r="B37" s="17" t="s">
        <v>72</v>
      </c>
      <c r="C37" s="18">
        <v>4.3</v>
      </c>
      <c r="D37" s="19" t="s">
        <v>36</v>
      </c>
      <c r="E37" s="20" t="str">
        <f t="shared" si="0"/>
        <v>Not Significantly Different</v>
      </c>
      <c r="G37">
        <f t="shared" si="1"/>
        <v>4.3</v>
      </c>
      <c r="H37">
        <f t="shared" si="2"/>
        <v>6</v>
      </c>
      <c r="I37" t="str">
        <f t="shared" si="3"/>
        <v>+/-</v>
      </c>
      <c r="J37" t="str">
        <f t="shared" si="4"/>
        <v>0.3</v>
      </c>
      <c r="K37" s="2">
        <f t="shared" si="5"/>
        <v>0.18237082066869301</v>
      </c>
      <c r="L37" s="2">
        <f t="shared" si="6"/>
        <v>0.29999999999999982</v>
      </c>
      <c r="M37" s="2">
        <f t="shared" si="7"/>
        <v>0.19223572402239389</v>
      </c>
      <c r="N37" s="2">
        <f t="shared" si="8"/>
        <v>1.5605840252930943</v>
      </c>
      <c r="O37" t="s">
        <v>45</v>
      </c>
    </row>
    <row r="38" spans="1:15" x14ac:dyDescent="0.25">
      <c r="A38" s="16">
        <v>28</v>
      </c>
      <c r="B38" s="17" t="s">
        <v>66</v>
      </c>
      <c r="C38" s="18">
        <v>4.2</v>
      </c>
      <c r="D38" s="19" t="s">
        <v>29</v>
      </c>
      <c r="E38" s="20" t="str">
        <f t="shared" si="0"/>
        <v>Significantly Different</v>
      </c>
      <c r="G38">
        <f t="shared" si="1"/>
        <v>4.2</v>
      </c>
      <c r="H38">
        <f t="shared" si="2"/>
        <v>6</v>
      </c>
      <c r="I38" t="str">
        <f t="shared" si="3"/>
        <v>+/-</v>
      </c>
      <c r="J38" t="str">
        <f t="shared" si="4"/>
        <v>0.2</v>
      </c>
      <c r="K38" s="2">
        <f t="shared" si="5"/>
        <v>0.12158054711246201</v>
      </c>
      <c r="L38" s="2">
        <f t="shared" si="6"/>
        <v>0.39999999999999947</v>
      </c>
      <c r="M38" s="2">
        <f t="shared" si="7"/>
        <v>0.1359311840425404</v>
      </c>
      <c r="N38" s="2">
        <f t="shared" si="8"/>
        <v>2.9426654583897194</v>
      </c>
      <c r="O38" t="s">
        <v>51</v>
      </c>
    </row>
    <row r="39" spans="1:15" x14ac:dyDescent="0.25">
      <c r="A39" s="16">
        <v>28</v>
      </c>
      <c r="B39" s="17" t="s">
        <v>38</v>
      </c>
      <c r="C39" s="18">
        <v>4.2</v>
      </c>
      <c r="D39" s="19" t="s">
        <v>78</v>
      </c>
      <c r="E39" s="20" t="str">
        <f t="shared" si="0"/>
        <v>Not Significantly Different</v>
      </c>
      <c r="G39">
        <f t="shared" si="1"/>
        <v>4.2</v>
      </c>
      <c r="H39">
        <f t="shared" si="2"/>
        <v>6</v>
      </c>
      <c r="I39" t="str">
        <f t="shared" si="3"/>
        <v>+/-</v>
      </c>
      <c r="J39" t="str">
        <f t="shared" si="4"/>
        <v>0.7</v>
      </c>
      <c r="K39" s="2">
        <f t="shared" si="5"/>
        <v>0.42553191489361697</v>
      </c>
      <c r="L39" s="2">
        <f t="shared" si="6"/>
        <v>0.39999999999999947</v>
      </c>
      <c r="M39" s="2">
        <f t="shared" si="7"/>
        <v>0.42985214661796195</v>
      </c>
      <c r="N39" s="2">
        <f t="shared" si="8"/>
        <v>0.93055252404149547</v>
      </c>
      <c r="O39" t="s">
        <v>74</v>
      </c>
    </row>
    <row r="40" spans="1:15" x14ac:dyDescent="0.25">
      <c r="A40" s="16">
        <v>30</v>
      </c>
      <c r="B40" s="17" t="s">
        <v>49</v>
      </c>
      <c r="C40" s="18">
        <v>4.0999999999999996</v>
      </c>
      <c r="D40" s="19" t="s">
        <v>36</v>
      </c>
      <c r="E40" s="20" t="str">
        <f t="shared" si="0"/>
        <v>Significantly Different</v>
      </c>
      <c r="G40">
        <f t="shared" si="1"/>
        <v>4.0999999999999996</v>
      </c>
      <c r="H40">
        <f t="shared" si="2"/>
        <v>6</v>
      </c>
      <c r="I40" t="str">
        <f t="shared" si="3"/>
        <v>+/-</v>
      </c>
      <c r="J40" t="str">
        <f t="shared" si="4"/>
        <v>0.3</v>
      </c>
      <c r="K40" s="2">
        <f t="shared" si="5"/>
        <v>0.18237082066869301</v>
      </c>
      <c r="L40" s="2">
        <f t="shared" si="6"/>
        <v>0.5</v>
      </c>
      <c r="M40" s="2">
        <f t="shared" si="7"/>
        <v>0.19223572402239389</v>
      </c>
      <c r="N40" s="2">
        <f t="shared" si="8"/>
        <v>2.6009733754884921</v>
      </c>
      <c r="O40" t="s">
        <v>35</v>
      </c>
    </row>
    <row r="41" spans="1:15" x14ac:dyDescent="0.25">
      <c r="A41" s="16">
        <v>31</v>
      </c>
      <c r="B41" s="17" t="s">
        <v>58</v>
      </c>
      <c r="C41" s="18">
        <v>4</v>
      </c>
      <c r="D41" s="19" t="s">
        <v>29</v>
      </c>
      <c r="E41" s="20" t="str">
        <f t="shared" si="0"/>
        <v>Significantly Different</v>
      </c>
      <c r="G41">
        <f t="shared" si="1"/>
        <v>4</v>
      </c>
      <c r="H41">
        <f t="shared" si="2"/>
        <v>6</v>
      </c>
      <c r="I41" t="str">
        <f t="shared" si="3"/>
        <v>+/-</v>
      </c>
      <c r="J41" t="str">
        <f t="shared" si="4"/>
        <v>0.2</v>
      </c>
      <c r="K41" s="2">
        <f t="shared" si="5"/>
        <v>0.12158054711246201</v>
      </c>
      <c r="L41" s="2">
        <f t="shared" si="6"/>
        <v>0.59999999999999964</v>
      </c>
      <c r="M41" s="2">
        <f t="shared" si="7"/>
        <v>0.1359311840425404</v>
      </c>
      <c r="N41" s="2">
        <f t="shared" si="8"/>
        <v>4.4139981875845828</v>
      </c>
      <c r="O41" t="s">
        <v>76</v>
      </c>
    </row>
    <row r="42" spans="1:15" x14ac:dyDescent="0.25">
      <c r="A42" s="16">
        <v>31</v>
      </c>
      <c r="B42" s="17" t="s">
        <v>59</v>
      </c>
      <c r="C42" s="18">
        <v>4</v>
      </c>
      <c r="D42" s="19" t="s">
        <v>36</v>
      </c>
      <c r="E42" s="20" t="str">
        <f t="shared" si="0"/>
        <v>Significantly Different</v>
      </c>
      <c r="G42">
        <f t="shared" si="1"/>
        <v>4</v>
      </c>
      <c r="H42">
        <f t="shared" si="2"/>
        <v>6</v>
      </c>
      <c r="I42" t="str">
        <f t="shared" si="3"/>
        <v>+/-</v>
      </c>
      <c r="J42" t="str">
        <f t="shared" si="4"/>
        <v>0.3</v>
      </c>
      <c r="K42" s="2">
        <f t="shared" si="5"/>
        <v>0.18237082066869301</v>
      </c>
      <c r="L42" s="2">
        <f t="shared" si="6"/>
        <v>0.59999999999999964</v>
      </c>
      <c r="M42" s="2">
        <f t="shared" si="7"/>
        <v>0.19223572402239389</v>
      </c>
      <c r="N42" s="2">
        <f t="shared" si="8"/>
        <v>3.1211680505861885</v>
      </c>
      <c r="O42" t="s">
        <v>77</v>
      </c>
    </row>
    <row r="43" spans="1:15" x14ac:dyDescent="0.25">
      <c r="A43" s="16">
        <v>33</v>
      </c>
      <c r="B43" s="17" t="s">
        <v>32</v>
      </c>
      <c r="C43" s="18">
        <v>3.9</v>
      </c>
      <c r="D43" s="19" t="s">
        <v>83</v>
      </c>
      <c r="E43" s="20" t="str">
        <f t="shared" si="0"/>
        <v>Significantly Different</v>
      </c>
      <c r="G43">
        <f t="shared" si="1"/>
        <v>3.9</v>
      </c>
      <c r="H43">
        <f t="shared" si="2"/>
        <v>6</v>
      </c>
      <c r="I43" t="str">
        <f t="shared" si="3"/>
        <v>+/-</v>
      </c>
      <c r="J43" t="str">
        <f t="shared" si="4"/>
        <v>0.6</v>
      </c>
      <c r="K43" s="2">
        <f t="shared" si="5"/>
        <v>0.36474164133738601</v>
      </c>
      <c r="L43" s="2">
        <f t="shared" si="6"/>
        <v>0.69999999999999973</v>
      </c>
      <c r="M43" s="2">
        <f t="shared" si="7"/>
        <v>0.36977279819442066</v>
      </c>
      <c r="N43" s="2">
        <f t="shared" si="8"/>
        <v>1.8930543388211885</v>
      </c>
      <c r="O43" t="s">
        <v>80</v>
      </c>
    </row>
    <row r="44" spans="1:15" x14ac:dyDescent="0.25">
      <c r="A44" s="16">
        <v>34</v>
      </c>
      <c r="B44" s="17" t="s">
        <v>64</v>
      </c>
      <c r="C44" s="18">
        <v>3.6</v>
      </c>
      <c r="D44" s="19" t="s">
        <v>29</v>
      </c>
      <c r="E44" s="20" t="str">
        <f t="shared" si="0"/>
        <v>Significantly Different</v>
      </c>
      <c r="G44">
        <f t="shared" si="1"/>
        <v>3.6</v>
      </c>
      <c r="H44">
        <f t="shared" si="2"/>
        <v>6</v>
      </c>
      <c r="I44" t="str">
        <f t="shared" si="3"/>
        <v>+/-</v>
      </c>
      <c r="J44" t="str">
        <f t="shared" si="4"/>
        <v>0.2</v>
      </c>
      <c r="K44" s="2">
        <f t="shared" si="5"/>
        <v>0.12158054711246201</v>
      </c>
      <c r="L44" s="2">
        <f t="shared" si="6"/>
        <v>0.99999999999999956</v>
      </c>
      <c r="M44" s="2">
        <f t="shared" si="7"/>
        <v>0.1359311840425404</v>
      </c>
      <c r="N44" s="2">
        <f t="shared" si="8"/>
        <v>7.3566636459743053</v>
      </c>
      <c r="O44" t="s">
        <v>82</v>
      </c>
    </row>
    <row r="45" spans="1:15" x14ac:dyDescent="0.25">
      <c r="A45" s="16">
        <v>35</v>
      </c>
      <c r="B45" s="17" t="s">
        <v>54</v>
      </c>
      <c r="C45" s="18">
        <v>3.5</v>
      </c>
      <c r="D45" s="19" t="s">
        <v>61</v>
      </c>
      <c r="E45" s="20" t="str">
        <f t="shared" si="0"/>
        <v>Significantly Different</v>
      </c>
      <c r="G45">
        <f t="shared" si="1"/>
        <v>3.5</v>
      </c>
      <c r="H45">
        <f t="shared" si="2"/>
        <v>6</v>
      </c>
      <c r="I45" t="str">
        <f t="shared" si="3"/>
        <v>+/-</v>
      </c>
      <c r="J45" t="str">
        <f t="shared" si="4"/>
        <v>0.4</v>
      </c>
      <c r="K45" s="2">
        <f t="shared" si="5"/>
        <v>0.24316109422492402</v>
      </c>
      <c r="L45" s="2">
        <f t="shared" si="6"/>
        <v>1.0999999999999996</v>
      </c>
      <c r="M45" s="2">
        <f t="shared" si="7"/>
        <v>0.25064471888253259</v>
      </c>
      <c r="N45" s="2">
        <f t="shared" si="8"/>
        <v>4.3886821350324432</v>
      </c>
      <c r="O45" t="s">
        <v>53</v>
      </c>
    </row>
    <row r="46" spans="1:15" x14ac:dyDescent="0.25">
      <c r="A46" s="16">
        <v>36</v>
      </c>
      <c r="B46" s="17" t="s">
        <v>55</v>
      </c>
      <c r="C46" s="18">
        <v>3.4</v>
      </c>
      <c r="D46" s="19" t="s">
        <v>29</v>
      </c>
      <c r="E46" s="20" t="str">
        <f t="shared" si="0"/>
        <v>Significantly Different</v>
      </c>
      <c r="G46">
        <f t="shared" si="1"/>
        <v>3.4</v>
      </c>
      <c r="H46">
        <f t="shared" si="2"/>
        <v>6</v>
      </c>
      <c r="I46" t="str">
        <f t="shared" si="3"/>
        <v>+/-</v>
      </c>
      <c r="J46" t="str">
        <f t="shared" si="4"/>
        <v>0.2</v>
      </c>
      <c r="K46" s="2">
        <f t="shared" si="5"/>
        <v>0.12158054711246201</v>
      </c>
      <c r="L46" s="2">
        <f t="shared" si="6"/>
        <v>1.1999999999999997</v>
      </c>
      <c r="M46" s="2">
        <f t="shared" si="7"/>
        <v>0.1359311840425404</v>
      </c>
      <c r="N46" s="2">
        <f t="shared" si="8"/>
        <v>8.8279963751691675</v>
      </c>
      <c r="O46" t="s">
        <v>65</v>
      </c>
    </row>
    <row r="47" spans="1:15" x14ac:dyDescent="0.25">
      <c r="A47" s="16">
        <v>37</v>
      </c>
      <c r="B47" s="17" t="s">
        <v>40</v>
      </c>
      <c r="C47" s="18">
        <v>3.2</v>
      </c>
      <c r="D47" s="19" t="s">
        <v>27</v>
      </c>
      <c r="E47" s="20" t="str">
        <f t="shared" si="0"/>
        <v>Significantly Different</v>
      </c>
      <c r="G47">
        <f t="shared" si="1"/>
        <v>3.2</v>
      </c>
      <c r="H47">
        <f t="shared" si="2"/>
        <v>6</v>
      </c>
      <c r="I47" t="str">
        <f t="shared" si="3"/>
        <v>+/-</v>
      </c>
      <c r="J47" t="str">
        <f t="shared" si="4"/>
        <v>0.1</v>
      </c>
      <c r="K47" s="2">
        <f t="shared" si="5"/>
        <v>6.0790273556231005E-2</v>
      </c>
      <c r="L47" s="2">
        <f t="shared" si="6"/>
        <v>1.3999999999999995</v>
      </c>
      <c r="M47" s="2">
        <f t="shared" si="7"/>
        <v>8.5970429323592404E-2</v>
      </c>
      <c r="N47" s="2">
        <f t="shared" si="8"/>
        <v>16.284669170726183</v>
      </c>
      <c r="O47" t="s">
        <v>81</v>
      </c>
    </row>
    <row r="48" spans="1:15" x14ac:dyDescent="0.25">
      <c r="A48" s="16">
        <v>38</v>
      </c>
      <c r="B48" s="17" t="s">
        <v>68</v>
      </c>
      <c r="C48" s="18">
        <v>3</v>
      </c>
      <c r="D48" s="19" t="s">
        <v>29</v>
      </c>
      <c r="E48" s="20" t="str">
        <f t="shared" si="0"/>
        <v>Significantly Different</v>
      </c>
      <c r="G48">
        <f t="shared" si="1"/>
        <v>3</v>
      </c>
      <c r="H48">
        <f t="shared" si="2"/>
        <v>6</v>
      </c>
      <c r="I48" t="str">
        <f t="shared" si="3"/>
        <v>+/-</v>
      </c>
      <c r="J48" t="str">
        <f t="shared" si="4"/>
        <v>0.2</v>
      </c>
      <c r="K48" s="2">
        <f t="shared" si="5"/>
        <v>0.12158054711246201</v>
      </c>
      <c r="L48" s="2">
        <f t="shared" si="6"/>
        <v>1.5999999999999996</v>
      </c>
      <c r="M48" s="2">
        <f t="shared" si="7"/>
        <v>0.1359311840425404</v>
      </c>
      <c r="N48" s="2">
        <f t="shared" si="8"/>
        <v>11.770661833558892</v>
      </c>
      <c r="O48" t="s">
        <v>60</v>
      </c>
    </row>
    <row r="49" spans="1:15" x14ac:dyDescent="0.25">
      <c r="A49" s="16">
        <v>38</v>
      </c>
      <c r="B49" s="17" t="s">
        <v>77</v>
      </c>
      <c r="C49" s="18">
        <v>3</v>
      </c>
      <c r="D49" s="19" t="s">
        <v>36</v>
      </c>
      <c r="E49" s="20" t="str">
        <f t="shared" si="0"/>
        <v>Significantly Different</v>
      </c>
      <c r="G49">
        <f t="shared" si="1"/>
        <v>3</v>
      </c>
      <c r="H49">
        <f t="shared" si="2"/>
        <v>6</v>
      </c>
      <c r="I49" t="str">
        <f t="shared" si="3"/>
        <v>+/-</v>
      </c>
      <c r="J49" t="str">
        <f t="shared" si="4"/>
        <v>0.3</v>
      </c>
      <c r="K49" s="2">
        <f t="shared" si="5"/>
        <v>0.18237082066869301</v>
      </c>
      <c r="L49" s="2">
        <f t="shared" si="6"/>
        <v>1.5999999999999996</v>
      </c>
      <c r="M49" s="2">
        <f t="shared" si="7"/>
        <v>0.19223572402239389</v>
      </c>
      <c r="N49" s="2">
        <f t="shared" si="8"/>
        <v>8.3231148015631717</v>
      </c>
      <c r="O49" t="s">
        <v>67</v>
      </c>
    </row>
    <row r="50" spans="1:15" x14ac:dyDescent="0.25">
      <c r="A50" s="16">
        <v>40</v>
      </c>
      <c r="B50" s="17" t="s">
        <v>76</v>
      </c>
      <c r="C50" s="18">
        <v>2.9</v>
      </c>
      <c r="D50" s="19" t="s">
        <v>27</v>
      </c>
      <c r="E50" s="20" t="str">
        <f t="shared" si="0"/>
        <v>Significantly Different</v>
      </c>
      <c r="G50">
        <f t="shared" si="1"/>
        <v>2.9</v>
      </c>
      <c r="H50">
        <f t="shared" si="2"/>
        <v>6</v>
      </c>
      <c r="I50" t="str">
        <f t="shared" si="3"/>
        <v>+/-</v>
      </c>
      <c r="J50" t="str">
        <f t="shared" si="4"/>
        <v>0.1</v>
      </c>
      <c r="K50" s="2">
        <f t="shared" si="5"/>
        <v>6.0790273556231005E-2</v>
      </c>
      <c r="L50" s="2">
        <f t="shared" si="6"/>
        <v>1.6999999999999997</v>
      </c>
      <c r="M50" s="2">
        <f t="shared" si="7"/>
        <v>8.5970429323592404E-2</v>
      </c>
      <c r="N50" s="2">
        <f t="shared" si="8"/>
        <v>19.774241135881798</v>
      </c>
      <c r="O50" t="s">
        <v>69</v>
      </c>
    </row>
    <row r="51" spans="1:15" x14ac:dyDescent="0.25">
      <c r="A51" s="16">
        <v>40</v>
      </c>
      <c r="B51" s="17" t="s">
        <v>31</v>
      </c>
      <c r="C51" s="18">
        <v>2.9</v>
      </c>
      <c r="D51" s="19" t="s">
        <v>61</v>
      </c>
      <c r="E51" s="20" t="str">
        <f t="shared" si="0"/>
        <v>Significantly Different</v>
      </c>
      <c r="G51">
        <f t="shared" si="1"/>
        <v>2.9</v>
      </c>
      <c r="H51">
        <f t="shared" si="2"/>
        <v>6</v>
      </c>
      <c r="I51" t="str">
        <f t="shared" si="3"/>
        <v>+/-</v>
      </c>
      <c r="J51" t="str">
        <f t="shared" si="4"/>
        <v>0.4</v>
      </c>
      <c r="K51" s="2">
        <f t="shared" si="5"/>
        <v>0.24316109422492402</v>
      </c>
      <c r="L51" s="2">
        <f t="shared" si="6"/>
        <v>1.6999999999999997</v>
      </c>
      <c r="M51" s="2">
        <f t="shared" si="7"/>
        <v>0.25064471888253259</v>
      </c>
      <c r="N51" s="2">
        <f t="shared" si="8"/>
        <v>6.78250875414105</v>
      </c>
      <c r="O51" t="s">
        <v>85</v>
      </c>
    </row>
    <row r="52" spans="1:15" x14ac:dyDescent="0.25">
      <c r="A52" s="16">
        <v>42</v>
      </c>
      <c r="B52" s="17" t="s">
        <v>35</v>
      </c>
      <c r="C52" s="18">
        <v>2.8</v>
      </c>
      <c r="D52" s="19" t="s">
        <v>36</v>
      </c>
      <c r="E52" s="20" t="str">
        <f t="shared" si="0"/>
        <v>Significantly Different</v>
      </c>
      <c r="G52">
        <f t="shared" si="1"/>
        <v>2.8</v>
      </c>
      <c r="H52">
        <f t="shared" si="2"/>
        <v>6</v>
      </c>
      <c r="I52" t="str">
        <f t="shared" si="3"/>
        <v>+/-</v>
      </c>
      <c r="J52" t="str">
        <f t="shared" si="4"/>
        <v>0.3</v>
      </c>
      <c r="K52" s="2">
        <f t="shared" si="5"/>
        <v>0.18237082066869301</v>
      </c>
      <c r="L52" s="2">
        <f t="shared" si="6"/>
        <v>1.7999999999999998</v>
      </c>
      <c r="M52" s="2">
        <f t="shared" si="7"/>
        <v>0.19223572402239389</v>
      </c>
      <c r="N52" s="2">
        <f t="shared" si="8"/>
        <v>9.3635041517585691</v>
      </c>
      <c r="O52" t="s">
        <v>56</v>
      </c>
    </row>
    <row r="53" spans="1:15" x14ac:dyDescent="0.25">
      <c r="A53" s="16">
        <v>42</v>
      </c>
      <c r="B53" s="17" t="s">
        <v>65</v>
      </c>
      <c r="C53" s="18">
        <v>2.8</v>
      </c>
      <c r="D53" s="19" t="s">
        <v>27</v>
      </c>
      <c r="E53" s="20" t="str">
        <f t="shared" si="0"/>
        <v>Significantly Different</v>
      </c>
      <c r="G53">
        <f t="shared" si="1"/>
        <v>2.8</v>
      </c>
      <c r="H53">
        <f t="shared" si="2"/>
        <v>6</v>
      </c>
      <c r="I53" t="str">
        <f t="shared" si="3"/>
        <v>+/-</v>
      </c>
      <c r="J53" t="str">
        <f t="shared" si="4"/>
        <v>0.1</v>
      </c>
      <c r="K53" s="2">
        <f t="shared" si="5"/>
        <v>6.0790273556231005E-2</v>
      </c>
      <c r="L53" s="2">
        <f t="shared" si="6"/>
        <v>1.7999999999999998</v>
      </c>
      <c r="M53" s="2">
        <f t="shared" si="7"/>
        <v>8.5970429323592404E-2</v>
      </c>
      <c r="N53" s="2">
        <f t="shared" si="8"/>
        <v>20.937431790933669</v>
      </c>
      <c r="O53" t="s">
        <v>73</v>
      </c>
    </row>
    <row r="54" spans="1:15" x14ac:dyDescent="0.25">
      <c r="A54" s="16">
        <v>44</v>
      </c>
      <c r="B54" s="17" t="s">
        <v>28</v>
      </c>
      <c r="C54" s="18">
        <v>2.7</v>
      </c>
      <c r="D54" s="19" t="s">
        <v>36</v>
      </c>
      <c r="E54" s="20" t="str">
        <f t="shared" si="0"/>
        <v>Significantly Different</v>
      </c>
      <c r="G54">
        <f t="shared" si="1"/>
        <v>2.7</v>
      </c>
      <c r="H54">
        <f t="shared" si="2"/>
        <v>6</v>
      </c>
      <c r="I54" t="str">
        <f t="shared" si="3"/>
        <v>+/-</v>
      </c>
      <c r="J54" t="str">
        <f t="shared" si="4"/>
        <v>0.3</v>
      </c>
      <c r="K54" s="2">
        <f t="shared" si="5"/>
        <v>0.18237082066869301</v>
      </c>
      <c r="L54" s="2">
        <f t="shared" si="6"/>
        <v>1.8999999999999995</v>
      </c>
      <c r="M54" s="2">
        <f t="shared" si="7"/>
        <v>0.19223572402239389</v>
      </c>
      <c r="N54" s="2">
        <f t="shared" si="8"/>
        <v>9.883698826856266</v>
      </c>
      <c r="O54" t="s">
        <v>79</v>
      </c>
    </row>
    <row r="55" spans="1:15" x14ac:dyDescent="0.25">
      <c r="A55" s="16">
        <v>45</v>
      </c>
      <c r="B55" s="17" t="s">
        <v>71</v>
      </c>
      <c r="C55" s="18">
        <v>2.5</v>
      </c>
      <c r="D55" s="19" t="s">
        <v>27</v>
      </c>
      <c r="E55" s="20" t="str">
        <f t="shared" si="0"/>
        <v>Significantly Different</v>
      </c>
      <c r="G55">
        <f t="shared" si="1"/>
        <v>2.5</v>
      </c>
      <c r="H55">
        <f t="shared" si="2"/>
        <v>6</v>
      </c>
      <c r="I55" t="str">
        <f t="shared" si="3"/>
        <v>+/-</v>
      </c>
      <c r="J55" t="str">
        <f t="shared" si="4"/>
        <v>0.1</v>
      </c>
      <c r="K55" s="2">
        <f t="shared" si="5"/>
        <v>6.0790273556231005E-2</v>
      </c>
      <c r="L55" s="2">
        <f t="shared" si="6"/>
        <v>2.0999999999999996</v>
      </c>
      <c r="M55" s="2">
        <f t="shared" si="7"/>
        <v>8.5970429323592404E-2</v>
      </c>
      <c r="N55" s="2">
        <f t="shared" si="8"/>
        <v>24.427003756089281</v>
      </c>
      <c r="O55" t="s">
        <v>47</v>
      </c>
    </row>
    <row r="56" spans="1:15" x14ac:dyDescent="0.25">
      <c r="A56" s="16">
        <v>45</v>
      </c>
      <c r="B56" s="17" t="s">
        <v>67</v>
      </c>
      <c r="C56" s="18">
        <v>2.5</v>
      </c>
      <c r="D56" s="19" t="s">
        <v>27</v>
      </c>
      <c r="E56" s="20" t="str">
        <f t="shared" si="0"/>
        <v>Significantly Different</v>
      </c>
      <c r="G56">
        <f t="shared" si="1"/>
        <v>2.5</v>
      </c>
      <c r="H56">
        <f t="shared" si="2"/>
        <v>6</v>
      </c>
      <c r="I56" t="str">
        <f t="shared" si="3"/>
        <v>+/-</v>
      </c>
      <c r="J56" t="str">
        <f t="shared" si="4"/>
        <v>0.1</v>
      </c>
      <c r="K56" s="2">
        <f t="shared" si="5"/>
        <v>6.0790273556231005E-2</v>
      </c>
      <c r="L56" s="2">
        <f t="shared" si="6"/>
        <v>2.0999999999999996</v>
      </c>
      <c r="M56" s="2">
        <f t="shared" si="7"/>
        <v>8.5970429323592404E-2</v>
      </c>
      <c r="N56" s="2">
        <f t="shared" si="8"/>
        <v>24.427003756089281</v>
      </c>
      <c r="O56" t="s">
        <v>31</v>
      </c>
    </row>
    <row r="57" spans="1:15" x14ac:dyDescent="0.25">
      <c r="A57" s="16">
        <v>47</v>
      </c>
      <c r="B57" s="17" t="s">
        <v>33</v>
      </c>
      <c r="C57" s="18">
        <v>2.4</v>
      </c>
      <c r="D57" s="19" t="s">
        <v>36</v>
      </c>
      <c r="E57" s="20" t="str">
        <f t="shared" si="0"/>
        <v>Significantly Different</v>
      </c>
      <c r="G57">
        <f t="shared" si="1"/>
        <v>2.4</v>
      </c>
      <c r="H57">
        <f t="shared" si="2"/>
        <v>6</v>
      </c>
      <c r="I57" t="str">
        <f t="shared" si="3"/>
        <v>+/-</v>
      </c>
      <c r="J57" t="str">
        <f t="shared" si="4"/>
        <v>0.3</v>
      </c>
      <c r="K57" s="2">
        <f t="shared" si="5"/>
        <v>0.18237082066869301</v>
      </c>
      <c r="L57" s="2">
        <f t="shared" si="6"/>
        <v>2.1999999999999997</v>
      </c>
      <c r="M57" s="2">
        <f t="shared" si="7"/>
        <v>0.19223572402239389</v>
      </c>
      <c r="N57" s="2">
        <f t="shared" si="8"/>
        <v>11.444282852149362</v>
      </c>
      <c r="O57" t="s">
        <v>84</v>
      </c>
    </row>
    <row r="58" spans="1:15" x14ac:dyDescent="0.25">
      <c r="A58" s="16">
        <v>48</v>
      </c>
      <c r="B58" s="17" t="s">
        <v>44</v>
      </c>
      <c r="C58" s="18">
        <v>2.2000000000000002</v>
      </c>
      <c r="D58" s="19" t="s">
        <v>29</v>
      </c>
      <c r="E58" s="20" t="str">
        <f t="shared" si="0"/>
        <v>Significantly Different</v>
      </c>
      <c r="G58">
        <f t="shared" si="1"/>
        <v>2.2000000000000002</v>
      </c>
      <c r="H58">
        <f t="shared" si="2"/>
        <v>6</v>
      </c>
      <c r="I58" t="str">
        <f t="shared" si="3"/>
        <v>+/-</v>
      </c>
      <c r="J58" t="str">
        <f t="shared" si="4"/>
        <v>0.2</v>
      </c>
      <c r="K58" s="2">
        <f t="shared" si="5"/>
        <v>0.12158054711246201</v>
      </c>
      <c r="L58" s="2">
        <f t="shared" si="6"/>
        <v>2.3999999999999995</v>
      </c>
      <c r="M58" s="2">
        <f t="shared" si="7"/>
        <v>0.1359311840425404</v>
      </c>
      <c r="N58" s="2">
        <f t="shared" si="8"/>
        <v>17.655992750338335</v>
      </c>
      <c r="O58" t="s">
        <v>75</v>
      </c>
    </row>
    <row r="59" spans="1:15" x14ac:dyDescent="0.25">
      <c r="A59" s="16">
        <v>48</v>
      </c>
      <c r="B59" s="17" t="s">
        <v>57</v>
      </c>
      <c r="C59" s="18">
        <v>2.2000000000000002</v>
      </c>
      <c r="D59" s="19" t="s">
        <v>27</v>
      </c>
      <c r="E59" s="20" t="str">
        <f t="shared" si="0"/>
        <v>Significantly Different</v>
      </c>
      <c r="G59">
        <f t="shared" si="1"/>
        <v>2.2000000000000002</v>
      </c>
      <c r="H59">
        <f t="shared" si="2"/>
        <v>6</v>
      </c>
      <c r="I59" t="str">
        <f t="shared" si="3"/>
        <v>+/-</v>
      </c>
      <c r="J59" t="str">
        <f t="shared" si="4"/>
        <v>0.1</v>
      </c>
      <c r="K59" s="2">
        <f t="shared" si="5"/>
        <v>6.0790273556231005E-2</v>
      </c>
      <c r="L59" s="2">
        <f t="shared" si="6"/>
        <v>2.3999999999999995</v>
      </c>
      <c r="M59" s="2">
        <f t="shared" si="7"/>
        <v>8.5970429323592404E-2</v>
      </c>
      <c r="N59" s="2">
        <f t="shared" si="8"/>
        <v>27.91657572124489</v>
      </c>
      <c r="O59" t="s">
        <v>33</v>
      </c>
    </row>
    <row r="60" spans="1:15" x14ac:dyDescent="0.25">
      <c r="A60" s="16">
        <v>48</v>
      </c>
      <c r="B60" s="17" t="s">
        <v>80</v>
      </c>
      <c r="C60" s="18">
        <v>2.2000000000000002</v>
      </c>
      <c r="D60" s="19" t="s">
        <v>27</v>
      </c>
      <c r="E60" s="20" t="str">
        <f t="shared" si="0"/>
        <v>Significantly Different</v>
      </c>
      <c r="G60">
        <f t="shared" si="1"/>
        <v>2.2000000000000002</v>
      </c>
      <c r="H60">
        <f t="shared" si="2"/>
        <v>6</v>
      </c>
      <c r="I60" t="str">
        <f t="shared" si="3"/>
        <v>+/-</v>
      </c>
      <c r="J60" t="str">
        <f t="shared" si="4"/>
        <v>0.1</v>
      </c>
      <c r="K60" s="2">
        <f t="shared" si="5"/>
        <v>6.0790273556231005E-2</v>
      </c>
      <c r="L60" s="2">
        <f t="shared" si="6"/>
        <v>2.3999999999999995</v>
      </c>
      <c r="M60" s="2">
        <f t="shared" si="7"/>
        <v>8.5970429323592404E-2</v>
      </c>
      <c r="N60" s="2">
        <f t="shared" si="8"/>
        <v>27.91657572124489</v>
      </c>
      <c r="O60" t="s">
        <v>55</v>
      </c>
    </row>
    <row r="61" spans="1:15" x14ac:dyDescent="0.25">
      <c r="A61" s="16">
        <v>51</v>
      </c>
      <c r="B61" s="17" t="s">
        <v>69</v>
      </c>
      <c r="C61" s="18">
        <v>1.1000000000000001</v>
      </c>
      <c r="D61" s="19" t="s">
        <v>36</v>
      </c>
      <c r="E61" s="20" t="str">
        <f t="shared" si="0"/>
        <v>Significantly Different</v>
      </c>
      <c r="G61">
        <f t="shared" si="1"/>
        <v>1.1000000000000001</v>
      </c>
      <c r="H61">
        <f t="shared" si="2"/>
        <v>6</v>
      </c>
      <c r="I61" t="str">
        <f t="shared" si="3"/>
        <v>+/-</v>
      </c>
      <c r="J61" t="str">
        <f t="shared" si="4"/>
        <v>0.3</v>
      </c>
      <c r="K61" s="2">
        <f t="shared" si="5"/>
        <v>0.18237082066869301</v>
      </c>
      <c r="L61" s="2">
        <f t="shared" si="6"/>
        <v>3.4999999999999996</v>
      </c>
      <c r="M61" s="2">
        <f t="shared" si="7"/>
        <v>0.19223572402239389</v>
      </c>
      <c r="N61" s="2">
        <f t="shared" si="8"/>
        <v>18.20681362841944</v>
      </c>
      <c r="O61" t="s">
        <v>38</v>
      </c>
    </row>
    <row r="62" spans="1:15" ht="15.75" thickBot="1" x14ac:dyDescent="0.3">
      <c r="A62" s="22"/>
      <c r="B62" s="23" t="s">
        <v>86</v>
      </c>
      <c r="C62" s="24">
        <v>0.4</v>
      </c>
      <c r="D62" s="25" t="s">
        <v>27</v>
      </c>
      <c r="E62" s="26" t="str">
        <f t="shared" si="0"/>
        <v>Significantly Different</v>
      </c>
      <c r="G62">
        <f t="shared" si="1"/>
        <v>0.4</v>
      </c>
      <c r="H62">
        <f t="shared" si="2"/>
        <v>6</v>
      </c>
      <c r="I62" t="str">
        <f t="shared" si="3"/>
        <v>+/-</v>
      </c>
      <c r="J62" t="str">
        <f t="shared" si="4"/>
        <v>0.1</v>
      </c>
      <c r="K62" s="2">
        <f t="shared" si="5"/>
        <v>6.0790273556231005E-2</v>
      </c>
      <c r="L62" s="2">
        <f t="shared" si="6"/>
        <v>4.1999999999999993</v>
      </c>
      <c r="M62" s="2">
        <f t="shared" si="7"/>
        <v>8.5970429323592404E-2</v>
      </c>
      <c r="N62" s="2">
        <f t="shared" si="8"/>
        <v>48.854007512178562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95" priority="5" operator="equal">
      <formula>"State Selected"</formula>
    </cfRule>
    <cfRule type="cellIs" dxfId="94" priority="6" operator="equal">
      <formula>"Not Significantly Different"</formula>
    </cfRule>
  </conditionalFormatting>
  <conditionalFormatting sqref="E10:E62">
    <cfRule type="cellIs" dxfId="93" priority="1" operator="equal">
      <formula>"OTHER ERROR"</formula>
    </cfRule>
    <cfRule type="cellIs" dxfId="92" priority="2" operator="equal">
      <formula>"Statistical Test not applicable"</formula>
    </cfRule>
    <cfRule type="cellIs" dxfId="91" priority="3" operator="equal">
      <formula>"Geography Selected"</formula>
    </cfRule>
    <cfRule type="cellIs" dxfId="9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1C62150-4B7C-4305-A59A-3C5A4BAA6110}">
      <formula1>$O$10:$O$62</formula1>
    </dataValidation>
  </dataValidation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4C03-2413-45D3-8D8B-8E327DC3F628}">
  <sheetPr codeName="Sheet3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566</v>
      </c>
    </row>
    <row r="2" spans="1:16" x14ac:dyDescent="0.25">
      <c r="A2" s="3" t="s">
        <v>2</v>
      </c>
      <c r="B2" t="s">
        <v>567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12.3</v>
      </c>
      <c r="C6" t="s">
        <v>9</v>
      </c>
      <c r="H6" s="8" t="s">
        <v>10</v>
      </c>
      <c r="I6">
        <f>VLOOKUP($B$4,$B$9:$K$62,6,FALSE)</f>
        <v>12.3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12.3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48</v>
      </c>
      <c r="C11" s="18">
        <v>32.799999999999997</v>
      </c>
      <c r="D11" s="21" t="s">
        <v>130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32.799999999999997</v>
      </c>
      <c r="H11">
        <f t="shared" ref="H11:H62" si="2">LEN(TRIM(D11))</f>
        <v>6</v>
      </c>
      <c r="I11" t="str">
        <f t="shared" ref="I11:I62" si="3">IF(H11&gt;=3,MID(TRIM(D11),1,3),"NO")</f>
        <v>+/-</v>
      </c>
      <c r="J11" t="str">
        <f t="shared" ref="J11:J62" si="4">IF(TRIM(I11)="+/-",MID(TRIM(D11),4,H11-3),D11)</f>
        <v>1.2</v>
      </c>
      <c r="K11" s="2">
        <f t="shared" ref="K11:K62" si="5">IF(TRIM(J11)="*****",0,IF(ISERROR(VALUE(J11)),"NA",VALUE(J11/$I$4)))</f>
        <v>0.72948328267477203</v>
      </c>
      <c r="L11" s="2">
        <f t="shared" ref="L11:L62" si="6">IF(AND(ISNUMBER(G11),ISNUMBER($I$6)),$I$6-G11,"N/A")</f>
        <v>-20.499999999999996</v>
      </c>
      <c r="M11" s="2">
        <f t="shared" ref="M11:M62" si="7">IF(AND(ISNUMBER(K11),ISNUMBER($I$7)),SQRT(K11^2+($I$7)^2),"N/A")</f>
        <v>0.73201182849801194</v>
      </c>
      <c r="N11" s="2">
        <f>IF(AND(ISNUMBER(L11),ISNUMBER(M11),M11&lt;&gt;0),L11/M11,"NA")</f>
        <v>-28.005011943677452</v>
      </c>
      <c r="O11" t="s">
        <v>30</v>
      </c>
    </row>
    <row r="12" spans="1:16" x14ac:dyDescent="0.25">
      <c r="A12" s="16">
        <v>2</v>
      </c>
      <c r="B12" s="17" t="s">
        <v>68</v>
      </c>
      <c r="C12" s="18">
        <v>31.6</v>
      </c>
      <c r="D12" s="19" t="s">
        <v>61</v>
      </c>
      <c r="E12" s="20" t="str">
        <f t="shared" si="0"/>
        <v>Significantly Different</v>
      </c>
      <c r="G12">
        <f t="shared" si="1"/>
        <v>31.6</v>
      </c>
      <c r="H12">
        <f t="shared" si="2"/>
        <v>6</v>
      </c>
      <c r="I12" t="str">
        <f t="shared" si="3"/>
        <v>+/-</v>
      </c>
      <c r="J12" t="str">
        <f t="shared" si="4"/>
        <v>0.4</v>
      </c>
      <c r="K12" s="2">
        <f t="shared" si="5"/>
        <v>0.24316109422492402</v>
      </c>
      <c r="L12" s="2">
        <f t="shared" si="6"/>
        <v>-19.3</v>
      </c>
      <c r="M12" s="2">
        <f t="shared" si="7"/>
        <v>0.25064471888253259</v>
      </c>
      <c r="N12" s="2">
        <f t="shared" ref="N12:N62" si="8">IF(AND(ISNUMBER(L12),ISNUMBER(M12),M12&lt;&gt;0),L12/M12,"NA")</f>
        <v>-77.001422914660168</v>
      </c>
      <c r="O12" t="s">
        <v>32</v>
      </c>
    </row>
    <row r="13" spans="1:16" x14ac:dyDescent="0.25">
      <c r="A13" s="16">
        <v>3</v>
      </c>
      <c r="B13" s="17" t="s">
        <v>80</v>
      </c>
      <c r="C13" s="18">
        <v>31.1</v>
      </c>
      <c r="D13" s="19" t="s">
        <v>36</v>
      </c>
      <c r="E13" s="20" t="str">
        <f t="shared" si="0"/>
        <v>Significantly Different</v>
      </c>
      <c r="G13">
        <f t="shared" si="1"/>
        <v>31.1</v>
      </c>
      <c r="H13">
        <f t="shared" si="2"/>
        <v>6</v>
      </c>
      <c r="I13" t="str">
        <f t="shared" si="3"/>
        <v>+/-</v>
      </c>
      <c r="J13" t="str">
        <f t="shared" si="4"/>
        <v>0.3</v>
      </c>
      <c r="K13" s="2">
        <f t="shared" si="5"/>
        <v>0.18237082066869301</v>
      </c>
      <c r="L13" s="2">
        <f t="shared" si="6"/>
        <v>-18.8</v>
      </c>
      <c r="M13" s="2">
        <f t="shared" si="7"/>
        <v>0.19223572402239389</v>
      </c>
      <c r="N13" s="2">
        <f t="shared" si="8"/>
        <v>-97.796598918367295</v>
      </c>
      <c r="O13" t="s">
        <v>34</v>
      </c>
    </row>
    <row r="14" spans="1:16" x14ac:dyDescent="0.25">
      <c r="A14" s="16">
        <v>4</v>
      </c>
      <c r="B14" s="17" t="s">
        <v>69</v>
      </c>
      <c r="C14" s="18">
        <v>30.3</v>
      </c>
      <c r="D14" s="19" t="s">
        <v>130</v>
      </c>
      <c r="E14" s="20" t="str">
        <f t="shared" si="0"/>
        <v>Significantly Different</v>
      </c>
      <c r="G14">
        <f t="shared" si="1"/>
        <v>30.3</v>
      </c>
      <c r="H14">
        <f t="shared" si="2"/>
        <v>6</v>
      </c>
      <c r="I14" t="str">
        <f t="shared" si="3"/>
        <v>+/-</v>
      </c>
      <c r="J14" t="str">
        <f t="shared" si="4"/>
        <v>1.2</v>
      </c>
      <c r="K14" s="2">
        <f t="shared" si="5"/>
        <v>0.72948328267477203</v>
      </c>
      <c r="L14" s="2">
        <f t="shared" si="6"/>
        <v>-18</v>
      </c>
      <c r="M14" s="2">
        <f t="shared" si="7"/>
        <v>0.73201182849801194</v>
      </c>
      <c r="N14" s="2">
        <f t="shared" si="8"/>
        <v>-24.589766584692402</v>
      </c>
      <c r="O14" t="s">
        <v>37</v>
      </c>
    </row>
    <row r="15" spans="1:16" x14ac:dyDescent="0.25">
      <c r="A15" s="16">
        <v>5</v>
      </c>
      <c r="B15" s="17" t="s">
        <v>67</v>
      </c>
      <c r="C15" s="18">
        <v>25.9</v>
      </c>
      <c r="D15" s="19" t="s">
        <v>36</v>
      </c>
      <c r="E15" s="20" t="str">
        <f t="shared" si="0"/>
        <v>Significantly Different</v>
      </c>
      <c r="G15">
        <f t="shared" si="1"/>
        <v>25.9</v>
      </c>
      <c r="H15">
        <f t="shared" si="2"/>
        <v>6</v>
      </c>
      <c r="I15" t="str">
        <f t="shared" si="3"/>
        <v>+/-</v>
      </c>
      <c r="J15" t="str">
        <f t="shared" si="4"/>
        <v>0.3</v>
      </c>
      <c r="K15" s="2">
        <f t="shared" si="5"/>
        <v>0.18237082066869301</v>
      </c>
      <c r="L15" s="2">
        <f t="shared" si="6"/>
        <v>-13.599999999999998</v>
      </c>
      <c r="M15" s="2">
        <f t="shared" si="7"/>
        <v>0.19223572402239389</v>
      </c>
      <c r="N15" s="2">
        <f t="shared" si="8"/>
        <v>-70.746475813286963</v>
      </c>
      <c r="O15" t="s">
        <v>40</v>
      </c>
    </row>
    <row r="16" spans="1:16" x14ac:dyDescent="0.25">
      <c r="A16" s="16">
        <v>6</v>
      </c>
      <c r="B16" s="17" t="s">
        <v>41</v>
      </c>
      <c r="C16" s="18">
        <v>25.5</v>
      </c>
      <c r="D16" s="19" t="s">
        <v>83</v>
      </c>
      <c r="E16" s="20" t="str">
        <f t="shared" si="0"/>
        <v>Significantly Different</v>
      </c>
      <c r="G16">
        <f t="shared" si="1"/>
        <v>25.5</v>
      </c>
      <c r="H16">
        <f t="shared" si="2"/>
        <v>6</v>
      </c>
      <c r="I16" t="str">
        <f t="shared" si="3"/>
        <v>+/-</v>
      </c>
      <c r="J16" t="str">
        <f t="shared" si="4"/>
        <v>0.6</v>
      </c>
      <c r="K16" s="2">
        <f t="shared" si="5"/>
        <v>0.36474164133738601</v>
      </c>
      <c r="L16" s="2">
        <f t="shared" si="6"/>
        <v>-13.2</v>
      </c>
      <c r="M16" s="2">
        <f t="shared" si="7"/>
        <v>0.36977279819442066</v>
      </c>
      <c r="N16" s="2">
        <f t="shared" si="8"/>
        <v>-35.697596103485282</v>
      </c>
      <c r="O16" t="s">
        <v>42</v>
      </c>
    </row>
    <row r="17" spans="1:15" x14ac:dyDescent="0.25">
      <c r="A17" s="16">
        <v>7</v>
      </c>
      <c r="B17" s="17" t="s">
        <v>31</v>
      </c>
      <c r="C17" s="18">
        <v>25.1</v>
      </c>
      <c r="D17" s="19" t="s">
        <v>128</v>
      </c>
      <c r="E17" s="20" t="str">
        <f t="shared" si="0"/>
        <v>Significantly Different</v>
      </c>
      <c r="G17">
        <f t="shared" si="1"/>
        <v>25.1</v>
      </c>
      <c r="H17">
        <f t="shared" si="2"/>
        <v>6</v>
      </c>
      <c r="I17" t="str">
        <f t="shared" si="3"/>
        <v>+/-</v>
      </c>
      <c r="J17" t="str">
        <f t="shared" si="4"/>
        <v>1.1</v>
      </c>
      <c r="K17" s="2">
        <f t="shared" si="5"/>
        <v>0.66869300911854113</v>
      </c>
      <c r="L17" s="2">
        <f t="shared" si="6"/>
        <v>-12.8</v>
      </c>
      <c r="M17" s="2">
        <f t="shared" si="7"/>
        <v>0.67145051776214359</v>
      </c>
      <c r="N17" s="2">
        <f t="shared" si="8"/>
        <v>-19.0632066867127</v>
      </c>
      <c r="O17" t="s">
        <v>44</v>
      </c>
    </row>
    <row r="18" spans="1:15" x14ac:dyDescent="0.25">
      <c r="A18" s="16">
        <v>8</v>
      </c>
      <c r="B18" s="17" t="s">
        <v>28</v>
      </c>
      <c r="C18" s="18">
        <v>23.9</v>
      </c>
      <c r="D18" s="19" t="s">
        <v>78</v>
      </c>
      <c r="E18" s="20" t="str">
        <f t="shared" si="0"/>
        <v>Significantly Different</v>
      </c>
      <c r="G18">
        <f t="shared" si="1"/>
        <v>23.9</v>
      </c>
      <c r="H18">
        <f t="shared" si="2"/>
        <v>6</v>
      </c>
      <c r="I18" t="str">
        <f t="shared" si="3"/>
        <v>+/-</v>
      </c>
      <c r="J18" t="str">
        <f t="shared" si="4"/>
        <v>0.7</v>
      </c>
      <c r="K18" s="2">
        <f t="shared" si="5"/>
        <v>0.42553191489361697</v>
      </c>
      <c r="L18" s="2">
        <f t="shared" si="6"/>
        <v>-11.599999999999998</v>
      </c>
      <c r="M18" s="2">
        <f t="shared" si="7"/>
        <v>0.42985214661796195</v>
      </c>
      <c r="N18" s="2">
        <f t="shared" si="8"/>
        <v>-26.986023197203398</v>
      </c>
      <c r="O18" t="s">
        <v>46</v>
      </c>
    </row>
    <row r="19" spans="1:15" x14ac:dyDescent="0.25">
      <c r="A19" s="16">
        <v>9</v>
      </c>
      <c r="B19" s="17" t="s">
        <v>44</v>
      </c>
      <c r="C19" s="18">
        <v>21.6</v>
      </c>
      <c r="D19" s="19" t="s">
        <v>39</v>
      </c>
      <c r="E19" s="20" t="str">
        <f t="shared" si="0"/>
        <v>Significantly Different</v>
      </c>
      <c r="G19">
        <f t="shared" si="1"/>
        <v>21.6</v>
      </c>
      <c r="H19">
        <f t="shared" si="2"/>
        <v>6</v>
      </c>
      <c r="I19" t="str">
        <f t="shared" si="3"/>
        <v>+/-</v>
      </c>
      <c r="J19" t="str">
        <f t="shared" si="4"/>
        <v>0.5</v>
      </c>
      <c r="K19" s="2">
        <f t="shared" si="5"/>
        <v>0.303951367781155</v>
      </c>
      <c r="L19" s="2">
        <f t="shared" si="6"/>
        <v>-9.3000000000000007</v>
      </c>
      <c r="M19" s="2">
        <f t="shared" si="7"/>
        <v>0.30997079109986531</v>
      </c>
      <c r="N19" s="2">
        <f t="shared" si="8"/>
        <v>-30.002826934115088</v>
      </c>
      <c r="O19" t="s">
        <v>48</v>
      </c>
    </row>
    <row r="20" spans="1:15" x14ac:dyDescent="0.25">
      <c r="A20" s="16">
        <v>10</v>
      </c>
      <c r="B20" s="17" t="s">
        <v>35</v>
      </c>
      <c r="C20" s="18">
        <v>21.3</v>
      </c>
      <c r="D20" s="21" t="s">
        <v>70</v>
      </c>
      <c r="E20" s="20" t="str">
        <f t="shared" si="0"/>
        <v>Significantly Different</v>
      </c>
      <c r="G20">
        <f t="shared" si="1"/>
        <v>21.3</v>
      </c>
      <c r="H20">
        <f t="shared" si="2"/>
        <v>6</v>
      </c>
      <c r="I20" t="str">
        <f t="shared" si="3"/>
        <v>+/-</v>
      </c>
      <c r="J20" t="str">
        <f t="shared" si="4"/>
        <v>0.8</v>
      </c>
      <c r="K20" s="2">
        <f t="shared" si="5"/>
        <v>0.48632218844984804</v>
      </c>
      <c r="L20" s="2">
        <f t="shared" si="6"/>
        <v>-9</v>
      </c>
      <c r="M20" s="2">
        <f t="shared" si="7"/>
        <v>0.49010685399991183</v>
      </c>
      <c r="N20" s="2">
        <f t="shared" si="8"/>
        <v>-18.363342455932312</v>
      </c>
      <c r="O20" t="s">
        <v>50</v>
      </c>
    </row>
    <row r="21" spans="1:15" x14ac:dyDescent="0.25">
      <c r="A21" s="16">
        <v>11</v>
      </c>
      <c r="B21" s="17" t="s">
        <v>57</v>
      </c>
      <c r="C21" s="18">
        <v>21.1</v>
      </c>
      <c r="D21" s="19" t="s">
        <v>36</v>
      </c>
      <c r="E21" s="20" t="str">
        <f t="shared" si="0"/>
        <v>Significantly Different</v>
      </c>
      <c r="G21">
        <f t="shared" si="1"/>
        <v>21.1</v>
      </c>
      <c r="H21">
        <f t="shared" si="2"/>
        <v>6</v>
      </c>
      <c r="I21" t="str">
        <f t="shared" si="3"/>
        <v>+/-</v>
      </c>
      <c r="J21" t="str">
        <f t="shared" si="4"/>
        <v>0.3</v>
      </c>
      <c r="K21" s="2">
        <f t="shared" si="5"/>
        <v>0.18237082066869301</v>
      </c>
      <c r="L21" s="2">
        <f t="shared" si="6"/>
        <v>-8.8000000000000007</v>
      </c>
      <c r="M21" s="2">
        <f t="shared" si="7"/>
        <v>0.19223572402239389</v>
      </c>
      <c r="N21" s="2">
        <f t="shared" si="8"/>
        <v>-45.777131408597462</v>
      </c>
      <c r="O21" t="s">
        <v>52</v>
      </c>
    </row>
    <row r="22" spans="1:15" x14ac:dyDescent="0.25">
      <c r="A22" s="16">
        <v>12</v>
      </c>
      <c r="B22" s="17" t="s">
        <v>65</v>
      </c>
      <c r="C22" s="18">
        <v>19.899999999999999</v>
      </c>
      <c r="D22" s="19" t="s">
        <v>29</v>
      </c>
      <c r="E22" s="20" t="str">
        <f t="shared" si="0"/>
        <v>Significantly Different</v>
      </c>
      <c r="G22">
        <f t="shared" si="1"/>
        <v>19.899999999999999</v>
      </c>
      <c r="H22">
        <f t="shared" si="2"/>
        <v>6</v>
      </c>
      <c r="I22" t="str">
        <f t="shared" si="3"/>
        <v>+/-</v>
      </c>
      <c r="J22" t="str">
        <f t="shared" si="4"/>
        <v>0.2</v>
      </c>
      <c r="K22" s="2">
        <f t="shared" si="5"/>
        <v>0.12158054711246201</v>
      </c>
      <c r="L22" s="2">
        <f t="shared" si="6"/>
        <v>-7.5999999999999979</v>
      </c>
      <c r="M22" s="2">
        <f t="shared" si="7"/>
        <v>0.1359311840425404</v>
      </c>
      <c r="N22" s="2">
        <f t="shared" si="8"/>
        <v>-55.910643709404731</v>
      </c>
      <c r="O22" t="s">
        <v>54</v>
      </c>
    </row>
    <row r="23" spans="1:15" x14ac:dyDescent="0.25">
      <c r="A23" s="16">
        <v>13</v>
      </c>
      <c r="B23" s="17" t="s">
        <v>51</v>
      </c>
      <c r="C23" s="18">
        <v>19.5</v>
      </c>
      <c r="D23" s="19" t="s">
        <v>39</v>
      </c>
      <c r="E23" s="20" t="str">
        <f t="shared" si="0"/>
        <v>Significantly Different</v>
      </c>
      <c r="G23">
        <f t="shared" si="1"/>
        <v>19.5</v>
      </c>
      <c r="H23">
        <f t="shared" si="2"/>
        <v>6</v>
      </c>
      <c r="I23" t="str">
        <f t="shared" si="3"/>
        <v>+/-</v>
      </c>
      <c r="J23" t="str">
        <f t="shared" si="4"/>
        <v>0.5</v>
      </c>
      <c r="K23" s="2">
        <f t="shared" si="5"/>
        <v>0.303951367781155</v>
      </c>
      <c r="L23" s="2">
        <f t="shared" si="6"/>
        <v>-7.1999999999999993</v>
      </c>
      <c r="M23" s="2">
        <f t="shared" si="7"/>
        <v>0.30997079109986531</v>
      </c>
      <c r="N23" s="2">
        <f t="shared" si="8"/>
        <v>-23.227995045766516</v>
      </c>
      <c r="O23" t="s">
        <v>43</v>
      </c>
    </row>
    <row r="24" spans="1:15" x14ac:dyDescent="0.25">
      <c r="A24" s="16">
        <v>14</v>
      </c>
      <c r="B24" s="17" t="s">
        <v>55</v>
      </c>
      <c r="C24" s="18">
        <v>18.600000000000001</v>
      </c>
      <c r="D24" s="19" t="s">
        <v>36</v>
      </c>
      <c r="E24" s="20" t="str">
        <f t="shared" si="0"/>
        <v>Significantly Different</v>
      </c>
      <c r="G24">
        <f t="shared" si="1"/>
        <v>18.600000000000001</v>
      </c>
      <c r="H24">
        <f t="shared" si="2"/>
        <v>6</v>
      </c>
      <c r="I24" t="str">
        <f t="shared" si="3"/>
        <v>+/-</v>
      </c>
      <c r="J24" t="str">
        <f t="shared" si="4"/>
        <v>0.3</v>
      </c>
      <c r="K24" s="2">
        <f t="shared" si="5"/>
        <v>0.18237082066869301</v>
      </c>
      <c r="L24" s="2">
        <f t="shared" si="6"/>
        <v>-6.3000000000000007</v>
      </c>
      <c r="M24" s="2">
        <f t="shared" si="7"/>
        <v>0.19223572402239389</v>
      </c>
      <c r="N24" s="2">
        <f t="shared" si="8"/>
        <v>-32.772264531155002</v>
      </c>
      <c r="O24" t="s">
        <v>57</v>
      </c>
    </row>
    <row r="25" spans="1:15" x14ac:dyDescent="0.25">
      <c r="A25" s="16">
        <v>15</v>
      </c>
      <c r="B25" s="17" t="s">
        <v>76</v>
      </c>
      <c r="C25" s="18">
        <v>18.100000000000001</v>
      </c>
      <c r="D25" s="19" t="s">
        <v>61</v>
      </c>
      <c r="E25" s="20" t="str">
        <f t="shared" si="0"/>
        <v>Significantly Different</v>
      </c>
      <c r="G25">
        <f t="shared" si="1"/>
        <v>18.100000000000001</v>
      </c>
      <c r="H25">
        <f t="shared" si="2"/>
        <v>6</v>
      </c>
      <c r="I25" t="str">
        <f t="shared" si="3"/>
        <v>+/-</v>
      </c>
      <c r="J25" t="str">
        <f t="shared" si="4"/>
        <v>0.4</v>
      </c>
      <c r="K25" s="2">
        <f t="shared" si="5"/>
        <v>0.24316109422492402</v>
      </c>
      <c r="L25" s="2">
        <f t="shared" si="6"/>
        <v>-5.8000000000000007</v>
      </c>
      <c r="M25" s="2">
        <f t="shared" si="7"/>
        <v>0.25064471888253259</v>
      </c>
      <c r="N25" s="2">
        <f t="shared" si="8"/>
        <v>-23.140323984716527</v>
      </c>
      <c r="O25" t="s">
        <v>58</v>
      </c>
    </row>
    <row r="26" spans="1:15" x14ac:dyDescent="0.25">
      <c r="A26" s="16">
        <v>16</v>
      </c>
      <c r="B26" s="17" t="s">
        <v>58</v>
      </c>
      <c r="C26" s="18">
        <v>16.899999999999999</v>
      </c>
      <c r="D26" s="19" t="s">
        <v>36</v>
      </c>
      <c r="E26" s="20" t="str">
        <f t="shared" si="0"/>
        <v>Significantly Different</v>
      </c>
      <c r="G26">
        <f t="shared" si="1"/>
        <v>16.899999999999999</v>
      </c>
      <c r="H26">
        <f t="shared" si="2"/>
        <v>6</v>
      </c>
      <c r="I26" t="str">
        <f t="shared" si="3"/>
        <v>+/-</v>
      </c>
      <c r="J26" t="str">
        <f t="shared" si="4"/>
        <v>0.3</v>
      </c>
      <c r="K26" s="2">
        <f t="shared" si="5"/>
        <v>0.18237082066869301</v>
      </c>
      <c r="L26" s="2">
        <f t="shared" si="6"/>
        <v>-4.5999999999999979</v>
      </c>
      <c r="M26" s="2">
        <f t="shared" si="7"/>
        <v>0.19223572402239389</v>
      </c>
      <c r="N26" s="2">
        <f t="shared" si="8"/>
        <v>-23.928955054494114</v>
      </c>
      <c r="O26" t="s">
        <v>41</v>
      </c>
    </row>
    <row r="27" spans="1:15" x14ac:dyDescent="0.25">
      <c r="A27" s="16">
        <v>17</v>
      </c>
      <c r="B27" s="17" t="s">
        <v>56</v>
      </c>
      <c r="C27" s="18">
        <v>16.8</v>
      </c>
      <c r="D27" s="19" t="s">
        <v>70</v>
      </c>
      <c r="E27" s="20" t="str">
        <f t="shared" si="0"/>
        <v>Significantly Different</v>
      </c>
      <c r="G27">
        <f t="shared" si="1"/>
        <v>16.8</v>
      </c>
      <c r="H27">
        <f t="shared" si="2"/>
        <v>6</v>
      </c>
      <c r="I27" t="str">
        <f t="shared" si="3"/>
        <v>+/-</v>
      </c>
      <c r="J27" t="str">
        <f t="shared" si="4"/>
        <v>0.8</v>
      </c>
      <c r="K27" s="2">
        <f t="shared" si="5"/>
        <v>0.48632218844984804</v>
      </c>
      <c r="L27" s="2">
        <f t="shared" si="6"/>
        <v>-4.5</v>
      </c>
      <c r="M27" s="2">
        <f t="shared" si="7"/>
        <v>0.49010685399991183</v>
      </c>
      <c r="N27" s="2">
        <f t="shared" si="8"/>
        <v>-9.1816712279661559</v>
      </c>
      <c r="O27" t="s">
        <v>59</v>
      </c>
    </row>
    <row r="28" spans="1:15" x14ac:dyDescent="0.25">
      <c r="A28" s="16">
        <v>18</v>
      </c>
      <c r="B28" s="17" t="s">
        <v>33</v>
      </c>
      <c r="C28" s="18">
        <v>16.600000000000001</v>
      </c>
      <c r="D28" s="19" t="s">
        <v>78</v>
      </c>
      <c r="E28" s="20" t="str">
        <f t="shared" si="0"/>
        <v>Significantly Different</v>
      </c>
      <c r="G28">
        <f t="shared" si="1"/>
        <v>16.600000000000001</v>
      </c>
      <c r="H28">
        <f t="shared" si="2"/>
        <v>6</v>
      </c>
      <c r="I28" t="str">
        <f t="shared" si="3"/>
        <v>+/-</v>
      </c>
      <c r="J28" t="str">
        <f t="shared" si="4"/>
        <v>0.7</v>
      </c>
      <c r="K28" s="2">
        <f t="shared" si="5"/>
        <v>0.42553191489361697</v>
      </c>
      <c r="L28" s="2">
        <f t="shared" si="6"/>
        <v>-4.3000000000000007</v>
      </c>
      <c r="M28" s="2">
        <f t="shared" si="7"/>
        <v>0.42985214661796195</v>
      </c>
      <c r="N28" s="2">
        <f t="shared" si="8"/>
        <v>-10.00343963344609</v>
      </c>
      <c r="O28" t="s">
        <v>49</v>
      </c>
    </row>
    <row r="29" spans="1:15" x14ac:dyDescent="0.25">
      <c r="A29" s="16">
        <v>19</v>
      </c>
      <c r="B29" s="17" t="s">
        <v>59</v>
      </c>
      <c r="C29" s="18">
        <v>16.399999999999999</v>
      </c>
      <c r="D29" s="19" t="s">
        <v>39</v>
      </c>
      <c r="E29" s="20" t="str">
        <f t="shared" si="0"/>
        <v>Significantly Different</v>
      </c>
      <c r="G29">
        <f t="shared" si="1"/>
        <v>16.399999999999999</v>
      </c>
      <c r="H29">
        <f t="shared" si="2"/>
        <v>6</v>
      </c>
      <c r="I29" t="str">
        <f t="shared" si="3"/>
        <v>+/-</v>
      </c>
      <c r="J29" t="str">
        <f t="shared" si="4"/>
        <v>0.5</v>
      </c>
      <c r="K29" s="2">
        <f t="shared" si="5"/>
        <v>0.303951367781155</v>
      </c>
      <c r="L29" s="2">
        <f t="shared" si="6"/>
        <v>-4.0999999999999979</v>
      </c>
      <c r="M29" s="2">
        <f t="shared" si="7"/>
        <v>0.30997079109986531</v>
      </c>
      <c r="N29" s="2">
        <f t="shared" si="8"/>
        <v>-13.227052734394817</v>
      </c>
      <c r="O29" t="s">
        <v>63</v>
      </c>
    </row>
    <row r="30" spans="1:15" x14ac:dyDescent="0.25">
      <c r="A30" s="16">
        <v>20</v>
      </c>
      <c r="B30" s="17" t="s">
        <v>62</v>
      </c>
      <c r="C30" s="18">
        <v>16.100000000000001</v>
      </c>
      <c r="D30" s="19" t="s">
        <v>36</v>
      </c>
      <c r="E30" s="20" t="str">
        <f t="shared" si="0"/>
        <v>Significantly Different</v>
      </c>
      <c r="G30">
        <f t="shared" si="1"/>
        <v>16.100000000000001</v>
      </c>
      <c r="H30">
        <f t="shared" si="2"/>
        <v>6</v>
      </c>
      <c r="I30" t="str">
        <f t="shared" si="3"/>
        <v>+/-</v>
      </c>
      <c r="J30" t="str">
        <f t="shared" si="4"/>
        <v>0.3</v>
      </c>
      <c r="K30" s="2">
        <f t="shared" si="5"/>
        <v>0.18237082066869301</v>
      </c>
      <c r="L30" s="2">
        <f t="shared" si="6"/>
        <v>-3.8000000000000007</v>
      </c>
      <c r="M30" s="2">
        <f t="shared" si="7"/>
        <v>0.19223572402239389</v>
      </c>
      <c r="N30" s="2">
        <f t="shared" si="8"/>
        <v>-19.767397653712543</v>
      </c>
      <c r="O30" t="s">
        <v>28</v>
      </c>
    </row>
    <row r="31" spans="1:15" x14ac:dyDescent="0.25">
      <c r="A31" s="16">
        <v>21</v>
      </c>
      <c r="B31" s="17" t="s">
        <v>71</v>
      </c>
      <c r="C31" s="18">
        <v>14.7</v>
      </c>
      <c r="D31" s="19" t="s">
        <v>36</v>
      </c>
      <c r="E31" s="20" t="str">
        <f t="shared" si="0"/>
        <v>Significantly Different</v>
      </c>
      <c r="G31">
        <f t="shared" si="1"/>
        <v>14.7</v>
      </c>
      <c r="H31">
        <f t="shared" si="2"/>
        <v>6</v>
      </c>
      <c r="I31" t="str">
        <f t="shared" si="3"/>
        <v>+/-</v>
      </c>
      <c r="J31" t="str">
        <f t="shared" si="4"/>
        <v>0.3</v>
      </c>
      <c r="K31" s="2">
        <f t="shared" si="5"/>
        <v>0.18237082066869301</v>
      </c>
      <c r="L31" s="2">
        <f t="shared" si="6"/>
        <v>-2.3999999999999986</v>
      </c>
      <c r="M31" s="2">
        <f t="shared" si="7"/>
        <v>0.19223572402239389</v>
      </c>
      <c r="N31" s="2">
        <f t="shared" si="8"/>
        <v>-12.484672202344754</v>
      </c>
      <c r="O31" t="s">
        <v>66</v>
      </c>
    </row>
    <row r="32" spans="1:15" x14ac:dyDescent="0.25">
      <c r="A32" s="16">
        <v>22</v>
      </c>
      <c r="B32" s="17" t="s">
        <v>64</v>
      </c>
      <c r="C32" s="18">
        <v>14.1</v>
      </c>
      <c r="D32" s="19" t="s">
        <v>36</v>
      </c>
      <c r="E32" s="20" t="str">
        <f t="shared" si="0"/>
        <v>Significantly Different</v>
      </c>
      <c r="G32">
        <f t="shared" si="1"/>
        <v>14.1</v>
      </c>
      <c r="H32">
        <f t="shared" si="2"/>
        <v>6</v>
      </c>
      <c r="I32" t="str">
        <f t="shared" si="3"/>
        <v>+/-</v>
      </c>
      <c r="J32" t="str">
        <f t="shared" si="4"/>
        <v>0.3</v>
      </c>
      <c r="K32" s="2">
        <f t="shared" si="5"/>
        <v>0.18237082066869301</v>
      </c>
      <c r="L32" s="2">
        <f t="shared" si="6"/>
        <v>-1.7999999999999989</v>
      </c>
      <c r="M32" s="2">
        <f t="shared" si="7"/>
        <v>0.19223572402239389</v>
      </c>
      <c r="N32" s="2">
        <f t="shared" si="8"/>
        <v>-9.3635041517585655</v>
      </c>
      <c r="O32" t="s">
        <v>68</v>
      </c>
    </row>
    <row r="33" spans="1:15" x14ac:dyDescent="0.25">
      <c r="A33" s="16">
        <v>23</v>
      </c>
      <c r="B33" s="17" t="s">
        <v>45</v>
      </c>
      <c r="C33" s="18">
        <v>13.3</v>
      </c>
      <c r="D33" s="19" t="s">
        <v>78</v>
      </c>
      <c r="E33" s="20" t="str">
        <f t="shared" si="0"/>
        <v>Significantly Different</v>
      </c>
      <c r="G33">
        <f t="shared" si="1"/>
        <v>13.3</v>
      </c>
      <c r="H33">
        <f t="shared" si="2"/>
        <v>6</v>
      </c>
      <c r="I33" t="str">
        <f t="shared" si="3"/>
        <v>+/-</v>
      </c>
      <c r="J33" t="str">
        <f t="shared" si="4"/>
        <v>0.7</v>
      </c>
      <c r="K33" s="2">
        <f t="shared" si="5"/>
        <v>0.42553191489361697</v>
      </c>
      <c r="L33" s="2">
        <f t="shared" si="6"/>
        <v>-1</v>
      </c>
      <c r="M33" s="2">
        <f t="shared" si="7"/>
        <v>0.42985214661796195</v>
      </c>
      <c r="N33" s="2">
        <f t="shared" si="8"/>
        <v>-2.3263813101037418</v>
      </c>
      <c r="O33" t="s">
        <v>71</v>
      </c>
    </row>
    <row r="34" spans="1:15" x14ac:dyDescent="0.25">
      <c r="A34" s="16">
        <v>24</v>
      </c>
      <c r="B34" s="17" t="s">
        <v>53</v>
      </c>
      <c r="C34" s="18">
        <v>12.8</v>
      </c>
      <c r="D34" s="19" t="s">
        <v>78</v>
      </c>
      <c r="E34" s="20" t="str">
        <f t="shared" si="0"/>
        <v>Not Significantly Different</v>
      </c>
      <c r="G34">
        <f t="shared" si="1"/>
        <v>12.8</v>
      </c>
      <c r="H34">
        <f t="shared" si="2"/>
        <v>6</v>
      </c>
      <c r="I34" t="str">
        <f t="shared" si="3"/>
        <v>+/-</v>
      </c>
      <c r="J34" t="str">
        <f t="shared" si="4"/>
        <v>0.7</v>
      </c>
      <c r="K34" s="2">
        <f t="shared" si="5"/>
        <v>0.42553191489361697</v>
      </c>
      <c r="L34" s="2">
        <f t="shared" si="6"/>
        <v>-0.5</v>
      </c>
      <c r="M34" s="2">
        <f t="shared" si="7"/>
        <v>0.42985214661796195</v>
      </c>
      <c r="N34" s="2">
        <f t="shared" si="8"/>
        <v>-1.1631906550518709</v>
      </c>
      <c r="O34" t="s">
        <v>62</v>
      </c>
    </row>
    <row r="35" spans="1:15" x14ac:dyDescent="0.25">
      <c r="A35" s="16">
        <v>25</v>
      </c>
      <c r="B35" s="17" t="s">
        <v>66</v>
      </c>
      <c r="C35" s="18">
        <v>11.2</v>
      </c>
      <c r="D35" s="19" t="s">
        <v>36</v>
      </c>
      <c r="E35" s="20" t="str">
        <f t="shared" si="0"/>
        <v>Significantly Different</v>
      </c>
      <c r="G35">
        <f t="shared" si="1"/>
        <v>11.2</v>
      </c>
      <c r="H35">
        <f t="shared" si="2"/>
        <v>6</v>
      </c>
      <c r="I35" t="str">
        <f t="shared" si="3"/>
        <v>+/-</v>
      </c>
      <c r="J35" t="str">
        <f t="shared" si="4"/>
        <v>0.3</v>
      </c>
      <c r="K35" s="2">
        <f t="shared" si="5"/>
        <v>0.18237082066869301</v>
      </c>
      <c r="L35" s="2">
        <f t="shared" si="6"/>
        <v>1.1000000000000014</v>
      </c>
      <c r="M35" s="2">
        <f t="shared" si="7"/>
        <v>0.19223572402239389</v>
      </c>
      <c r="N35" s="2">
        <f t="shared" si="8"/>
        <v>5.7221414260746899</v>
      </c>
      <c r="O35" t="s">
        <v>72</v>
      </c>
    </row>
    <row r="36" spans="1:15" x14ac:dyDescent="0.25">
      <c r="A36" s="16">
        <v>26</v>
      </c>
      <c r="B36" s="17" t="s">
        <v>60</v>
      </c>
      <c r="C36" s="18">
        <v>11.1</v>
      </c>
      <c r="D36" s="19" t="s">
        <v>61</v>
      </c>
      <c r="E36" s="20" t="str">
        <f t="shared" si="0"/>
        <v>Significantly Different</v>
      </c>
      <c r="G36">
        <f t="shared" si="1"/>
        <v>11.1</v>
      </c>
      <c r="H36">
        <f t="shared" si="2"/>
        <v>6</v>
      </c>
      <c r="I36" t="str">
        <f t="shared" si="3"/>
        <v>+/-</v>
      </c>
      <c r="J36" t="str">
        <f t="shared" si="4"/>
        <v>0.4</v>
      </c>
      <c r="K36" s="2">
        <f t="shared" si="5"/>
        <v>0.24316109422492402</v>
      </c>
      <c r="L36" s="2">
        <f t="shared" si="6"/>
        <v>1.2000000000000011</v>
      </c>
      <c r="M36" s="2">
        <f t="shared" si="7"/>
        <v>0.25064471888253259</v>
      </c>
      <c r="N36" s="2">
        <f t="shared" si="8"/>
        <v>4.7876532382172163</v>
      </c>
      <c r="O36" t="s">
        <v>64</v>
      </c>
    </row>
    <row r="37" spans="1:15" x14ac:dyDescent="0.25">
      <c r="A37" s="16">
        <v>27</v>
      </c>
      <c r="B37" s="17" t="s">
        <v>38</v>
      </c>
      <c r="C37" s="18">
        <v>10.4</v>
      </c>
      <c r="D37" s="19" t="s">
        <v>78</v>
      </c>
      <c r="E37" s="20" t="str">
        <f t="shared" si="0"/>
        <v>Significantly Different</v>
      </c>
      <c r="G37">
        <f t="shared" si="1"/>
        <v>10.4</v>
      </c>
      <c r="H37">
        <f t="shared" si="2"/>
        <v>6</v>
      </c>
      <c r="I37" t="str">
        <f t="shared" si="3"/>
        <v>+/-</v>
      </c>
      <c r="J37" t="str">
        <f t="shared" si="4"/>
        <v>0.7</v>
      </c>
      <c r="K37" s="2">
        <f t="shared" si="5"/>
        <v>0.42553191489361697</v>
      </c>
      <c r="L37" s="2">
        <f t="shared" si="6"/>
        <v>1.9000000000000004</v>
      </c>
      <c r="M37" s="2">
        <f t="shared" si="7"/>
        <v>0.42985214661796195</v>
      </c>
      <c r="N37" s="2">
        <f t="shared" si="8"/>
        <v>4.4201244891971099</v>
      </c>
      <c r="O37" t="s">
        <v>45</v>
      </c>
    </row>
    <row r="38" spans="1:15" x14ac:dyDescent="0.25">
      <c r="A38" s="16">
        <v>28</v>
      </c>
      <c r="B38" s="17" t="s">
        <v>49</v>
      </c>
      <c r="C38" s="18">
        <v>9.9</v>
      </c>
      <c r="D38" s="19" t="s">
        <v>36</v>
      </c>
      <c r="E38" s="20" t="str">
        <f t="shared" si="0"/>
        <v>Significantly Different</v>
      </c>
      <c r="G38">
        <f t="shared" si="1"/>
        <v>9.9</v>
      </c>
      <c r="H38">
        <f t="shared" si="2"/>
        <v>6</v>
      </c>
      <c r="I38" t="str">
        <f t="shared" si="3"/>
        <v>+/-</v>
      </c>
      <c r="J38" t="str">
        <f t="shared" si="4"/>
        <v>0.3</v>
      </c>
      <c r="K38" s="2">
        <f t="shared" si="5"/>
        <v>0.18237082066869301</v>
      </c>
      <c r="L38" s="2">
        <f t="shared" si="6"/>
        <v>2.4000000000000004</v>
      </c>
      <c r="M38" s="2">
        <f t="shared" si="7"/>
        <v>0.19223572402239389</v>
      </c>
      <c r="N38" s="2">
        <f t="shared" si="8"/>
        <v>12.484672202344763</v>
      </c>
      <c r="O38" t="s">
        <v>51</v>
      </c>
    </row>
    <row r="39" spans="1:15" x14ac:dyDescent="0.25">
      <c r="A39" s="16">
        <v>29</v>
      </c>
      <c r="B39" s="17" t="s">
        <v>75</v>
      </c>
      <c r="C39" s="18">
        <v>9.6999999999999993</v>
      </c>
      <c r="D39" s="19" t="s">
        <v>36</v>
      </c>
      <c r="E39" s="20" t="str">
        <f t="shared" si="0"/>
        <v>Significantly Different</v>
      </c>
      <c r="G39">
        <f t="shared" si="1"/>
        <v>9.6999999999999993</v>
      </c>
      <c r="H39">
        <f t="shared" si="2"/>
        <v>6</v>
      </c>
      <c r="I39" t="str">
        <f t="shared" si="3"/>
        <v>+/-</v>
      </c>
      <c r="J39" t="str">
        <f t="shared" si="4"/>
        <v>0.3</v>
      </c>
      <c r="K39" s="2">
        <f t="shared" si="5"/>
        <v>0.18237082066869301</v>
      </c>
      <c r="L39" s="2">
        <f t="shared" si="6"/>
        <v>2.6000000000000014</v>
      </c>
      <c r="M39" s="2">
        <f t="shared" si="7"/>
        <v>0.19223572402239389</v>
      </c>
      <c r="N39" s="2">
        <f t="shared" si="8"/>
        <v>13.525061552540166</v>
      </c>
      <c r="O39" t="s">
        <v>74</v>
      </c>
    </row>
    <row r="40" spans="1:15" x14ac:dyDescent="0.25">
      <c r="A40" s="16">
        <v>30</v>
      </c>
      <c r="B40" s="17" t="s">
        <v>40</v>
      </c>
      <c r="C40" s="18">
        <v>9</v>
      </c>
      <c r="D40" s="19" t="s">
        <v>27</v>
      </c>
      <c r="E40" s="20" t="str">
        <f t="shared" si="0"/>
        <v>Significantly Different</v>
      </c>
      <c r="G40">
        <f t="shared" si="1"/>
        <v>9</v>
      </c>
      <c r="H40">
        <f t="shared" si="2"/>
        <v>6</v>
      </c>
      <c r="I40" t="str">
        <f t="shared" si="3"/>
        <v>+/-</v>
      </c>
      <c r="J40" t="str">
        <f t="shared" si="4"/>
        <v>0.1</v>
      </c>
      <c r="K40" s="2">
        <f t="shared" si="5"/>
        <v>6.0790273556231005E-2</v>
      </c>
      <c r="L40" s="2">
        <f t="shared" si="6"/>
        <v>3.3000000000000007</v>
      </c>
      <c r="M40" s="2">
        <f t="shared" si="7"/>
        <v>8.5970429323592404E-2</v>
      </c>
      <c r="N40" s="2">
        <f t="shared" si="8"/>
        <v>38.38529161671174</v>
      </c>
      <c r="O40" t="s">
        <v>35</v>
      </c>
    </row>
    <row r="41" spans="1:15" x14ac:dyDescent="0.25">
      <c r="A41" s="16">
        <v>30</v>
      </c>
      <c r="B41" s="17" t="s">
        <v>46</v>
      </c>
      <c r="C41" s="18">
        <v>9</v>
      </c>
      <c r="D41" s="19" t="s">
        <v>70</v>
      </c>
      <c r="E41" s="20" t="str">
        <f t="shared" si="0"/>
        <v>Significantly Different</v>
      </c>
      <c r="G41">
        <f t="shared" si="1"/>
        <v>9</v>
      </c>
      <c r="H41">
        <f t="shared" si="2"/>
        <v>6</v>
      </c>
      <c r="I41" t="str">
        <f t="shared" si="3"/>
        <v>+/-</v>
      </c>
      <c r="J41" t="str">
        <f t="shared" si="4"/>
        <v>0.8</v>
      </c>
      <c r="K41" s="2">
        <f t="shared" si="5"/>
        <v>0.48632218844984804</v>
      </c>
      <c r="L41" s="2">
        <f t="shared" si="6"/>
        <v>3.3000000000000007</v>
      </c>
      <c r="M41" s="2">
        <f t="shared" si="7"/>
        <v>0.49010685399991183</v>
      </c>
      <c r="N41" s="2">
        <f t="shared" si="8"/>
        <v>6.7332255671751824</v>
      </c>
      <c r="O41" t="s">
        <v>76</v>
      </c>
    </row>
    <row r="42" spans="1:15" x14ac:dyDescent="0.25">
      <c r="A42" s="16">
        <v>32</v>
      </c>
      <c r="B42" s="17" t="s">
        <v>43</v>
      </c>
      <c r="C42" s="18">
        <v>8.6</v>
      </c>
      <c r="D42" s="19" t="s">
        <v>39</v>
      </c>
      <c r="E42" s="20" t="str">
        <f t="shared" si="0"/>
        <v>Significantly Different</v>
      </c>
      <c r="G42">
        <f t="shared" si="1"/>
        <v>8.6</v>
      </c>
      <c r="H42">
        <f t="shared" si="2"/>
        <v>6</v>
      </c>
      <c r="I42" t="str">
        <f t="shared" si="3"/>
        <v>+/-</v>
      </c>
      <c r="J42" t="str">
        <f t="shared" si="4"/>
        <v>0.5</v>
      </c>
      <c r="K42" s="2">
        <f t="shared" si="5"/>
        <v>0.303951367781155</v>
      </c>
      <c r="L42" s="2">
        <f t="shared" si="6"/>
        <v>3.7000000000000011</v>
      </c>
      <c r="M42" s="2">
        <f t="shared" si="7"/>
        <v>0.30997079109986531</v>
      </c>
      <c r="N42" s="2">
        <f t="shared" si="8"/>
        <v>11.936608565185576</v>
      </c>
      <c r="O42" t="s">
        <v>77</v>
      </c>
    </row>
    <row r="43" spans="1:15" x14ac:dyDescent="0.25">
      <c r="A43" s="16">
        <v>33</v>
      </c>
      <c r="B43" s="17" t="s">
        <v>81</v>
      </c>
      <c r="C43" s="18">
        <v>7.6</v>
      </c>
      <c r="D43" s="19" t="s">
        <v>29</v>
      </c>
      <c r="E43" s="20" t="str">
        <f t="shared" si="0"/>
        <v>Significantly Different</v>
      </c>
      <c r="G43">
        <f t="shared" si="1"/>
        <v>7.6</v>
      </c>
      <c r="H43">
        <f t="shared" si="2"/>
        <v>6</v>
      </c>
      <c r="I43" t="str">
        <f t="shared" si="3"/>
        <v>+/-</v>
      </c>
      <c r="J43" t="str">
        <f t="shared" si="4"/>
        <v>0.2</v>
      </c>
      <c r="K43" s="2">
        <f t="shared" si="5"/>
        <v>0.12158054711246201</v>
      </c>
      <c r="L43" s="2">
        <f t="shared" si="6"/>
        <v>4.7000000000000011</v>
      </c>
      <c r="M43" s="2">
        <f t="shared" si="7"/>
        <v>0.1359311840425404</v>
      </c>
      <c r="N43" s="2">
        <f t="shared" si="8"/>
        <v>34.576319136079256</v>
      </c>
      <c r="O43" t="s">
        <v>80</v>
      </c>
    </row>
    <row r="44" spans="1:15" x14ac:dyDescent="0.25">
      <c r="A44" s="16">
        <v>34</v>
      </c>
      <c r="B44" s="17" t="s">
        <v>42</v>
      </c>
      <c r="C44" s="18">
        <v>7.4</v>
      </c>
      <c r="D44" s="19" t="s">
        <v>36</v>
      </c>
      <c r="E44" s="20" t="str">
        <f t="shared" si="0"/>
        <v>Significantly Different</v>
      </c>
      <c r="G44">
        <f t="shared" si="1"/>
        <v>7.4</v>
      </c>
      <c r="H44">
        <f t="shared" si="2"/>
        <v>6</v>
      </c>
      <c r="I44" t="str">
        <f t="shared" si="3"/>
        <v>+/-</v>
      </c>
      <c r="J44" t="str">
        <f t="shared" si="4"/>
        <v>0.3</v>
      </c>
      <c r="K44" s="2">
        <f t="shared" si="5"/>
        <v>0.18237082066869301</v>
      </c>
      <c r="L44" s="2">
        <f t="shared" si="6"/>
        <v>4.9000000000000004</v>
      </c>
      <c r="M44" s="2">
        <f t="shared" si="7"/>
        <v>0.19223572402239389</v>
      </c>
      <c r="N44" s="2">
        <f t="shared" si="8"/>
        <v>25.489539079787221</v>
      </c>
      <c r="O44" t="s">
        <v>82</v>
      </c>
    </row>
    <row r="45" spans="1:15" x14ac:dyDescent="0.25">
      <c r="A45" s="16">
        <v>35</v>
      </c>
      <c r="B45" s="17" t="s">
        <v>84</v>
      </c>
      <c r="C45" s="18">
        <v>7.3</v>
      </c>
      <c r="D45" s="19" t="s">
        <v>29</v>
      </c>
      <c r="E45" s="20" t="str">
        <f t="shared" si="0"/>
        <v>Significantly Different</v>
      </c>
      <c r="G45">
        <f t="shared" si="1"/>
        <v>7.3</v>
      </c>
      <c r="H45">
        <f t="shared" si="2"/>
        <v>6</v>
      </c>
      <c r="I45" t="str">
        <f t="shared" si="3"/>
        <v>+/-</v>
      </c>
      <c r="J45" t="str">
        <f t="shared" si="4"/>
        <v>0.2</v>
      </c>
      <c r="K45" s="2">
        <f t="shared" si="5"/>
        <v>0.12158054711246201</v>
      </c>
      <c r="L45" s="2">
        <f t="shared" si="6"/>
        <v>5.0000000000000009</v>
      </c>
      <c r="M45" s="2">
        <f t="shared" si="7"/>
        <v>0.1359311840425404</v>
      </c>
      <c r="N45" s="2">
        <f t="shared" si="8"/>
        <v>36.783318229871547</v>
      </c>
      <c r="O45" t="s">
        <v>53</v>
      </c>
    </row>
    <row r="46" spans="1:15" x14ac:dyDescent="0.25">
      <c r="A46" s="16">
        <v>36</v>
      </c>
      <c r="B46" s="17" t="s">
        <v>47</v>
      </c>
      <c r="C46" s="18">
        <v>6.8</v>
      </c>
      <c r="D46" s="19" t="s">
        <v>36</v>
      </c>
      <c r="E46" s="20" t="str">
        <f t="shared" si="0"/>
        <v>Significantly Different</v>
      </c>
      <c r="G46">
        <f t="shared" si="1"/>
        <v>6.8</v>
      </c>
      <c r="H46">
        <f t="shared" si="2"/>
        <v>6</v>
      </c>
      <c r="I46" t="str">
        <f t="shared" si="3"/>
        <v>+/-</v>
      </c>
      <c r="J46" t="str">
        <f t="shared" si="4"/>
        <v>0.3</v>
      </c>
      <c r="K46" s="2">
        <f t="shared" si="5"/>
        <v>0.18237082066869301</v>
      </c>
      <c r="L46" s="2">
        <f t="shared" si="6"/>
        <v>5.5000000000000009</v>
      </c>
      <c r="M46" s="2">
        <f t="shared" si="7"/>
        <v>0.19223572402239389</v>
      </c>
      <c r="N46" s="2">
        <f t="shared" si="8"/>
        <v>28.610707130373417</v>
      </c>
      <c r="O46" t="s">
        <v>65</v>
      </c>
    </row>
    <row r="47" spans="1:15" x14ac:dyDescent="0.25">
      <c r="A47" s="16">
        <v>37</v>
      </c>
      <c r="B47" s="17" t="s">
        <v>63</v>
      </c>
      <c r="C47" s="18">
        <v>6.3</v>
      </c>
      <c r="D47" s="19" t="s">
        <v>29</v>
      </c>
      <c r="E47" s="20" t="str">
        <f t="shared" si="0"/>
        <v>Significantly Different</v>
      </c>
      <c r="G47">
        <f t="shared" si="1"/>
        <v>6.3</v>
      </c>
      <c r="H47">
        <f t="shared" si="2"/>
        <v>6</v>
      </c>
      <c r="I47" t="str">
        <f t="shared" si="3"/>
        <v>+/-</v>
      </c>
      <c r="J47" t="str">
        <f t="shared" si="4"/>
        <v>0.2</v>
      </c>
      <c r="K47" s="2">
        <f t="shared" si="5"/>
        <v>0.12158054711246201</v>
      </c>
      <c r="L47" s="2">
        <f t="shared" si="6"/>
        <v>6.0000000000000009</v>
      </c>
      <c r="M47" s="2">
        <f t="shared" si="7"/>
        <v>0.1359311840425404</v>
      </c>
      <c r="N47" s="2">
        <f t="shared" si="8"/>
        <v>44.139981875845855</v>
      </c>
      <c r="O47" t="s">
        <v>81</v>
      </c>
    </row>
    <row r="48" spans="1:15" x14ac:dyDescent="0.25">
      <c r="A48" s="16">
        <v>38</v>
      </c>
      <c r="B48" s="17" t="s">
        <v>73</v>
      </c>
      <c r="C48" s="18">
        <v>5.6</v>
      </c>
      <c r="D48" s="19" t="s">
        <v>29</v>
      </c>
      <c r="E48" s="20" t="str">
        <f t="shared" si="0"/>
        <v>Significantly Different</v>
      </c>
      <c r="G48">
        <f t="shared" si="1"/>
        <v>5.6</v>
      </c>
      <c r="H48">
        <f t="shared" si="2"/>
        <v>6</v>
      </c>
      <c r="I48" t="str">
        <f t="shared" si="3"/>
        <v>+/-</v>
      </c>
      <c r="J48" t="str">
        <f t="shared" si="4"/>
        <v>0.2</v>
      </c>
      <c r="K48" s="2">
        <f t="shared" si="5"/>
        <v>0.12158054711246201</v>
      </c>
      <c r="L48" s="2">
        <f t="shared" si="6"/>
        <v>6.7000000000000011</v>
      </c>
      <c r="M48" s="2">
        <f t="shared" si="7"/>
        <v>0.1359311840425404</v>
      </c>
      <c r="N48" s="2">
        <f t="shared" si="8"/>
        <v>49.289646428027872</v>
      </c>
      <c r="O48" t="s">
        <v>60</v>
      </c>
    </row>
    <row r="49" spans="1:15" x14ac:dyDescent="0.25">
      <c r="A49" s="16">
        <v>39</v>
      </c>
      <c r="B49" s="17" t="s">
        <v>30</v>
      </c>
      <c r="C49" s="18">
        <v>5.0999999999999996</v>
      </c>
      <c r="D49" s="19" t="s">
        <v>29</v>
      </c>
      <c r="E49" s="20" t="str">
        <f t="shared" si="0"/>
        <v>Significantly Different</v>
      </c>
      <c r="G49">
        <f t="shared" si="1"/>
        <v>5.0999999999999996</v>
      </c>
      <c r="H49">
        <f t="shared" si="2"/>
        <v>6</v>
      </c>
      <c r="I49" t="str">
        <f t="shared" si="3"/>
        <v>+/-</v>
      </c>
      <c r="J49" t="str">
        <f t="shared" si="4"/>
        <v>0.2</v>
      </c>
      <c r="K49" s="2">
        <f t="shared" si="5"/>
        <v>0.12158054711246201</v>
      </c>
      <c r="L49" s="2">
        <f t="shared" si="6"/>
        <v>7.2000000000000011</v>
      </c>
      <c r="M49" s="2">
        <f t="shared" si="7"/>
        <v>0.1359311840425404</v>
      </c>
      <c r="N49" s="2">
        <f t="shared" si="8"/>
        <v>52.967978251015026</v>
      </c>
      <c r="O49" t="s">
        <v>67</v>
      </c>
    </row>
    <row r="50" spans="1:15" x14ac:dyDescent="0.25">
      <c r="A50" s="16">
        <v>40</v>
      </c>
      <c r="B50" s="17" t="s">
        <v>82</v>
      </c>
      <c r="C50" s="18">
        <v>5</v>
      </c>
      <c r="D50" s="19" t="s">
        <v>29</v>
      </c>
      <c r="E50" s="20" t="str">
        <f t="shared" si="0"/>
        <v>Significantly Different</v>
      </c>
      <c r="G50">
        <f t="shared" si="1"/>
        <v>5</v>
      </c>
      <c r="H50">
        <f t="shared" si="2"/>
        <v>6</v>
      </c>
      <c r="I50" t="str">
        <f t="shared" si="3"/>
        <v>+/-</v>
      </c>
      <c r="J50" t="str">
        <f t="shared" si="4"/>
        <v>0.2</v>
      </c>
      <c r="K50" s="2">
        <f t="shared" si="5"/>
        <v>0.12158054711246201</v>
      </c>
      <c r="L50" s="2">
        <f t="shared" si="6"/>
        <v>7.3000000000000007</v>
      </c>
      <c r="M50" s="2">
        <f t="shared" si="7"/>
        <v>0.1359311840425404</v>
      </c>
      <c r="N50" s="2">
        <f t="shared" si="8"/>
        <v>53.703644615612461</v>
      </c>
      <c r="O50" t="s">
        <v>69</v>
      </c>
    </row>
    <row r="51" spans="1:15" x14ac:dyDescent="0.25">
      <c r="A51" s="16">
        <v>41</v>
      </c>
      <c r="B51" s="17" t="s">
        <v>72</v>
      </c>
      <c r="C51" s="18">
        <v>4.8</v>
      </c>
      <c r="D51" s="19" t="s">
        <v>36</v>
      </c>
      <c r="E51" s="20" t="str">
        <f t="shared" si="0"/>
        <v>Significantly Different</v>
      </c>
      <c r="G51">
        <f t="shared" si="1"/>
        <v>4.8</v>
      </c>
      <c r="H51">
        <f t="shared" si="2"/>
        <v>6</v>
      </c>
      <c r="I51" t="str">
        <f t="shared" si="3"/>
        <v>+/-</v>
      </c>
      <c r="J51" t="str">
        <f t="shared" si="4"/>
        <v>0.3</v>
      </c>
      <c r="K51" s="2">
        <f t="shared" si="5"/>
        <v>0.18237082066869301</v>
      </c>
      <c r="L51" s="2">
        <f t="shared" si="6"/>
        <v>7.5000000000000009</v>
      </c>
      <c r="M51" s="2">
        <f t="shared" si="7"/>
        <v>0.19223572402239389</v>
      </c>
      <c r="N51" s="2">
        <f t="shared" si="8"/>
        <v>39.01460063232738</v>
      </c>
      <c r="O51" t="s">
        <v>85</v>
      </c>
    </row>
    <row r="52" spans="1:15" x14ac:dyDescent="0.25">
      <c r="A52" s="16">
        <v>41</v>
      </c>
      <c r="B52" s="17" t="s">
        <v>77</v>
      </c>
      <c r="C52" s="18">
        <v>4.8</v>
      </c>
      <c r="D52" s="19" t="s">
        <v>36</v>
      </c>
      <c r="E52" s="20" t="str">
        <f t="shared" si="0"/>
        <v>Significantly Different</v>
      </c>
      <c r="G52">
        <f t="shared" si="1"/>
        <v>4.8</v>
      </c>
      <c r="H52">
        <f t="shared" si="2"/>
        <v>6</v>
      </c>
      <c r="I52" t="str">
        <f t="shared" si="3"/>
        <v>+/-</v>
      </c>
      <c r="J52" t="str">
        <f t="shared" si="4"/>
        <v>0.3</v>
      </c>
      <c r="K52" s="2">
        <f t="shared" si="5"/>
        <v>0.18237082066869301</v>
      </c>
      <c r="L52" s="2">
        <f t="shared" si="6"/>
        <v>7.5000000000000009</v>
      </c>
      <c r="M52" s="2">
        <f t="shared" si="7"/>
        <v>0.19223572402239389</v>
      </c>
      <c r="N52" s="2">
        <f t="shared" si="8"/>
        <v>39.01460063232738</v>
      </c>
      <c r="O52" t="s">
        <v>56</v>
      </c>
    </row>
    <row r="53" spans="1:15" x14ac:dyDescent="0.25">
      <c r="A53" s="16">
        <v>43</v>
      </c>
      <c r="B53" s="17" t="s">
        <v>37</v>
      </c>
      <c r="C53" s="18">
        <v>4.7</v>
      </c>
      <c r="D53" s="19" t="s">
        <v>36</v>
      </c>
      <c r="E53" s="20" t="str">
        <f t="shared" si="0"/>
        <v>Significantly Different</v>
      </c>
      <c r="G53">
        <f t="shared" si="1"/>
        <v>4.7</v>
      </c>
      <c r="H53">
        <f t="shared" si="2"/>
        <v>6</v>
      </c>
      <c r="I53" t="str">
        <f t="shared" si="3"/>
        <v>+/-</v>
      </c>
      <c r="J53" t="str">
        <f t="shared" si="4"/>
        <v>0.3</v>
      </c>
      <c r="K53" s="2">
        <f t="shared" si="5"/>
        <v>0.18237082066869301</v>
      </c>
      <c r="L53" s="2">
        <f t="shared" si="6"/>
        <v>7.6000000000000005</v>
      </c>
      <c r="M53" s="2">
        <f t="shared" si="7"/>
        <v>0.19223572402239389</v>
      </c>
      <c r="N53" s="2">
        <f t="shared" si="8"/>
        <v>39.534795307425078</v>
      </c>
      <c r="O53" t="s">
        <v>73</v>
      </c>
    </row>
    <row r="54" spans="1:15" x14ac:dyDescent="0.25">
      <c r="A54" s="16">
        <v>44</v>
      </c>
      <c r="B54" s="17" t="s">
        <v>52</v>
      </c>
      <c r="C54" s="18">
        <v>4.0999999999999996</v>
      </c>
      <c r="D54" s="19" t="s">
        <v>29</v>
      </c>
      <c r="E54" s="20" t="str">
        <f t="shared" si="0"/>
        <v>Significantly Different</v>
      </c>
      <c r="G54">
        <f t="shared" si="1"/>
        <v>4.0999999999999996</v>
      </c>
      <c r="H54">
        <f t="shared" si="2"/>
        <v>6</v>
      </c>
      <c r="I54" t="str">
        <f t="shared" si="3"/>
        <v>+/-</v>
      </c>
      <c r="J54" t="str">
        <f t="shared" si="4"/>
        <v>0.2</v>
      </c>
      <c r="K54" s="2">
        <f t="shared" si="5"/>
        <v>0.12158054711246201</v>
      </c>
      <c r="L54" s="2">
        <f t="shared" si="6"/>
        <v>8.2000000000000011</v>
      </c>
      <c r="M54" s="2">
        <f t="shared" si="7"/>
        <v>0.1359311840425404</v>
      </c>
      <c r="N54" s="2">
        <f t="shared" si="8"/>
        <v>60.324641896989341</v>
      </c>
      <c r="O54" t="s">
        <v>79</v>
      </c>
    </row>
    <row r="55" spans="1:15" x14ac:dyDescent="0.25">
      <c r="A55" s="16">
        <v>45</v>
      </c>
      <c r="B55" s="17" t="s">
        <v>85</v>
      </c>
      <c r="C55" s="18">
        <v>3.9</v>
      </c>
      <c r="D55" s="19" t="s">
        <v>29</v>
      </c>
      <c r="E55" s="20" t="str">
        <f t="shared" si="0"/>
        <v>Significantly Different</v>
      </c>
      <c r="G55">
        <f t="shared" si="1"/>
        <v>3.9</v>
      </c>
      <c r="H55">
        <f t="shared" si="2"/>
        <v>6</v>
      </c>
      <c r="I55" t="str">
        <f t="shared" si="3"/>
        <v>+/-</v>
      </c>
      <c r="J55" t="str">
        <f t="shared" si="4"/>
        <v>0.2</v>
      </c>
      <c r="K55" s="2">
        <f t="shared" si="5"/>
        <v>0.12158054711246201</v>
      </c>
      <c r="L55" s="2">
        <f t="shared" si="6"/>
        <v>8.4</v>
      </c>
      <c r="M55" s="2">
        <f t="shared" si="7"/>
        <v>0.1359311840425404</v>
      </c>
      <c r="N55" s="2">
        <f t="shared" si="8"/>
        <v>61.795974626184197</v>
      </c>
      <c r="O55" t="s">
        <v>47</v>
      </c>
    </row>
    <row r="56" spans="1:15" x14ac:dyDescent="0.25">
      <c r="A56" s="16">
        <v>46</v>
      </c>
      <c r="B56" s="17" t="s">
        <v>79</v>
      </c>
      <c r="C56" s="18">
        <v>3.4</v>
      </c>
      <c r="D56" s="19" t="s">
        <v>27</v>
      </c>
      <c r="E56" s="20" t="str">
        <f t="shared" si="0"/>
        <v>Significantly Different</v>
      </c>
      <c r="G56">
        <f t="shared" si="1"/>
        <v>3.4</v>
      </c>
      <c r="H56">
        <f t="shared" si="2"/>
        <v>6</v>
      </c>
      <c r="I56" t="str">
        <f t="shared" si="3"/>
        <v>+/-</v>
      </c>
      <c r="J56" t="str">
        <f t="shared" si="4"/>
        <v>0.1</v>
      </c>
      <c r="K56" s="2">
        <f t="shared" si="5"/>
        <v>6.0790273556231005E-2</v>
      </c>
      <c r="L56" s="2">
        <f t="shared" si="6"/>
        <v>8.9</v>
      </c>
      <c r="M56" s="2">
        <f t="shared" si="7"/>
        <v>8.5970429323592404E-2</v>
      </c>
      <c r="N56" s="2">
        <f t="shared" si="8"/>
        <v>103.5239682996165</v>
      </c>
      <c r="O56" t="s">
        <v>31</v>
      </c>
    </row>
    <row r="57" spans="1:15" x14ac:dyDescent="0.25">
      <c r="A57" s="16">
        <v>47</v>
      </c>
      <c r="B57" s="17" t="s">
        <v>54</v>
      </c>
      <c r="C57" s="18">
        <v>3.2</v>
      </c>
      <c r="D57" s="19" t="s">
        <v>36</v>
      </c>
      <c r="E57" s="20" t="str">
        <f t="shared" si="0"/>
        <v>Significantly Different</v>
      </c>
      <c r="G57">
        <f t="shared" si="1"/>
        <v>3.2</v>
      </c>
      <c r="H57">
        <f t="shared" si="2"/>
        <v>6</v>
      </c>
      <c r="I57" t="str">
        <f t="shared" si="3"/>
        <v>+/-</v>
      </c>
      <c r="J57" t="str">
        <f t="shared" si="4"/>
        <v>0.3</v>
      </c>
      <c r="K57" s="2">
        <f t="shared" si="5"/>
        <v>0.18237082066869301</v>
      </c>
      <c r="L57" s="2">
        <f t="shared" si="6"/>
        <v>9.1000000000000014</v>
      </c>
      <c r="M57" s="2">
        <f t="shared" si="7"/>
        <v>0.19223572402239389</v>
      </c>
      <c r="N57" s="2">
        <f t="shared" si="8"/>
        <v>47.337715433890558</v>
      </c>
      <c r="O57" t="s">
        <v>84</v>
      </c>
    </row>
    <row r="58" spans="1:15" x14ac:dyDescent="0.25">
      <c r="A58" s="16">
        <v>48</v>
      </c>
      <c r="B58" s="17" t="s">
        <v>50</v>
      </c>
      <c r="C58" s="18">
        <v>2</v>
      </c>
      <c r="D58" s="19" t="s">
        <v>27</v>
      </c>
      <c r="E58" s="20" t="str">
        <f t="shared" si="0"/>
        <v>Significantly Different</v>
      </c>
      <c r="G58">
        <f t="shared" si="1"/>
        <v>2</v>
      </c>
      <c r="H58">
        <f t="shared" si="2"/>
        <v>6</v>
      </c>
      <c r="I58" t="str">
        <f t="shared" si="3"/>
        <v>+/-</v>
      </c>
      <c r="J58" t="str">
        <f t="shared" si="4"/>
        <v>0.1</v>
      </c>
      <c r="K58" s="2">
        <f t="shared" si="5"/>
        <v>6.0790273556231005E-2</v>
      </c>
      <c r="L58" s="2">
        <f t="shared" si="6"/>
        <v>10.3</v>
      </c>
      <c r="M58" s="2">
        <f t="shared" si="7"/>
        <v>8.5970429323592404E-2</v>
      </c>
      <c r="N58" s="2">
        <f t="shared" si="8"/>
        <v>119.80863747034269</v>
      </c>
      <c r="O58" t="s">
        <v>75</v>
      </c>
    </row>
    <row r="59" spans="1:15" x14ac:dyDescent="0.25">
      <c r="A59" s="16">
        <v>49</v>
      </c>
      <c r="B59" s="17" t="s">
        <v>32</v>
      </c>
      <c r="C59" s="18">
        <v>1.7</v>
      </c>
      <c r="D59" s="19" t="s">
        <v>36</v>
      </c>
      <c r="E59" s="20" t="str">
        <f t="shared" si="0"/>
        <v>Significantly Different</v>
      </c>
      <c r="G59">
        <f t="shared" si="1"/>
        <v>1.7</v>
      </c>
      <c r="H59">
        <f t="shared" si="2"/>
        <v>6</v>
      </c>
      <c r="I59" t="str">
        <f t="shared" si="3"/>
        <v>+/-</v>
      </c>
      <c r="J59" t="str">
        <f t="shared" si="4"/>
        <v>0.3</v>
      </c>
      <c r="K59" s="2">
        <f t="shared" si="5"/>
        <v>0.18237082066869301</v>
      </c>
      <c r="L59" s="2">
        <f t="shared" si="6"/>
        <v>10.600000000000001</v>
      </c>
      <c r="M59" s="2">
        <f t="shared" si="7"/>
        <v>0.19223572402239389</v>
      </c>
      <c r="N59" s="2">
        <f t="shared" si="8"/>
        <v>55.140635560356039</v>
      </c>
      <c r="O59" t="s">
        <v>33</v>
      </c>
    </row>
    <row r="60" spans="1:15" x14ac:dyDescent="0.25">
      <c r="A60" s="16">
        <v>50</v>
      </c>
      <c r="B60" s="17" t="s">
        <v>34</v>
      </c>
      <c r="C60" s="18">
        <v>1.4</v>
      </c>
      <c r="D60" s="19" t="s">
        <v>27</v>
      </c>
      <c r="E60" s="20" t="str">
        <f t="shared" si="0"/>
        <v>Significantly Different</v>
      </c>
      <c r="G60">
        <f t="shared" si="1"/>
        <v>1.4</v>
      </c>
      <c r="H60">
        <f t="shared" si="2"/>
        <v>6</v>
      </c>
      <c r="I60" t="str">
        <f t="shared" si="3"/>
        <v>+/-</v>
      </c>
      <c r="J60" t="str">
        <f t="shared" si="4"/>
        <v>0.1</v>
      </c>
      <c r="K60" s="2">
        <f t="shared" si="5"/>
        <v>6.0790273556231005E-2</v>
      </c>
      <c r="L60" s="2">
        <f t="shared" si="6"/>
        <v>10.9</v>
      </c>
      <c r="M60" s="2">
        <f t="shared" si="7"/>
        <v>8.5970429323592404E-2</v>
      </c>
      <c r="N60" s="2">
        <f t="shared" si="8"/>
        <v>126.78778140065391</v>
      </c>
      <c r="O60" t="s">
        <v>55</v>
      </c>
    </row>
    <row r="61" spans="1:15" x14ac:dyDescent="0.25">
      <c r="A61" s="16">
        <v>51</v>
      </c>
      <c r="B61" s="17" t="s">
        <v>74</v>
      </c>
      <c r="C61" s="18">
        <v>1.1000000000000001</v>
      </c>
      <c r="D61" s="19" t="s">
        <v>29</v>
      </c>
      <c r="E61" s="20" t="str">
        <f t="shared" si="0"/>
        <v>Significantly Different</v>
      </c>
      <c r="G61">
        <f t="shared" si="1"/>
        <v>1.1000000000000001</v>
      </c>
      <c r="H61">
        <f t="shared" si="2"/>
        <v>6</v>
      </c>
      <c r="I61" t="str">
        <f t="shared" si="3"/>
        <v>+/-</v>
      </c>
      <c r="J61" t="str">
        <f t="shared" si="4"/>
        <v>0.2</v>
      </c>
      <c r="K61" s="2">
        <f t="shared" si="5"/>
        <v>0.12158054711246201</v>
      </c>
      <c r="L61" s="2">
        <f t="shared" si="6"/>
        <v>11.200000000000001</v>
      </c>
      <c r="M61" s="2">
        <f t="shared" si="7"/>
        <v>0.1359311840425404</v>
      </c>
      <c r="N61" s="2">
        <f t="shared" si="8"/>
        <v>82.394632834912258</v>
      </c>
      <c r="O61" t="s">
        <v>38</v>
      </c>
    </row>
    <row r="62" spans="1:15" ht="15.75" thickBot="1" x14ac:dyDescent="0.3">
      <c r="A62" s="22"/>
      <c r="B62" s="23" t="s">
        <v>86</v>
      </c>
      <c r="C62" s="24">
        <v>2</v>
      </c>
      <c r="D62" s="25" t="s">
        <v>27</v>
      </c>
      <c r="E62" s="26" t="str">
        <f t="shared" si="0"/>
        <v>Significantly Different</v>
      </c>
      <c r="G62">
        <f t="shared" si="1"/>
        <v>2</v>
      </c>
      <c r="H62">
        <f t="shared" si="2"/>
        <v>6</v>
      </c>
      <c r="I62" t="str">
        <f t="shared" si="3"/>
        <v>+/-</v>
      </c>
      <c r="J62" t="str">
        <f t="shared" si="4"/>
        <v>0.1</v>
      </c>
      <c r="K62" s="2">
        <f t="shared" si="5"/>
        <v>6.0790273556231005E-2</v>
      </c>
      <c r="L62" s="2">
        <f t="shared" si="6"/>
        <v>10.3</v>
      </c>
      <c r="M62" s="2">
        <f t="shared" si="7"/>
        <v>8.5970429323592404E-2</v>
      </c>
      <c r="N62" s="2">
        <f t="shared" si="8"/>
        <v>119.80863747034269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89" priority="5" operator="equal">
      <formula>"State Selected"</formula>
    </cfRule>
    <cfRule type="cellIs" dxfId="88" priority="6" operator="equal">
      <formula>"Not Significantly Different"</formula>
    </cfRule>
  </conditionalFormatting>
  <conditionalFormatting sqref="E10:E62">
    <cfRule type="cellIs" dxfId="87" priority="1" operator="equal">
      <formula>"OTHER ERROR"</formula>
    </cfRule>
    <cfRule type="cellIs" dxfId="86" priority="2" operator="equal">
      <formula>"Statistical Test not applicable"</formula>
    </cfRule>
    <cfRule type="cellIs" dxfId="85" priority="3" operator="equal">
      <formula>"Geography Selected"</formula>
    </cfRule>
    <cfRule type="cellIs" dxfId="8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DCB7111-8B1F-4067-A8DF-7DE7D2B544ED}">
      <formula1>$O$10:$O$62</formula1>
    </dataValidation>
  </dataValidation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95858-D948-4398-A4D4-5D7FB3CDAD76}">
  <sheetPr codeName="Sheet2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568</v>
      </c>
    </row>
    <row r="2" spans="1:16" x14ac:dyDescent="0.25">
      <c r="A2" s="3" t="s">
        <v>2</v>
      </c>
      <c r="B2" t="s">
        <v>569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28</v>
      </c>
      <c r="C6" t="s">
        <v>9</v>
      </c>
      <c r="H6" s="8" t="s">
        <v>10</v>
      </c>
      <c r="I6">
        <f>VLOOKUP($B$4,$B$9:$K$62,6,FALSE)</f>
        <v>28</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28</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28</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74</v>
      </c>
      <c r="C11" s="18">
        <v>37.4</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37.4</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-9.3999999999999986</v>
      </c>
      <c r="M11" s="2">
        <f t="shared" ref="M11:M62" si="7">IF(AND(ISNUMBER(K11),ISNUMBER($I$7)),SQRT(K11^2+($I$7)^2),"N/A")</f>
        <v>0.49010685399991183</v>
      </c>
      <c r="N11" s="2">
        <f>IF(AND(ISNUMBER(L11),ISNUMBER(M11),M11&lt;&gt;0),L11/M11,"NA")</f>
        <v>-19.179491009529301</v>
      </c>
      <c r="O11" t="s">
        <v>30</v>
      </c>
    </row>
    <row r="12" spans="1:16" x14ac:dyDescent="0.25">
      <c r="A12" s="16">
        <v>2</v>
      </c>
      <c r="B12" s="17" t="s">
        <v>48</v>
      </c>
      <c r="C12" s="18">
        <v>37</v>
      </c>
      <c r="D12" s="19" t="s">
        <v>132</v>
      </c>
      <c r="E12" s="20" t="str">
        <f t="shared" si="0"/>
        <v>Significantly Different</v>
      </c>
      <c r="G12">
        <f t="shared" si="1"/>
        <v>37</v>
      </c>
      <c r="H12">
        <f t="shared" si="2"/>
        <v>6</v>
      </c>
      <c r="I12" t="str">
        <f t="shared" si="3"/>
        <v>+/-</v>
      </c>
      <c r="J12" t="str">
        <f t="shared" si="4"/>
        <v>1.5</v>
      </c>
      <c r="K12" s="2">
        <f t="shared" si="5"/>
        <v>0.91185410334346506</v>
      </c>
      <c r="L12" s="2">
        <f t="shared" si="6"/>
        <v>-9</v>
      </c>
      <c r="M12" s="2">
        <f t="shared" si="7"/>
        <v>0.91387819929318592</v>
      </c>
      <c r="N12" s="2">
        <f t="shared" ref="N12:N62" si="8">IF(AND(ISNUMBER(L12),ISNUMBER(M12),M12&lt;&gt;0),L12/M12,"NA")</f>
        <v>-9.8481395080447296</v>
      </c>
      <c r="O12" t="s">
        <v>32</v>
      </c>
    </row>
    <row r="13" spans="1:16" x14ac:dyDescent="0.25">
      <c r="A13" s="16">
        <v>3</v>
      </c>
      <c r="B13" s="17" t="s">
        <v>53</v>
      </c>
      <c r="C13" s="18">
        <v>34.1</v>
      </c>
      <c r="D13" s="19" t="s">
        <v>120</v>
      </c>
      <c r="E13" s="20" t="str">
        <f t="shared" si="0"/>
        <v>Significantly Different</v>
      </c>
      <c r="G13">
        <f t="shared" si="1"/>
        <v>34.1</v>
      </c>
      <c r="H13">
        <f t="shared" si="2"/>
        <v>6</v>
      </c>
      <c r="I13" t="str">
        <f t="shared" si="3"/>
        <v>+/-</v>
      </c>
      <c r="J13" t="str">
        <f t="shared" si="4"/>
        <v>1.3</v>
      </c>
      <c r="K13" s="2">
        <f t="shared" si="5"/>
        <v>0.79027355623100304</v>
      </c>
      <c r="L13" s="2">
        <f t="shared" si="6"/>
        <v>-6.1000000000000014</v>
      </c>
      <c r="M13" s="2">
        <f t="shared" si="7"/>
        <v>0.79260819516141623</v>
      </c>
      <c r="N13" s="2">
        <f t="shared" si="8"/>
        <v>-7.6961101805889411</v>
      </c>
      <c r="O13" t="s">
        <v>34</v>
      </c>
    </row>
    <row r="14" spans="1:16" x14ac:dyDescent="0.25">
      <c r="A14" s="16">
        <v>4</v>
      </c>
      <c r="B14" s="17" t="s">
        <v>42</v>
      </c>
      <c r="C14" s="18">
        <v>33.700000000000003</v>
      </c>
      <c r="D14" s="19" t="s">
        <v>39</v>
      </c>
      <c r="E14" s="20" t="str">
        <f t="shared" si="0"/>
        <v>Significantly Different</v>
      </c>
      <c r="G14">
        <f t="shared" si="1"/>
        <v>33.700000000000003</v>
      </c>
      <c r="H14">
        <f t="shared" si="2"/>
        <v>6</v>
      </c>
      <c r="I14" t="str">
        <f t="shared" si="3"/>
        <v>+/-</v>
      </c>
      <c r="J14" t="str">
        <f t="shared" si="4"/>
        <v>0.5</v>
      </c>
      <c r="K14" s="2">
        <f t="shared" si="5"/>
        <v>0.303951367781155</v>
      </c>
      <c r="L14" s="2">
        <f t="shared" si="6"/>
        <v>-5.7000000000000028</v>
      </c>
      <c r="M14" s="2">
        <f t="shared" si="7"/>
        <v>0.30997079109986531</v>
      </c>
      <c r="N14" s="2">
        <f t="shared" si="8"/>
        <v>-18.388829411231836</v>
      </c>
      <c r="O14" t="s">
        <v>37</v>
      </c>
    </row>
    <row r="15" spans="1:16" x14ac:dyDescent="0.25">
      <c r="A15" s="16">
        <v>5</v>
      </c>
      <c r="B15" s="17" t="s">
        <v>34</v>
      </c>
      <c r="C15" s="18">
        <v>33.299999999999997</v>
      </c>
      <c r="D15" s="19" t="s">
        <v>39</v>
      </c>
      <c r="E15" s="20" t="str">
        <f t="shared" si="0"/>
        <v>Significantly Different</v>
      </c>
      <c r="G15">
        <f t="shared" si="1"/>
        <v>33.299999999999997</v>
      </c>
      <c r="H15">
        <f t="shared" si="2"/>
        <v>6</v>
      </c>
      <c r="I15" t="str">
        <f t="shared" si="3"/>
        <v>+/-</v>
      </c>
      <c r="J15" t="str">
        <f t="shared" si="4"/>
        <v>0.5</v>
      </c>
      <c r="K15" s="2">
        <f t="shared" si="5"/>
        <v>0.303951367781155</v>
      </c>
      <c r="L15" s="2">
        <f t="shared" si="6"/>
        <v>-5.2999999999999972</v>
      </c>
      <c r="M15" s="2">
        <f t="shared" si="7"/>
        <v>0.30997079109986531</v>
      </c>
      <c r="N15" s="2">
        <f t="shared" si="8"/>
        <v>-17.098385242022566</v>
      </c>
      <c r="O15" t="s">
        <v>40</v>
      </c>
    </row>
    <row r="16" spans="1:16" x14ac:dyDescent="0.25">
      <c r="A16" s="16">
        <v>6</v>
      </c>
      <c r="B16" s="17" t="s">
        <v>47</v>
      </c>
      <c r="C16" s="18">
        <v>33</v>
      </c>
      <c r="D16" s="19" t="s">
        <v>70</v>
      </c>
      <c r="E16" s="20" t="str">
        <f t="shared" si="0"/>
        <v>Significantly Different</v>
      </c>
      <c r="G16">
        <f t="shared" si="1"/>
        <v>33</v>
      </c>
      <c r="H16">
        <f t="shared" si="2"/>
        <v>6</v>
      </c>
      <c r="I16" t="str">
        <f t="shared" si="3"/>
        <v>+/-</v>
      </c>
      <c r="J16" t="str">
        <f t="shared" si="4"/>
        <v>0.8</v>
      </c>
      <c r="K16" s="2">
        <f t="shared" si="5"/>
        <v>0.48632218844984804</v>
      </c>
      <c r="L16" s="2">
        <f t="shared" si="6"/>
        <v>-5</v>
      </c>
      <c r="M16" s="2">
        <f t="shared" si="7"/>
        <v>0.49010685399991183</v>
      </c>
      <c r="N16" s="2">
        <f t="shared" si="8"/>
        <v>-10.201856919962395</v>
      </c>
      <c r="O16" t="s">
        <v>42</v>
      </c>
    </row>
    <row r="17" spans="1:15" x14ac:dyDescent="0.25">
      <c r="A17" s="16">
        <v>7</v>
      </c>
      <c r="B17" s="17" t="s">
        <v>79</v>
      </c>
      <c r="C17" s="18">
        <v>32.9</v>
      </c>
      <c r="D17" s="19" t="s">
        <v>36</v>
      </c>
      <c r="E17" s="20" t="str">
        <f t="shared" si="0"/>
        <v>Significantly Different</v>
      </c>
      <c r="G17">
        <f t="shared" si="1"/>
        <v>32.9</v>
      </c>
      <c r="H17">
        <f t="shared" si="2"/>
        <v>6</v>
      </c>
      <c r="I17" t="str">
        <f t="shared" si="3"/>
        <v>+/-</v>
      </c>
      <c r="J17" t="str">
        <f t="shared" si="4"/>
        <v>0.3</v>
      </c>
      <c r="K17" s="2">
        <f t="shared" si="5"/>
        <v>0.18237082066869301</v>
      </c>
      <c r="L17" s="2">
        <f t="shared" si="6"/>
        <v>-4.8999999999999986</v>
      </c>
      <c r="M17" s="2">
        <f t="shared" si="7"/>
        <v>0.19223572402239389</v>
      </c>
      <c r="N17" s="2">
        <f t="shared" si="8"/>
        <v>-25.489539079787214</v>
      </c>
      <c r="O17" t="s">
        <v>44</v>
      </c>
    </row>
    <row r="18" spans="1:15" x14ac:dyDescent="0.25">
      <c r="A18" s="16">
        <v>8</v>
      </c>
      <c r="B18" s="17" t="s">
        <v>75</v>
      </c>
      <c r="C18" s="18">
        <v>32.6</v>
      </c>
      <c r="D18" s="19" t="s">
        <v>39</v>
      </c>
      <c r="E18" s="20" t="str">
        <f t="shared" si="0"/>
        <v>Significantly Different</v>
      </c>
      <c r="G18">
        <f t="shared" si="1"/>
        <v>32.6</v>
      </c>
      <c r="H18">
        <f t="shared" si="2"/>
        <v>6</v>
      </c>
      <c r="I18" t="str">
        <f t="shared" si="3"/>
        <v>+/-</v>
      </c>
      <c r="J18" t="str">
        <f t="shared" si="4"/>
        <v>0.5</v>
      </c>
      <c r="K18" s="2">
        <f t="shared" si="5"/>
        <v>0.303951367781155</v>
      </c>
      <c r="L18" s="2">
        <f t="shared" si="6"/>
        <v>-4.6000000000000014</v>
      </c>
      <c r="M18" s="2">
        <f t="shared" si="7"/>
        <v>0.30997079109986531</v>
      </c>
      <c r="N18" s="2">
        <f t="shared" si="8"/>
        <v>-14.840107945906391</v>
      </c>
      <c r="O18" t="s">
        <v>46</v>
      </c>
    </row>
    <row r="19" spans="1:15" x14ac:dyDescent="0.25">
      <c r="A19" s="16">
        <v>9</v>
      </c>
      <c r="B19" s="17" t="s">
        <v>38</v>
      </c>
      <c r="C19" s="18">
        <v>32.1</v>
      </c>
      <c r="D19" s="19" t="s">
        <v>135</v>
      </c>
      <c r="E19" s="20" t="str">
        <f t="shared" si="0"/>
        <v>Significantly Different</v>
      </c>
      <c r="G19">
        <f t="shared" si="1"/>
        <v>32.1</v>
      </c>
      <c r="H19">
        <f t="shared" si="2"/>
        <v>6</v>
      </c>
      <c r="I19" t="str">
        <f t="shared" si="3"/>
        <v>+/-</v>
      </c>
      <c r="J19" t="str">
        <f t="shared" si="4"/>
        <v>1.6</v>
      </c>
      <c r="K19" s="2">
        <f t="shared" si="5"/>
        <v>0.97264437689969607</v>
      </c>
      <c r="L19" s="2">
        <f t="shared" si="6"/>
        <v>-4.1000000000000014</v>
      </c>
      <c r="M19" s="2">
        <f t="shared" si="7"/>
        <v>0.97454222139096647</v>
      </c>
      <c r="N19" s="2">
        <f t="shared" si="8"/>
        <v>-4.207103509736152</v>
      </c>
      <c r="O19" t="s">
        <v>48</v>
      </c>
    </row>
    <row r="20" spans="1:15" x14ac:dyDescent="0.25">
      <c r="A20" s="16">
        <v>10</v>
      </c>
      <c r="B20" s="17" t="s">
        <v>32</v>
      </c>
      <c r="C20" s="18">
        <v>31.3</v>
      </c>
      <c r="D20" s="21" t="s">
        <v>132</v>
      </c>
      <c r="E20" s="20" t="str">
        <f t="shared" si="0"/>
        <v>Significantly Different</v>
      </c>
      <c r="G20">
        <f t="shared" si="1"/>
        <v>31.3</v>
      </c>
      <c r="H20">
        <f t="shared" si="2"/>
        <v>6</v>
      </c>
      <c r="I20" t="str">
        <f t="shared" si="3"/>
        <v>+/-</v>
      </c>
      <c r="J20" t="str">
        <f t="shared" si="4"/>
        <v>1.5</v>
      </c>
      <c r="K20" s="2">
        <f t="shared" si="5"/>
        <v>0.91185410334346506</v>
      </c>
      <c r="L20" s="2">
        <f t="shared" si="6"/>
        <v>-3.3000000000000007</v>
      </c>
      <c r="M20" s="2">
        <f t="shared" si="7"/>
        <v>0.91387819929318592</v>
      </c>
      <c r="N20" s="2">
        <f t="shared" si="8"/>
        <v>-3.6109844862830687</v>
      </c>
      <c r="O20" t="s">
        <v>50</v>
      </c>
    </row>
    <row r="21" spans="1:15" x14ac:dyDescent="0.25">
      <c r="A21" s="16">
        <v>10</v>
      </c>
      <c r="B21" s="17" t="s">
        <v>50</v>
      </c>
      <c r="C21" s="18">
        <v>31.3</v>
      </c>
      <c r="D21" s="19" t="s">
        <v>36</v>
      </c>
      <c r="E21" s="20" t="str">
        <f t="shared" si="0"/>
        <v>Significantly Different</v>
      </c>
      <c r="G21">
        <f t="shared" si="1"/>
        <v>31.3</v>
      </c>
      <c r="H21">
        <f t="shared" si="2"/>
        <v>6</v>
      </c>
      <c r="I21" t="str">
        <f t="shared" si="3"/>
        <v>+/-</v>
      </c>
      <c r="J21" t="str">
        <f t="shared" si="4"/>
        <v>0.3</v>
      </c>
      <c r="K21" s="2">
        <f t="shared" si="5"/>
        <v>0.18237082066869301</v>
      </c>
      <c r="L21" s="2">
        <f t="shared" si="6"/>
        <v>-3.3000000000000007</v>
      </c>
      <c r="M21" s="2">
        <f t="shared" si="7"/>
        <v>0.19223572402239389</v>
      </c>
      <c r="N21" s="2">
        <f t="shared" si="8"/>
        <v>-17.166424278224049</v>
      </c>
      <c r="O21" t="s">
        <v>52</v>
      </c>
    </row>
    <row r="22" spans="1:15" x14ac:dyDescent="0.25">
      <c r="A22" s="16">
        <v>10</v>
      </c>
      <c r="B22" s="17" t="s">
        <v>43</v>
      </c>
      <c r="C22" s="18">
        <v>31.3</v>
      </c>
      <c r="D22" s="19" t="s">
        <v>124</v>
      </c>
      <c r="E22" s="20" t="str">
        <f t="shared" si="0"/>
        <v>Significantly Different</v>
      </c>
      <c r="G22">
        <f t="shared" si="1"/>
        <v>31.3</v>
      </c>
      <c r="H22">
        <f t="shared" si="2"/>
        <v>6</v>
      </c>
      <c r="I22" t="str">
        <f t="shared" si="3"/>
        <v>+/-</v>
      </c>
      <c r="J22" t="str">
        <f t="shared" si="4"/>
        <v>1.0</v>
      </c>
      <c r="K22" s="2">
        <f t="shared" si="5"/>
        <v>0.60790273556231</v>
      </c>
      <c r="L22" s="2">
        <f t="shared" si="6"/>
        <v>-3.3000000000000007</v>
      </c>
      <c r="M22" s="2">
        <f t="shared" si="7"/>
        <v>0.61093468821403585</v>
      </c>
      <c r="N22" s="2">
        <f t="shared" si="8"/>
        <v>-5.4015593870549274</v>
      </c>
      <c r="O22" t="s">
        <v>54</v>
      </c>
    </row>
    <row r="23" spans="1:15" x14ac:dyDescent="0.25">
      <c r="A23" s="16">
        <v>13</v>
      </c>
      <c r="B23" s="17" t="s">
        <v>60</v>
      </c>
      <c r="C23" s="18">
        <v>31</v>
      </c>
      <c r="D23" s="19" t="s">
        <v>83</v>
      </c>
      <c r="E23" s="20" t="str">
        <f t="shared" si="0"/>
        <v>Significantly Different</v>
      </c>
      <c r="G23">
        <f t="shared" si="1"/>
        <v>31</v>
      </c>
      <c r="H23">
        <f t="shared" si="2"/>
        <v>6</v>
      </c>
      <c r="I23" t="str">
        <f t="shared" si="3"/>
        <v>+/-</v>
      </c>
      <c r="J23" t="str">
        <f t="shared" si="4"/>
        <v>0.6</v>
      </c>
      <c r="K23" s="2">
        <f t="shared" si="5"/>
        <v>0.36474164133738601</v>
      </c>
      <c r="L23" s="2">
        <f t="shared" si="6"/>
        <v>-3</v>
      </c>
      <c r="M23" s="2">
        <f t="shared" si="7"/>
        <v>0.36977279819442066</v>
      </c>
      <c r="N23" s="2">
        <f t="shared" si="8"/>
        <v>-8.1130900235193817</v>
      </c>
      <c r="O23" t="s">
        <v>43</v>
      </c>
    </row>
    <row r="24" spans="1:15" x14ac:dyDescent="0.25">
      <c r="A24" s="16">
        <v>14</v>
      </c>
      <c r="B24" s="17" t="s">
        <v>52</v>
      </c>
      <c r="C24" s="18">
        <v>30.6</v>
      </c>
      <c r="D24" s="19" t="s">
        <v>61</v>
      </c>
      <c r="E24" s="20" t="str">
        <f t="shared" si="0"/>
        <v>Significantly Different</v>
      </c>
      <c r="G24">
        <f t="shared" si="1"/>
        <v>30.6</v>
      </c>
      <c r="H24">
        <f t="shared" si="2"/>
        <v>6</v>
      </c>
      <c r="I24" t="str">
        <f t="shared" si="3"/>
        <v>+/-</v>
      </c>
      <c r="J24" t="str">
        <f t="shared" si="4"/>
        <v>0.4</v>
      </c>
      <c r="K24" s="2">
        <f t="shared" si="5"/>
        <v>0.24316109422492402</v>
      </c>
      <c r="L24" s="2">
        <f t="shared" si="6"/>
        <v>-2.6000000000000014</v>
      </c>
      <c r="M24" s="2">
        <f t="shared" si="7"/>
        <v>0.25064471888253259</v>
      </c>
      <c r="N24" s="2">
        <f t="shared" si="8"/>
        <v>-10.373248682803965</v>
      </c>
      <c r="O24" t="s">
        <v>57</v>
      </c>
    </row>
    <row r="25" spans="1:15" x14ac:dyDescent="0.25">
      <c r="A25" s="16">
        <v>14</v>
      </c>
      <c r="B25" s="17" t="s">
        <v>81</v>
      </c>
      <c r="C25" s="18">
        <v>30.6</v>
      </c>
      <c r="D25" s="19" t="s">
        <v>39</v>
      </c>
      <c r="E25" s="20" t="str">
        <f t="shared" si="0"/>
        <v>Significantly Different</v>
      </c>
      <c r="G25">
        <f t="shared" si="1"/>
        <v>30.6</v>
      </c>
      <c r="H25">
        <f t="shared" si="2"/>
        <v>6</v>
      </c>
      <c r="I25" t="str">
        <f t="shared" si="3"/>
        <v>+/-</v>
      </c>
      <c r="J25" t="str">
        <f t="shared" si="4"/>
        <v>0.5</v>
      </c>
      <c r="K25" s="2">
        <f t="shared" si="5"/>
        <v>0.303951367781155</v>
      </c>
      <c r="L25" s="2">
        <f t="shared" si="6"/>
        <v>-2.6000000000000014</v>
      </c>
      <c r="M25" s="2">
        <f t="shared" si="7"/>
        <v>0.30997079109986531</v>
      </c>
      <c r="N25" s="2">
        <f t="shared" si="8"/>
        <v>-8.3878870998601371</v>
      </c>
      <c r="O25" t="s">
        <v>58</v>
      </c>
    </row>
    <row r="26" spans="1:15" x14ac:dyDescent="0.25">
      <c r="A26" s="16">
        <v>16</v>
      </c>
      <c r="B26" s="17" t="s">
        <v>59</v>
      </c>
      <c r="C26" s="18">
        <v>30.3</v>
      </c>
      <c r="D26" s="19" t="s">
        <v>78</v>
      </c>
      <c r="E26" s="20" t="str">
        <f t="shared" si="0"/>
        <v>Significantly Different</v>
      </c>
      <c r="G26">
        <f t="shared" si="1"/>
        <v>30.3</v>
      </c>
      <c r="H26">
        <f t="shared" si="2"/>
        <v>6</v>
      </c>
      <c r="I26" t="str">
        <f t="shared" si="3"/>
        <v>+/-</v>
      </c>
      <c r="J26" t="str">
        <f t="shared" si="4"/>
        <v>0.7</v>
      </c>
      <c r="K26" s="2">
        <f t="shared" si="5"/>
        <v>0.42553191489361697</v>
      </c>
      <c r="L26" s="2">
        <f t="shared" si="6"/>
        <v>-2.3000000000000007</v>
      </c>
      <c r="M26" s="2">
        <f t="shared" si="7"/>
        <v>0.42985214661796195</v>
      </c>
      <c r="N26" s="2">
        <f t="shared" si="8"/>
        <v>-5.3506770132386077</v>
      </c>
      <c r="O26" t="s">
        <v>41</v>
      </c>
    </row>
    <row r="27" spans="1:15" x14ac:dyDescent="0.25">
      <c r="A27" s="16">
        <v>17</v>
      </c>
      <c r="B27" s="17" t="s">
        <v>73</v>
      </c>
      <c r="C27" s="18">
        <v>29.7</v>
      </c>
      <c r="D27" s="19" t="s">
        <v>39</v>
      </c>
      <c r="E27" s="20" t="str">
        <f t="shared" si="0"/>
        <v>Significantly Different</v>
      </c>
      <c r="G27">
        <f t="shared" si="1"/>
        <v>29.7</v>
      </c>
      <c r="H27">
        <f t="shared" si="2"/>
        <v>6</v>
      </c>
      <c r="I27" t="str">
        <f t="shared" si="3"/>
        <v>+/-</v>
      </c>
      <c r="J27" t="str">
        <f t="shared" si="4"/>
        <v>0.5</v>
      </c>
      <c r="K27" s="2">
        <f t="shared" si="5"/>
        <v>0.303951367781155</v>
      </c>
      <c r="L27" s="2">
        <f t="shared" si="6"/>
        <v>-1.6999999999999993</v>
      </c>
      <c r="M27" s="2">
        <f t="shared" si="7"/>
        <v>0.30997079109986531</v>
      </c>
      <c r="N27" s="2">
        <f t="shared" si="8"/>
        <v>-5.4843877191393151</v>
      </c>
      <c r="O27" t="s">
        <v>59</v>
      </c>
    </row>
    <row r="28" spans="1:15" x14ac:dyDescent="0.25">
      <c r="A28" s="16">
        <v>18</v>
      </c>
      <c r="B28" s="17" t="s">
        <v>82</v>
      </c>
      <c r="C28" s="18">
        <v>29.3</v>
      </c>
      <c r="D28" s="19" t="s">
        <v>61</v>
      </c>
      <c r="E28" s="20" t="str">
        <f t="shared" si="0"/>
        <v>Significantly Different</v>
      </c>
      <c r="G28">
        <f t="shared" si="1"/>
        <v>29.3</v>
      </c>
      <c r="H28">
        <f t="shared" si="2"/>
        <v>6</v>
      </c>
      <c r="I28" t="str">
        <f t="shared" si="3"/>
        <v>+/-</v>
      </c>
      <c r="J28" t="str">
        <f t="shared" si="4"/>
        <v>0.4</v>
      </c>
      <c r="K28" s="2">
        <f t="shared" si="5"/>
        <v>0.24316109422492402</v>
      </c>
      <c r="L28" s="2">
        <f t="shared" si="6"/>
        <v>-1.3000000000000007</v>
      </c>
      <c r="M28" s="2">
        <f t="shared" si="7"/>
        <v>0.25064471888253259</v>
      </c>
      <c r="N28" s="2">
        <f t="shared" si="8"/>
        <v>-5.1866243414019824</v>
      </c>
      <c r="O28" t="s">
        <v>49</v>
      </c>
    </row>
    <row r="29" spans="1:15" x14ac:dyDescent="0.25">
      <c r="A29" s="16">
        <v>19</v>
      </c>
      <c r="B29" s="17" t="s">
        <v>45</v>
      </c>
      <c r="C29" s="18">
        <v>29.1</v>
      </c>
      <c r="D29" s="19" t="s">
        <v>124</v>
      </c>
      <c r="E29" s="20" t="str">
        <f t="shared" si="0"/>
        <v>Significantly Different</v>
      </c>
      <c r="G29">
        <f t="shared" si="1"/>
        <v>29.1</v>
      </c>
      <c r="H29">
        <f t="shared" si="2"/>
        <v>6</v>
      </c>
      <c r="I29" t="str">
        <f t="shared" si="3"/>
        <v>+/-</v>
      </c>
      <c r="J29" t="str">
        <f t="shared" si="4"/>
        <v>1.0</v>
      </c>
      <c r="K29" s="2">
        <f t="shared" si="5"/>
        <v>0.60790273556231</v>
      </c>
      <c r="L29" s="2">
        <f t="shared" si="6"/>
        <v>-1.1000000000000014</v>
      </c>
      <c r="M29" s="2">
        <f t="shared" si="7"/>
        <v>0.61093468821403585</v>
      </c>
      <c r="N29" s="2">
        <f t="shared" si="8"/>
        <v>-1.8005197956849777</v>
      </c>
      <c r="O29" t="s">
        <v>63</v>
      </c>
    </row>
    <row r="30" spans="1:15" x14ac:dyDescent="0.25">
      <c r="A30" s="16">
        <v>19</v>
      </c>
      <c r="B30" s="17" t="s">
        <v>51</v>
      </c>
      <c r="C30" s="18">
        <v>29.1</v>
      </c>
      <c r="D30" s="19" t="s">
        <v>78</v>
      </c>
      <c r="E30" s="20" t="str">
        <f t="shared" si="0"/>
        <v>Significantly Different</v>
      </c>
      <c r="G30">
        <f t="shared" si="1"/>
        <v>29.1</v>
      </c>
      <c r="H30">
        <f t="shared" si="2"/>
        <v>6</v>
      </c>
      <c r="I30" t="str">
        <f t="shared" si="3"/>
        <v>+/-</v>
      </c>
      <c r="J30" t="str">
        <f t="shared" si="4"/>
        <v>0.7</v>
      </c>
      <c r="K30" s="2">
        <f t="shared" si="5"/>
        <v>0.42553191489361697</v>
      </c>
      <c r="L30" s="2">
        <f t="shared" si="6"/>
        <v>-1.1000000000000014</v>
      </c>
      <c r="M30" s="2">
        <f t="shared" si="7"/>
        <v>0.42985214661796195</v>
      </c>
      <c r="N30" s="2">
        <f t="shared" si="8"/>
        <v>-2.5590194411141192</v>
      </c>
      <c r="O30" t="s">
        <v>28</v>
      </c>
    </row>
    <row r="31" spans="1:15" x14ac:dyDescent="0.25">
      <c r="A31" s="16">
        <v>21</v>
      </c>
      <c r="B31" s="17" t="s">
        <v>64</v>
      </c>
      <c r="C31" s="18">
        <v>29</v>
      </c>
      <c r="D31" s="19" t="s">
        <v>61</v>
      </c>
      <c r="E31" s="20" t="str">
        <f t="shared" si="0"/>
        <v>Significantly Different</v>
      </c>
      <c r="G31">
        <f t="shared" si="1"/>
        <v>29</v>
      </c>
      <c r="H31">
        <f t="shared" si="2"/>
        <v>6</v>
      </c>
      <c r="I31" t="str">
        <f t="shared" si="3"/>
        <v>+/-</v>
      </c>
      <c r="J31" t="str">
        <f t="shared" si="4"/>
        <v>0.4</v>
      </c>
      <c r="K31" s="2">
        <f t="shared" si="5"/>
        <v>0.24316109422492402</v>
      </c>
      <c r="L31" s="2">
        <f t="shared" si="6"/>
        <v>-1</v>
      </c>
      <c r="M31" s="2">
        <f t="shared" si="7"/>
        <v>0.25064471888253259</v>
      </c>
      <c r="N31" s="2">
        <f t="shared" si="8"/>
        <v>-3.9897110318476767</v>
      </c>
      <c r="O31" t="s">
        <v>66</v>
      </c>
    </row>
    <row r="32" spans="1:15" x14ac:dyDescent="0.25">
      <c r="A32" s="16">
        <v>21</v>
      </c>
      <c r="B32" s="17" t="s">
        <v>84</v>
      </c>
      <c r="C32" s="18">
        <v>29</v>
      </c>
      <c r="D32" s="19" t="s">
        <v>61</v>
      </c>
      <c r="E32" s="20" t="str">
        <f t="shared" si="0"/>
        <v>Significantly Different</v>
      </c>
      <c r="G32">
        <f t="shared" si="1"/>
        <v>29</v>
      </c>
      <c r="H32">
        <f t="shared" si="2"/>
        <v>6</v>
      </c>
      <c r="I32" t="str">
        <f t="shared" si="3"/>
        <v>+/-</v>
      </c>
      <c r="J32" t="str">
        <f t="shared" si="4"/>
        <v>0.4</v>
      </c>
      <c r="K32" s="2">
        <f t="shared" si="5"/>
        <v>0.24316109422492402</v>
      </c>
      <c r="L32" s="2">
        <f t="shared" si="6"/>
        <v>-1</v>
      </c>
      <c r="M32" s="2">
        <f t="shared" si="7"/>
        <v>0.25064471888253259</v>
      </c>
      <c r="N32" s="2">
        <f t="shared" si="8"/>
        <v>-3.9897110318476767</v>
      </c>
      <c r="O32" t="s">
        <v>68</v>
      </c>
    </row>
    <row r="33" spans="1:15" x14ac:dyDescent="0.25">
      <c r="A33" s="16">
        <v>23</v>
      </c>
      <c r="B33" s="17" t="s">
        <v>56</v>
      </c>
      <c r="C33" s="18">
        <v>28.6</v>
      </c>
      <c r="D33" s="19" t="s">
        <v>128</v>
      </c>
      <c r="E33" s="20" t="str">
        <f t="shared" si="0"/>
        <v>Not Significantly Different</v>
      </c>
      <c r="G33">
        <f t="shared" si="1"/>
        <v>28.6</v>
      </c>
      <c r="H33">
        <f t="shared" si="2"/>
        <v>6</v>
      </c>
      <c r="I33" t="str">
        <f t="shared" si="3"/>
        <v>+/-</v>
      </c>
      <c r="J33" t="str">
        <f t="shared" si="4"/>
        <v>1.1</v>
      </c>
      <c r="K33" s="2">
        <f t="shared" si="5"/>
        <v>0.66869300911854113</v>
      </c>
      <c r="L33" s="2">
        <f t="shared" si="6"/>
        <v>-0.60000000000000142</v>
      </c>
      <c r="M33" s="2">
        <f t="shared" si="7"/>
        <v>0.67145051776214359</v>
      </c>
      <c r="N33" s="2">
        <f t="shared" si="8"/>
        <v>-0.89358781343965987</v>
      </c>
      <c r="O33" t="s">
        <v>71</v>
      </c>
    </row>
    <row r="34" spans="1:15" x14ac:dyDescent="0.25">
      <c r="A34" s="16">
        <v>24</v>
      </c>
      <c r="B34" s="17" t="s">
        <v>37</v>
      </c>
      <c r="C34" s="18">
        <v>28.4</v>
      </c>
      <c r="D34" s="19" t="s">
        <v>83</v>
      </c>
      <c r="E34" s="20" t="str">
        <f t="shared" si="0"/>
        <v>Not Significantly Different</v>
      </c>
      <c r="G34">
        <f t="shared" si="1"/>
        <v>28.4</v>
      </c>
      <c r="H34">
        <f t="shared" si="2"/>
        <v>6</v>
      </c>
      <c r="I34" t="str">
        <f t="shared" si="3"/>
        <v>+/-</v>
      </c>
      <c r="J34" t="str">
        <f t="shared" si="4"/>
        <v>0.6</v>
      </c>
      <c r="K34" s="2">
        <f t="shared" si="5"/>
        <v>0.36474164133738601</v>
      </c>
      <c r="L34" s="2">
        <f t="shared" si="6"/>
        <v>-0.39999999999999858</v>
      </c>
      <c r="M34" s="2">
        <f t="shared" si="7"/>
        <v>0.36977279819442066</v>
      </c>
      <c r="N34" s="2">
        <f t="shared" si="8"/>
        <v>-1.0817453364692471</v>
      </c>
      <c r="O34" t="s">
        <v>62</v>
      </c>
    </row>
    <row r="35" spans="1:15" x14ac:dyDescent="0.25">
      <c r="A35" s="16">
        <v>25</v>
      </c>
      <c r="B35" s="17" t="s">
        <v>58</v>
      </c>
      <c r="C35" s="18">
        <v>27.9</v>
      </c>
      <c r="D35" s="19" t="s">
        <v>39</v>
      </c>
      <c r="E35" s="20" t="str">
        <f t="shared" si="0"/>
        <v>Not Significantly Different</v>
      </c>
      <c r="G35">
        <f t="shared" si="1"/>
        <v>27.9</v>
      </c>
      <c r="H35">
        <f t="shared" si="2"/>
        <v>6</v>
      </c>
      <c r="I35" t="str">
        <f t="shared" si="3"/>
        <v>+/-</v>
      </c>
      <c r="J35" t="str">
        <f t="shared" si="4"/>
        <v>0.5</v>
      </c>
      <c r="K35" s="2">
        <f t="shared" si="5"/>
        <v>0.303951367781155</v>
      </c>
      <c r="L35" s="2">
        <f t="shared" si="6"/>
        <v>0.10000000000000142</v>
      </c>
      <c r="M35" s="2">
        <f t="shared" si="7"/>
        <v>0.30997079109986531</v>
      </c>
      <c r="N35" s="2">
        <f t="shared" si="8"/>
        <v>0.32261104230231735</v>
      </c>
      <c r="O35" t="s">
        <v>72</v>
      </c>
    </row>
    <row r="36" spans="1:15" x14ac:dyDescent="0.25">
      <c r="A36" s="16">
        <v>26</v>
      </c>
      <c r="B36" s="17" t="s">
        <v>54</v>
      </c>
      <c r="C36" s="18">
        <v>27.8</v>
      </c>
      <c r="D36" s="19" t="s">
        <v>124</v>
      </c>
      <c r="E36" s="20" t="str">
        <f t="shared" si="0"/>
        <v>Not Significantly Different</v>
      </c>
      <c r="G36">
        <f t="shared" si="1"/>
        <v>27.8</v>
      </c>
      <c r="H36">
        <f t="shared" si="2"/>
        <v>6</v>
      </c>
      <c r="I36" t="str">
        <f t="shared" si="3"/>
        <v>+/-</v>
      </c>
      <c r="J36" t="str">
        <f t="shared" si="4"/>
        <v>1.0</v>
      </c>
      <c r="K36" s="2">
        <f t="shared" si="5"/>
        <v>0.60790273556231</v>
      </c>
      <c r="L36" s="2">
        <f t="shared" si="6"/>
        <v>0.19999999999999929</v>
      </c>
      <c r="M36" s="2">
        <f t="shared" si="7"/>
        <v>0.61093468821403585</v>
      </c>
      <c r="N36" s="2">
        <f t="shared" si="8"/>
        <v>0.32736723557908526</v>
      </c>
      <c r="O36" t="s">
        <v>64</v>
      </c>
    </row>
    <row r="37" spans="1:15" x14ac:dyDescent="0.25">
      <c r="A37" s="16">
        <v>27</v>
      </c>
      <c r="B37" s="17" t="s">
        <v>49</v>
      </c>
      <c r="C37" s="18">
        <v>27.5</v>
      </c>
      <c r="D37" s="19" t="s">
        <v>39</v>
      </c>
      <c r="E37" s="20" t="str">
        <f t="shared" si="0"/>
        <v>Not Significantly Different</v>
      </c>
      <c r="G37">
        <f t="shared" si="1"/>
        <v>27.5</v>
      </c>
      <c r="H37">
        <f t="shared" si="2"/>
        <v>6</v>
      </c>
      <c r="I37" t="str">
        <f t="shared" si="3"/>
        <v>+/-</v>
      </c>
      <c r="J37" t="str">
        <f t="shared" si="4"/>
        <v>0.5</v>
      </c>
      <c r="K37" s="2">
        <f t="shared" si="5"/>
        <v>0.303951367781155</v>
      </c>
      <c r="L37" s="2">
        <f t="shared" si="6"/>
        <v>0.5</v>
      </c>
      <c r="M37" s="2">
        <f t="shared" si="7"/>
        <v>0.30997079109986531</v>
      </c>
      <c r="N37" s="2">
        <f t="shared" si="8"/>
        <v>1.6130552115115637</v>
      </c>
      <c r="O37" t="s">
        <v>45</v>
      </c>
    </row>
    <row r="38" spans="1:15" x14ac:dyDescent="0.25">
      <c r="A38" s="16">
        <v>28</v>
      </c>
      <c r="B38" s="17" t="s">
        <v>41</v>
      </c>
      <c r="C38" s="18">
        <v>27.4</v>
      </c>
      <c r="D38" s="19" t="s">
        <v>83</v>
      </c>
      <c r="E38" s="20" t="str">
        <f t="shared" si="0"/>
        <v>Not Significantly Different</v>
      </c>
      <c r="G38">
        <f t="shared" si="1"/>
        <v>27.4</v>
      </c>
      <c r="H38">
        <f t="shared" si="2"/>
        <v>6</v>
      </c>
      <c r="I38" t="str">
        <f t="shared" si="3"/>
        <v>+/-</v>
      </c>
      <c r="J38" t="str">
        <f t="shared" si="4"/>
        <v>0.6</v>
      </c>
      <c r="K38" s="2">
        <f t="shared" si="5"/>
        <v>0.36474164133738601</v>
      </c>
      <c r="L38" s="2">
        <f t="shared" si="6"/>
        <v>0.60000000000000142</v>
      </c>
      <c r="M38" s="2">
        <f t="shared" si="7"/>
        <v>0.36977279819442066</v>
      </c>
      <c r="N38" s="2">
        <f t="shared" si="8"/>
        <v>1.6226180047038803</v>
      </c>
      <c r="O38" t="s">
        <v>51</v>
      </c>
    </row>
    <row r="39" spans="1:15" x14ac:dyDescent="0.25">
      <c r="A39" s="16">
        <v>29</v>
      </c>
      <c r="B39" s="17" t="s">
        <v>85</v>
      </c>
      <c r="C39" s="18">
        <v>27.1</v>
      </c>
      <c r="D39" s="19" t="s">
        <v>83</v>
      </c>
      <c r="E39" s="20" t="str">
        <f t="shared" si="0"/>
        <v>Significantly Different</v>
      </c>
      <c r="G39">
        <f t="shared" si="1"/>
        <v>27.1</v>
      </c>
      <c r="H39">
        <f t="shared" si="2"/>
        <v>6</v>
      </c>
      <c r="I39" t="str">
        <f t="shared" si="3"/>
        <v>+/-</v>
      </c>
      <c r="J39" t="str">
        <f t="shared" si="4"/>
        <v>0.6</v>
      </c>
      <c r="K39" s="2">
        <f t="shared" si="5"/>
        <v>0.36474164133738601</v>
      </c>
      <c r="L39" s="2">
        <f t="shared" si="6"/>
        <v>0.89999999999999858</v>
      </c>
      <c r="M39" s="2">
        <f t="shared" si="7"/>
        <v>0.36977279819442066</v>
      </c>
      <c r="N39" s="2">
        <f t="shared" si="8"/>
        <v>2.4339270070558108</v>
      </c>
      <c r="O39" t="s">
        <v>74</v>
      </c>
    </row>
    <row r="40" spans="1:15" x14ac:dyDescent="0.25">
      <c r="A40" s="16">
        <v>30</v>
      </c>
      <c r="B40" s="17" t="s">
        <v>65</v>
      </c>
      <c r="C40" s="18">
        <v>26.7</v>
      </c>
      <c r="D40" s="19" t="s">
        <v>36</v>
      </c>
      <c r="E40" s="20" t="str">
        <f t="shared" si="0"/>
        <v>Significantly Different</v>
      </c>
      <c r="G40">
        <f t="shared" si="1"/>
        <v>26.7</v>
      </c>
      <c r="H40">
        <f t="shared" si="2"/>
        <v>6</v>
      </c>
      <c r="I40" t="str">
        <f t="shared" si="3"/>
        <v>+/-</v>
      </c>
      <c r="J40" t="str">
        <f t="shared" si="4"/>
        <v>0.3</v>
      </c>
      <c r="K40" s="2">
        <f t="shared" si="5"/>
        <v>0.18237082066869301</v>
      </c>
      <c r="L40" s="2">
        <f t="shared" si="6"/>
        <v>1.3000000000000007</v>
      </c>
      <c r="M40" s="2">
        <f t="shared" si="7"/>
        <v>0.19223572402239389</v>
      </c>
      <c r="N40" s="2">
        <f t="shared" si="8"/>
        <v>6.7625307762700828</v>
      </c>
      <c r="O40" t="s">
        <v>35</v>
      </c>
    </row>
    <row r="41" spans="1:15" x14ac:dyDescent="0.25">
      <c r="A41" s="16">
        <v>31</v>
      </c>
      <c r="B41" s="17" t="s">
        <v>66</v>
      </c>
      <c r="C41" s="18">
        <v>26.6</v>
      </c>
      <c r="D41" s="19" t="s">
        <v>39</v>
      </c>
      <c r="E41" s="20" t="str">
        <f t="shared" si="0"/>
        <v>Significantly Different</v>
      </c>
      <c r="G41">
        <f t="shared" si="1"/>
        <v>26.6</v>
      </c>
      <c r="H41">
        <f t="shared" si="2"/>
        <v>6</v>
      </c>
      <c r="I41" t="str">
        <f t="shared" si="3"/>
        <v>+/-</v>
      </c>
      <c r="J41" t="str">
        <f t="shared" si="4"/>
        <v>0.5</v>
      </c>
      <c r="K41" s="2">
        <f t="shared" si="5"/>
        <v>0.303951367781155</v>
      </c>
      <c r="L41" s="2">
        <f t="shared" si="6"/>
        <v>1.3999999999999986</v>
      </c>
      <c r="M41" s="2">
        <f t="shared" si="7"/>
        <v>0.30997079109986531</v>
      </c>
      <c r="N41" s="2">
        <f t="shared" si="8"/>
        <v>4.5165545922323744</v>
      </c>
      <c r="O41" t="s">
        <v>76</v>
      </c>
    </row>
    <row r="42" spans="1:15" x14ac:dyDescent="0.25">
      <c r="A42" s="16">
        <v>31</v>
      </c>
      <c r="B42" s="17" t="s">
        <v>55</v>
      </c>
      <c r="C42" s="18">
        <v>26.6</v>
      </c>
      <c r="D42" s="19" t="s">
        <v>61</v>
      </c>
      <c r="E42" s="20" t="str">
        <f t="shared" si="0"/>
        <v>Significantly Different</v>
      </c>
      <c r="G42">
        <f t="shared" si="1"/>
        <v>26.6</v>
      </c>
      <c r="H42">
        <f t="shared" si="2"/>
        <v>6</v>
      </c>
      <c r="I42" t="str">
        <f t="shared" si="3"/>
        <v>+/-</v>
      </c>
      <c r="J42" t="str">
        <f t="shared" si="4"/>
        <v>0.4</v>
      </c>
      <c r="K42" s="2">
        <f t="shared" si="5"/>
        <v>0.24316109422492402</v>
      </c>
      <c r="L42" s="2">
        <f t="shared" si="6"/>
        <v>1.3999999999999986</v>
      </c>
      <c r="M42" s="2">
        <f t="shared" si="7"/>
        <v>0.25064471888253259</v>
      </c>
      <c r="N42" s="2">
        <f t="shared" si="8"/>
        <v>5.5855954445867422</v>
      </c>
      <c r="O42" t="s">
        <v>77</v>
      </c>
    </row>
    <row r="43" spans="1:15" x14ac:dyDescent="0.25">
      <c r="A43" s="16">
        <v>33</v>
      </c>
      <c r="B43" s="17" t="s">
        <v>77</v>
      </c>
      <c r="C43" s="18">
        <v>26.4</v>
      </c>
      <c r="D43" s="19" t="s">
        <v>70</v>
      </c>
      <c r="E43" s="20" t="str">
        <f t="shared" si="0"/>
        <v>Significantly Different</v>
      </c>
      <c r="G43">
        <f t="shared" si="1"/>
        <v>26.4</v>
      </c>
      <c r="H43">
        <f t="shared" si="2"/>
        <v>6</v>
      </c>
      <c r="I43" t="str">
        <f t="shared" si="3"/>
        <v>+/-</v>
      </c>
      <c r="J43" t="str">
        <f t="shared" si="4"/>
        <v>0.8</v>
      </c>
      <c r="K43" s="2">
        <f t="shared" si="5"/>
        <v>0.48632218844984804</v>
      </c>
      <c r="L43" s="2">
        <f t="shared" si="6"/>
        <v>1.6000000000000014</v>
      </c>
      <c r="M43" s="2">
        <f t="shared" si="7"/>
        <v>0.49010685399991183</v>
      </c>
      <c r="N43" s="2">
        <f t="shared" si="8"/>
        <v>3.2645942143879694</v>
      </c>
      <c r="O43" t="s">
        <v>80</v>
      </c>
    </row>
    <row r="44" spans="1:15" x14ac:dyDescent="0.25">
      <c r="A44" s="16">
        <v>34</v>
      </c>
      <c r="B44" s="17" t="s">
        <v>30</v>
      </c>
      <c r="C44" s="18">
        <v>26.3</v>
      </c>
      <c r="D44" s="19" t="s">
        <v>39</v>
      </c>
      <c r="E44" s="20" t="str">
        <f t="shared" si="0"/>
        <v>Significantly Different</v>
      </c>
      <c r="G44">
        <f t="shared" si="1"/>
        <v>26.3</v>
      </c>
      <c r="H44">
        <f t="shared" si="2"/>
        <v>6</v>
      </c>
      <c r="I44" t="str">
        <f t="shared" si="3"/>
        <v>+/-</v>
      </c>
      <c r="J44" t="str">
        <f t="shared" si="4"/>
        <v>0.5</v>
      </c>
      <c r="K44" s="2">
        <f t="shared" si="5"/>
        <v>0.303951367781155</v>
      </c>
      <c r="L44" s="2">
        <f t="shared" si="6"/>
        <v>1.6999999999999993</v>
      </c>
      <c r="M44" s="2">
        <f t="shared" si="7"/>
        <v>0.30997079109986531</v>
      </c>
      <c r="N44" s="2">
        <f t="shared" si="8"/>
        <v>5.4843877191393151</v>
      </c>
      <c r="O44" t="s">
        <v>82</v>
      </c>
    </row>
    <row r="45" spans="1:15" x14ac:dyDescent="0.25">
      <c r="A45" s="16">
        <v>34</v>
      </c>
      <c r="B45" s="17" t="s">
        <v>40</v>
      </c>
      <c r="C45" s="18">
        <v>26.3</v>
      </c>
      <c r="D45" s="19" t="s">
        <v>29</v>
      </c>
      <c r="E45" s="20" t="str">
        <f t="shared" si="0"/>
        <v>Significantly Different</v>
      </c>
      <c r="G45">
        <f t="shared" si="1"/>
        <v>26.3</v>
      </c>
      <c r="H45">
        <f t="shared" si="2"/>
        <v>6</v>
      </c>
      <c r="I45" t="str">
        <f t="shared" si="3"/>
        <v>+/-</v>
      </c>
      <c r="J45" t="str">
        <f t="shared" si="4"/>
        <v>0.2</v>
      </c>
      <c r="K45" s="2">
        <f t="shared" si="5"/>
        <v>0.12158054711246201</v>
      </c>
      <c r="L45" s="2">
        <f t="shared" si="6"/>
        <v>1.6999999999999993</v>
      </c>
      <c r="M45" s="2">
        <f t="shared" si="7"/>
        <v>0.1359311840425404</v>
      </c>
      <c r="N45" s="2">
        <f t="shared" si="8"/>
        <v>12.50632819815632</v>
      </c>
      <c r="O45" t="s">
        <v>53</v>
      </c>
    </row>
    <row r="46" spans="1:15" x14ac:dyDescent="0.25">
      <c r="A46" s="16">
        <v>34</v>
      </c>
      <c r="B46" s="17" t="s">
        <v>57</v>
      </c>
      <c r="C46" s="18">
        <v>26.3</v>
      </c>
      <c r="D46" s="19" t="s">
        <v>36</v>
      </c>
      <c r="E46" s="20" t="str">
        <f t="shared" si="0"/>
        <v>Significantly Different</v>
      </c>
      <c r="G46">
        <f t="shared" si="1"/>
        <v>26.3</v>
      </c>
      <c r="H46">
        <f t="shared" si="2"/>
        <v>6</v>
      </c>
      <c r="I46" t="str">
        <f t="shared" si="3"/>
        <v>+/-</v>
      </c>
      <c r="J46" t="str">
        <f t="shared" si="4"/>
        <v>0.3</v>
      </c>
      <c r="K46" s="2">
        <f t="shared" si="5"/>
        <v>0.18237082066869301</v>
      </c>
      <c r="L46" s="2">
        <f t="shared" si="6"/>
        <v>1.6999999999999993</v>
      </c>
      <c r="M46" s="2">
        <f t="shared" si="7"/>
        <v>0.19223572402239389</v>
      </c>
      <c r="N46" s="2">
        <f t="shared" si="8"/>
        <v>8.8433094766608686</v>
      </c>
      <c r="O46" t="s">
        <v>65</v>
      </c>
    </row>
    <row r="47" spans="1:15" x14ac:dyDescent="0.25">
      <c r="A47" s="16">
        <v>37</v>
      </c>
      <c r="B47" s="17" t="s">
        <v>62</v>
      </c>
      <c r="C47" s="18">
        <v>26.1</v>
      </c>
      <c r="D47" s="19" t="s">
        <v>61</v>
      </c>
      <c r="E47" s="20" t="str">
        <f t="shared" si="0"/>
        <v>Significantly Different</v>
      </c>
      <c r="G47">
        <f t="shared" si="1"/>
        <v>26.1</v>
      </c>
      <c r="H47">
        <f t="shared" si="2"/>
        <v>6</v>
      </c>
      <c r="I47" t="str">
        <f t="shared" si="3"/>
        <v>+/-</v>
      </c>
      <c r="J47" t="str">
        <f t="shared" si="4"/>
        <v>0.4</v>
      </c>
      <c r="K47" s="2">
        <f t="shared" si="5"/>
        <v>0.24316109422492402</v>
      </c>
      <c r="L47" s="2">
        <f t="shared" si="6"/>
        <v>1.8999999999999986</v>
      </c>
      <c r="M47" s="2">
        <f t="shared" si="7"/>
        <v>0.25064471888253259</v>
      </c>
      <c r="N47" s="2">
        <f t="shared" si="8"/>
        <v>7.5804509605105803</v>
      </c>
      <c r="O47" t="s">
        <v>81</v>
      </c>
    </row>
    <row r="48" spans="1:15" x14ac:dyDescent="0.25">
      <c r="A48" s="16">
        <v>37</v>
      </c>
      <c r="B48" s="17" t="s">
        <v>35</v>
      </c>
      <c r="C48" s="18">
        <v>26.1</v>
      </c>
      <c r="D48" s="19" t="s">
        <v>128</v>
      </c>
      <c r="E48" s="20" t="str">
        <f t="shared" si="0"/>
        <v>Significantly Different</v>
      </c>
      <c r="G48">
        <f t="shared" si="1"/>
        <v>26.1</v>
      </c>
      <c r="H48">
        <f t="shared" si="2"/>
        <v>6</v>
      </c>
      <c r="I48" t="str">
        <f t="shared" si="3"/>
        <v>+/-</v>
      </c>
      <c r="J48" t="str">
        <f t="shared" si="4"/>
        <v>1.1</v>
      </c>
      <c r="K48" s="2">
        <f t="shared" si="5"/>
        <v>0.66869300911854113</v>
      </c>
      <c r="L48" s="2">
        <f t="shared" si="6"/>
        <v>1.8999999999999986</v>
      </c>
      <c r="M48" s="2">
        <f t="shared" si="7"/>
        <v>0.67145051776214359</v>
      </c>
      <c r="N48" s="2">
        <f t="shared" si="8"/>
        <v>2.8296947425589143</v>
      </c>
      <c r="O48" t="s">
        <v>60</v>
      </c>
    </row>
    <row r="49" spans="1:15" x14ac:dyDescent="0.25">
      <c r="A49" s="16">
        <v>39</v>
      </c>
      <c r="B49" s="17" t="s">
        <v>63</v>
      </c>
      <c r="C49" s="18">
        <v>25.7</v>
      </c>
      <c r="D49" s="19" t="s">
        <v>83</v>
      </c>
      <c r="E49" s="20" t="str">
        <f t="shared" si="0"/>
        <v>Significantly Different</v>
      </c>
      <c r="G49">
        <f t="shared" si="1"/>
        <v>25.7</v>
      </c>
      <c r="H49">
        <f t="shared" si="2"/>
        <v>6</v>
      </c>
      <c r="I49" t="str">
        <f t="shared" si="3"/>
        <v>+/-</v>
      </c>
      <c r="J49" t="str">
        <f t="shared" si="4"/>
        <v>0.6</v>
      </c>
      <c r="K49" s="2">
        <f t="shared" si="5"/>
        <v>0.36474164133738601</v>
      </c>
      <c r="L49" s="2">
        <f t="shared" si="6"/>
        <v>2.3000000000000007</v>
      </c>
      <c r="M49" s="2">
        <f t="shared" si="7"/>
        <v>0.36977279819442066</v>
      </c>
      <c r="N49" s="2">
        <f t="shared" si="8"/>
        <v>6.2200356846981943</v>
      </c>
      <c r="O49" t="s">
        <v>67</v>
      </c>
    </row>
    <row r="50" spans="1:15" x14ac:dyDescent="0.25">
      <c r="A50" s="16">
        <v>40</v>
      </c>
      <c r="B50" s="17" t="s">
        <v>68</v>
      </c>
      <c r="C50" s="18">
        <v>25.3</v>
      </c>
      <c r="D50" s="19" t="s">
        <v>61</v>
      </c>
      <c r="E50" s="20" t="str">
        <f t="shared" si="0"/>
        <v>Significantly Different</v>
      </c>
      <c r="G50">
        <f t="shared" si="1"/>
        <v>25.3</v>
      </c>
      <c r="H50">
        <f t="shared" si="2"/>
        <v>6</v>
      </c>
      <c r="I50" t="str">
        <f t="shared" si="3"/>
        <v>+/-</v>
      </c>
      <c r="J50" t="str">
        <f t="shared" si="4"/>
        <v>0.4</v>
      </c>
      <c r="K50" s="2">
        <f t="shared" si="5"/>
        <v>0.24316109422492402</v>
      </c>
      <c r="L50" s="2">
        <f t="shared" si="6"/>
        <v>2.6999999999999993</v>
      </c>
      <c r="M50" s="2">
        <f t="shared" si="7"/>
        <v>0.25064471888253259</v>
      </c>
      <c r="N50" s="2">
        <f t="shared" si="8"/>
        <v>10.772219785988725</v>
      </c>
      <c r="O50" t="s">
        <v>69</v>
      </c>
    </row>
    <row r="51" spans="1:15" x14ac:dyDescent="0.25">
      <c r="A51" s="16">
        <v>40</v>
      </c>
      <c r="B51" s="17" t="s">
        <v>71</v>
      </c>
      <c r="C51" s="18">
        <v>25.3</v>
      </c>
      <c r="D51" s="19" t="s">
        <v>36</v>
      </c>
      <c r="E51" s="20" t="str">
        <f t="shared" si="0"/>
        <v>Significantly Different</v>
      </c>
      <c r="G51">
        <f t="shared" si="1"/>
        <v>25.3</v>
      </c>
      <c r="H51">
        <f t="shared" si="2"/>
        <v>6</v>
      </c>
      <c r="I51" t="str">
        <f t="shared" si="3"/>
        <v>+/-</v>
      </c>
      <c r="J51" t="str">
        <f t="shared" si="4"/>
        <v>0.3</v>
      </c>
      <c r="K51" s="2">
        <f t="shared" si="5"/>
        <v>0.18237082066869301</v>
      </c>
      <c r="L51" s="2">
        <f t="shared" si="6"/>
        <v>2.6999999999999993</v>
      </c>
      <c r="M51" s="2">
        <f t="shared" si="7"/>
        <v>0.19223572402239389</v>
      </c>
      <c r="N51" s="2">
        <f t="shared" si="8"/>
        <v>14.045256227637852</v>
      </c>
      <c r="O51" t="s">
        <v>85</v>
      </c>
    </row>
    <row r="52" spans="1:15" x14ac:dyDescent="0.25">
      <c r="A52" s="16">
        <v>42</v>
      </c>
      <c r="B52" s="17" t="s">
        <v>31</v>
      </c>
      <c r="C52" s="18">
        <v>25.2</v>
      </c>
      <c r="D52" s="19" t="s">
        <v>120</v>
      </c>
      <c r="E52" s="20" t="str">
        <f t="shared" si="0"/>
        <v>Significantly Different</v>
      </c>
      <c r="G52">
        <f t="shared" si="1"/>
        <v>25.2</v>
      </c>
      <c r="H52">
        <f t="shared" si="2"/>
        <v>6</v>
      </c>
      <c r="I52" t="str">
        <f t="shared" si="3"/>
        <v>+/-</v>
      </c>
      <c r="J52" t="str">
        <f t="shared" si="4"/>
        <v>1.3</v>
      </c>
      <c r="K52" s="2">
        <f t="shared" si="5"/>
        <v>0.79027355623100304</v>
      </c>
      <c r="L52" s="2">
        <f t="shared" si="6"/>
        <v>2.8000000000000007</v>
      </c>
      <c r="M52" s="2">
        <f t="shared" si="7"/>
        <v>0.79260819516141623</v>
      </c>
      <c r="N52" s="2">
        <f t="shared" si="8"/>
        <v>3.532640738630989</v>
      </c>
      <c r="O52" t="s">
        <v>56</v>
      </c>
    </row>
    <row r="53" spans="1:15" x14ac:dyDescent="0.25">
      <c r="A53" s="16">
        <v>43</v>
      </c>
      <c r="B53" s="17" t="s">
        <v>72</v>
      </c>
      <c r="C53" s="18">
        <v>25</v>
      </c>
      <c r="D53" s="19" t="s">
        <v>78</v>
      </c>
      <c r="E53" s="20" t="str">
        <f t="shared" si="0"/>
        <v>Significantly Different</v>
      </c>
      <c r="G53">
        <f t="shared" si="1"/>
        <v>25</v>
      </c>
      <c r="H53">
        <f t="shared" si="2"/>
        <v>6</v>
      </c>
      <c r="I53" t="str">
        <f t="shared" si="3"/>
        <v>+/-</v>
      </c>
      <c r="J53" t="str">
        <f t="shared" si="4"/>
        <v>0.7</v>
      </c>
      <c r="K53" s="2">
        <f t="shared" si="5"/>
        <v>0.42553191489361697</v>
      </c>
      <c r="L53" s="2">
        <f t="shared" si="6"/>
        <v>3</v>
      </c>
      <c r="M53" s="2">
        <f t="shared" si="7"/>
        <v>0.42985214661796195</v>
      </c>
      <c r="N53" s="2">
        <f t="shared" si="8"/>
        <v>6.979143930311225</v>
      </c>
      <c r="O53" t="s">
        <v>73</v>
      </c>
    </row>
    <row r="54" spans="1:15" x14ac:dyDescent="0.25">
      <c r="A54" s="16">
        <v>44</v>
      </c>
      <c r="B54" s="17" t="s">
        <v>44</v>
      </c>
      <c r="C54" s="18">
        <v>24.7</v>
      </c>
      <c r="D54" s="19" t="s">
        <v>83</v>
      </c>
      <c r="E54" s="20" t="str">
        <f t="shared" si="0"/>
        <v>Significantly Different</v>
      </c>
      <c r="G54">
        <f t="shared" si="1"/>
        <v>24.7</v>
      </c>
      <c r="H54">
        <f t="shared" si="2"/>
        <v>6</v>
      </c>
      <c r="I54" t="str">
        <f t="shared" si="3"/>
        <v>+/-</v>
      </c>
      <c r="J54" t="str">
        <f t="shared" si="4"/>
        <v>0.6</v>
      </c>
      <c r="K54" s="2">
        <f t="shared" si="5"/>
        <v>0.36474164133738601</v>
      </c>
      <c r="L54" s="2">
        <f t="shared" si="6"/>
        <v>3.3000000000000007</v>
      </c>
      <c r="M54" s="2">
        <f t="shared" si="7"/>
        <v>0.36977279819442066</v>
      </c>
      <c r="N54" s="2">
        <f t="shared" si="8"/>
        <v>8.9243990258713222</v>
      </c>
      <c r="O54" t="s">
        <v>79</v>
      </c>
    </row>
    <row r="55" spans="1:15" x14ac:dyDescent="0.25">
      <c r="A55" s="16">
        <v>45</v>
      </c>
      <c r="B55" s="17" t="s">
        <v>46</v>
      </c>
      <c r="C55" s="18">
        <v>24</v>
      </c>
      <c r="D55" s="19" t="s">
        <v>130</v>
      </c>
      <c r="E55" s="20" t="str">
        <f t="shared" si="0"/>
        <v>Significantly Different</v>
      </c>
      <c r="G55">
        <f t="shared" si="1"/>
        <v>24</v>
      </c>
      <c r="H55">
        <f t="shared" si="2"/>
        <v>6</v>
      </c>
      <c r="I55" t="str">
        <f t="shared" si="3"/>
        <v>+/-</v>
      </c>
      <c r="J55" t="str">
        <f t="shared" si="4"/>
        <v>1.2</v>
      </c>
      <c r="K55" s="2">
        <f t="shared" si="5"/>
        <v>0.72948328267477203</v>
      </c>
      <c r="L55" s="2">
        <f t="shared" si="6"/>
        <v>4</v>
      </c>
      <c r="M55" s="2">
        <f t="shared" si="7"/>
        <v>0.73201182849801194</v>
      </c>
      <c r="N55" s="2">
        <f t="shared" si="8"/>
        <v>5.4643925743760899</v>
      </c>
      <c r="O55" t="s">
        <v>47</v>
      </c>
    </row>
    <row r="56" spans="1:15" x14ac:dyDescent="0.25">
      <c r="A56" s="16">
        <v>46</v>
      </c>
      <c r="B56" s="17" t="s">
        <v>69</v>
      </c>
      <c r="C56" s="18">
        <v>23.9</v>
      </c>
      <c r="D56" s="19" t="s">
        <v>130</v>
      </c>
      <c r="E56" s="20" t="str">
        <f t="shared" si="0"/>
        <v>Significantly Different</v>
      </c>
      <c r="G56">
        <f t="shared" si="1"/>
        <v>23.9</v>
      </c>
      <c r="H56">
        <f t="shared" si="2"/>
        <v>6</v>
      </c>
      <c r="I56" t="str">
        <f t="shared" si="3"/>
        <v>+/-</v>
      </c>
      <c r="J56" t="str">
        <f t="shared" si="4"/>
        <v>1.2</v>
      </c>
      <c r="K56" s="2">
        <f t="shared" si="5"/>
        <v>0.72948328267477203</v>
      </c>
      <c r="L56" s="2">
        <f t="shared" si="6"/>
        <v>4.1000000000000014</v>
      </c>
      <c r="M56" s="2">
        <f t="shared" si="7"/>
        <v>0.73201182849801194</v>
      </c>
      <c r="N56" s="2">
        <f t="shared" si="8"/>
        <v>5.6010023887354938</v>
      </c>
      <c r="O56" t="s">
        <v>31</v>
      </c>
    </row>
    <row r="57" spans="1:15" x14ac:dyDescent="0.25">
      <c r="A57" s="16">
        <v>47</v>
      </c>
      <c r="B57" s="17" t="s">
        <v>67</v>
      </c>
      <c r="C57" s="18">
        <v>23.7</v>
      </c>
      <c r="D57" s="19" t="s">
        <v>36</v>
      </c>
      <c r="E57" s="20" t="str">
        <f t="shared" si="0"/>
        <v>Significantly Different</v>
      </c>
      <c r="G57">
        <f t="shared" si="1"/>
        <v>23.7</v>
      </c>
      <c r="H57">
        <f t="shared" si="2"/>
        <v>6</v>
      </c>
      <c r="I57" t="str">
        <f t="shared" si="3"/>
        <v>+/-</v>
      </c>
      <c r="J57" t="str">
        <f t="shared" si="4"/>
        <v>0.3</v>
      </c>
      <c r="K57" s="2">
        <f t="shared" si="5"/>
        <v>0.18237082066869301</v>
      </c>
      <c r="L57" s="2">
        <f t="shared" si="6"/>
        <v>4.3000000000000007</v>
      </c>
      <c r="M57" s="2">
        <f t="shared" si="7"/>
        <v>0.19223572402239389</v>
      </c>
      <c r="N57" s="2">
        <f t="shared" si="8"/>
        <v>22.368371029201032</v>
      </c>
      <c r="O57" t="s">
        <v>84</v>
      </c>
    </row>
    <row r="58" spans="1:15" x14ac:dyDescent="0.25">
      <c r="A58" s="16">
        <v>48</v>
      </c>
      <c r="B58" s="17" t="s">
        <v>76</v>
      </c>
      <c r="C58" s="18">
        <v>23.6</v>
      </c>
      <c r="D58" s="19" t="s">
        <v>61</v>
      </c>
      <c r="E58" s="20" t="str">
        <f t="shared" si="0"/>
        <v>Significantly Different</v>
      </c>
      <c r="G58">
        <f t="shared" si="1"/>
        <v>23.6</v>
      </c>
      <c r="H58">
        <f t="shared" si="2"/>
        <v>6</v>
      </c>
      <c r="I58" t="str">
        <f t="shared" si="3"/>
        <v>+/-</v>
      </c>
      <c r="J58" t="str">
        <f t="shared" si="4"/>
        <v>0.4</v>
      </c>
      <c r="K58" s="2">
        <f t="shared" si="5"/>
        <v>0.24316109422492402</v>
      </c>
      <c r="L58" s="2">
        <f t="shared" si="6"/>
        <v>4.3999999999999986</v>
      </c>
      <c r="M58" s="2">
        <f t="shared" si="7"/>
        <v>0.25064471888253259</v>
      </c>
      <c r="N58" s="2">
        <f t="shared" si="8"/>
        <v>17.554728540129773</v>
      </c>
      <c r="O58" t="s">
        <v>75</v>
      </c>
    </row>
    <row r="59" spans="1:15" x14ac:dyDescent="0.25">
      <c r="A59" s="16">
        <v>49</v>
      </c>
      <c r="B59" s="17" t="s">
        <v>28</v>
      </c>
      <c r="C59" s="18">
        <v>22.8</v>
      </c>
      <c r="D59" s="19" t="s">
        <v>124</v>
      </c>
      <c r="E59" s="20" t="str">
        <f t="shared" si="0"/>
        <v>Significantly Different</v>
      </c>
      <c r="G59">
        <f t="shared" si="1"/>
        <v>22.8</v>
      </c>
      <c r="H59">
        <f t="shared" si="2"/>
        <v>6</v>
      </c>
      <c r="I59" t="str">
        <f t="shared" si="3"/>
        <v>+/-</v>
      </c>
      <c r="J59" t="str">
        <f t="shared" si="4"/>
        <v>1.0</v>
      </c>
      <c r="K59" s="2">
        <f t="shared" si="5"/>
        <v>0.60790273556231</v>
      </c>
      <c r="L59" s="2">
        <f t="shared" si="6"/>
        <v>5.1999999999999993</v>
      </c>
      <c r="M59" s="2">
        <f t="shared" si="7"/>
        <v>0.61093468821403585</v>
      </c>
      <c r="N59" s="2">
        <f t="shared" si="8"/>
        <v>8.5115481250562457</v>
      </c>
      <c r="O59" t="s">
        <v>33</v>
      </c>
    </row>
    <row r="60" spans="1:15" x14ac:dyDescent="0.25">
      <c r="A60" s="16">
        <v>50</v>
      </c>
      <c r="B60" s="17" t="s">
        <v>80</v>
      </c>
      <c r="C60" s="18">
        <v>22.5</v>
      </c>
      <c r="D60" s="19" t="s">
        <v>29</v>
      </c>
      <c r="E60" s="20" t="str">
        <f t="shared" si="0"/>
        <v>Significantly Different</v>
      </c>
      <c r="G60">
        <f t="shared" si="1"/>
        <v>22.5</v>
      </c>
      <c r="H60">
        <f t="shared" si="2"/>
        <v>6</v>
      </c>
      <c r="I60" t="str">
        <f t="shared" si="3"/>
        <v>+/-</v>
      </c>
      <c r="J60" t="str">
        <f t="shared" si="4"/>
        <v>0.2</v>
      </c>
      <c r="K60" s="2">
        <f t="shared" si="5"/>
        <v>0.12158054711246201</v>
      </c>
      <c r="L60" s="2">
        <f t="shared" si="6"/>
        <v>5.5</v>
      </c>
      <c r="M60" s="2">
        <f t="shared" si="7"/>
        <v>0.1359311840425404</v>
      </c>
      <c r="N60" s="2">
        <f t="shared" si="8"/>
        <v>40.461650052858694</v>
      </c>
      <c r="O60" t="s">
        <v>55</v>
      </c>
    </row>
    <row r="61" spans="1:15" x14ac:dyDescent="0.25">
      <c r="A61" s="16">
        <v>51</v>
      </c>
      <c r="B61" s="17" t="s">
        <v>33</v>
      </c>
      <c r="C61" s="18">
        <v>21</v>
      </c>
      <c r="D61" s="19" t="s">
        <v>78</v>
      </c>
      <c r="E61" s="20" t="str">
        <f t="shared" si="0"/>
        <v>Significantly Different</v>
      </c>
      <c r="G61">
        <f t="shared" si="1"/>
        <v>21</v>
      </c>
      <c r="H61">
        <f t="shared" si="2"/>
        <v>6</v>
      </c>
      <c r="I61" t="str">
        <f t="shared" si="3"/>
        <v>+/-</v>
      </c>
      <c r="J61" t="str">
        <f t="shared" si="4"/>
        <v>0.7</v>
      </c>
      <c r="K61" s="2">
        <f t="shared" si="5"/>
        <v>0.42553191489361697</v>
      </c>
      <c r="L61" s="2">
        <f t="shared" si="6"/>
        <v>7</v>
      </c>
      <c r="M61" s="2">
        <f t="shared" si="7"/>
        <v>0.42985214661796195</v>
      </c>
      <c r="N61" s="2">
        <f t="shared" si="8"/>
        <v>16.284669170726193</v>
      </c>
      <c r="O61" t="s">
        <v>38</v>
      </c>
    </row>
    <row r="62" spans="1:15" ht="15.75" thickBot="1" x14ac:dyDescent="0.3">
      <c r="A62" s="22"/>
      <c r="B62" s="23" t="s">
        <v>86</v>
      </c>
      <c r="C62" s="24">
        <v>14.8</v>
      </c>
      <c r="D62" s="25" t="s">
        <v>83</v>
      </c>
      <c r="E62" s="26" t="str">
        <f t="shared" si="0"/>
        <v>Significantly Different</v>
      </c>
      <c r="G62">
        <f t="shared" si="1"/>
        <v>14.8</v>
      </c>
      <c r="H62">
        <f t="shared" si="2"/>
        <v>6</v>
      </c>
      <c r="I62" t="str">
        <f t="shared" si="3"/>
        <v>+/-</v>
      </c>
      <c r="J62" t="str">
        <f t="shared" si="4"/>
        <v>0.6</v>
      </c>
      <c r="K62" s="2">
        <f t="shared" si="5"/>
        <v>0.36474164133738601</v>
      </c>
      <c r="L62" s="2">
        <f t="shared" si="6"/>
        <v>13.2</v>
      </c>
      <c r="M62" s="2">
        <f t="shared" si="7"/>
        <v>0.36977279819442066</v>
      </c>
      <c r="N62" s="2">
        <f t="shared" si="8"/>
        <v>35.697596103485282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83" priority="5" operator="equal">
      <formula>"State Selected"</formula>
    </cfRule>
    <cfRule type="cellIs" dxfId="82" priority="6" operator="equal">
      <formula>"Not Significantly Different"</formula>
    </cfRule>
  </conditionalFormatting>
  <conditionalFormatting sqref="E10:E62">
    <cfRule type="cellIs" dxfId="81" priority="1" operator="equal">
      <formula>"OTHER ERROR"</formula>
    </cfRule>
    <cfRule type="cellIs" dxfId="80" priority="2" operator="equal">
      <formula>"Statistical Test not applicable"</formula>
    </cfRule>
    <cfRule type="cellIs" dxfId="79" priority="3" operator="equal">
      <formula>"Geography Selected"</formula>
    </cfRule>
    <cfRule type="cellIs" dxfId="7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B14C883-77BC-40C8-B106-B845CCA46AEA}">
      <formula1>$O$10:$O$62</formula1>
    </dataValidation>
  </dataValidation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8611-3C74-4443-8360-45E7B8973252}">
  <sheetPr codeName="Sheet2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570</v>
      </c>
    </row>
    <row r="2" spans="1:16" x14ac:dyDescent="0.25">
      <c r="A2" s="3" t="s">
        <v>2</v>
      </c>
      <c r="B2" t="s">
        <v>571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52.6</v>
      </c>
      <c r="C6" t="s">
        <v>9</v>
      </c>
      <c r="H6" s="8" t="s">
        <v>10</v>
      </c>
      <c r="I6">
        <f>VLOOKUP($B$4,$B$9:$K$62,6,FALSE)</f>
        <v>52.6</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52.6</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52.6</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71</v>
      </c>
      <c r="C11" s="18">
        <v>84.8</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84.8</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-32.199999999999996</v>
      </c>
      <c r="M11" s="2">
        <f t="shared" ref="M11:M62" si="7">IF(AND(ISNUMBER(K11),ISNUMBER($I$7)),SQRT(K11^2+($I$7)^2),"N/A")</f>
        <v>0.19223572402239389</v>
      </c>
      <c r="N11" s="2">
        <f>IF(AND(ISNUMBER(L11),ISNUMBER(M11),M11&lt;&gt;0),L11/M11,"NA")</f>
        <v>-167.50268538145886</v>
      </c>
      <c r="O11" t="s">
        <v>30</v>
      </c>
    </row>
    <row r="12" spans="1:16" x14ac:dyDescent="0.25">
      <c r="A12" s="16">
        <v>2</v>
      </c>
      <c r="B12" s="17" t="s">
        <v>47</v>
      </c>
      <c r="C12" s="18">
        <v>83.1</v>
      </c>
      <c r="D12" s="19" t="s">
        <v>83</v>
      </c>
      <c r="E12" s="20" t="str">
        <f t="shared" si="0"/>
        <v>Significantly Different</v>
      </c>
      <c r="G12">
        <f t="shared" si="1"/>
        <v>83.1</v>
      </c>
      <c r="H12">
        <f t="shared" si="2"/>
        <v>6</v>
      </c>
      <c r="I12" t="str">
        <f t="shared" si="3"/>
        <v>+/-</v>
      </c>
      <c r="J12" t="str">
        <f t="shared" si="4"/>
        <v>0.6</v>
      </c>
      <c r="K12" s="2">
        <f t="shared" si="5"/>
        <v>0.36474164133738601</v>
      </c>
      <c r="L12" s="2">
        <f t="shared" si="6"/>
        <v>-30.499999999999993</v>
      </c>
      <c r="M12" s="2">
        <f t="shared" si="7"/>
        <v>0.36977279819442066</v>
      </c>
      <c r="N12" s="2">
        <f t="shared" ref="N12:N62" si="8">IF(AND(ISNUMBER(L12),ISNUMBER(M12),M12&lt;&gt;0),L12/M12,"NA")</f>
        <v>-82.483081905780367</v>
      </c>
      <c r="O12" t="s">
        <v>32</v>
      </c>
    </row>
    <row r="13" spans="1:16" x14ac:dyDescent="0.25">
      <c r="A13" s="16">
        <v>3</v>
      </c>
      <c r="B13" s="17" t="s">
        <v>57</v>
      </c>
      <c r="C13" s="18">
        <v>81.3</v>
      </c>
      <c r="D13" s="19" t="s">
        <v>36</v>
      </c>
      <c r="E13" s="20" t="str">
        <f t="shared" si="0"/>
        <v>Significantly Different</v>
      </c>
      <c r="G13">
        <f t="shared" si="1"/>
        <v>81.3</v>
      </c>
      <c r="H13">
        <f t="shared" si="2"/>
        <v>6</v>
      </c>
      <c r="I13" t="str">
        <f t="shared" si="3"/>
        <v>+/-</v>
      </c>
      <c r="J13" t="str">
        <f t="shared" si="4"/>
        <v>0.3</v>
      </c>
      <c r="K13" s="2">
        <f t="shared" si="5"/>
        <v>0.18237082066869301</v>
      </c>
      <c r="L13" s="2">
        <f t="shared" si="6"/>
        <v>-28.699999999999996</v>
      </c>
      <c r="M13" s="2">
        <f t="shared" si="7"/>
        <v>0.19223572402239389</v>
      </c>
      <c r="N13" s="2">
        <f t="shared" si="8"/>
        <v>-149.29587175303942</v>
      </c>
      <c r="O13" t="s">
        <v>34</v>
      </c>
    </row>
    <row r="14" spans="1:16" x14ac:dyDescent="0.25">
      <c r="A14" s="16">
        <v>4</v>
      </c>
      <c r="B14" s="17" t="s">
        <v>55</v>
      </c>
      <c r="C14" s="18">
        <v>77.8</v>
      </c>
      <c r="D14" s="19" t="s">
        <v>61</v>
      </c>
      <c r="E14" s="20" t="str">
        <f t="shared" si="0"/>
        <v>Significantly Different</v>
      </c>
      <c r="G14">
        <f t="shared" si="1"/>
        <v>77.8</v>
      </c>
      <c r="H14">
        <f t="shared" si="2"/>
        <v>6</v>
      </c>
      <c r="I14" t="str">
        <f t="shared" si="3"/>
        <v>+/-</v>
      </c>
      <c r="J14" t="str">
        <f t="shared" si="4"/>
        <v>0.4</v>
      </c>
      <c r="K14" s="2">
        <f t="shared" si="5"/>
        <v>0.24316109422492402</v>
      </c>
      <c r="L14" s="2">
        <f t="shared" si="6"/>
        <v>-25.199999999999996</v>
      </c>
      <c r="M14" s="2">
        <f t="shared" si="7"/>
        <v>0.25064471888253259</v>
      </c>
      <c r="N14" s="2">
        <f t="shared" si="8"/>
        <v>-100.54071800256143</v>
      </c>
      <c r="O14" t="s">
        <v>37</v>
      </c>
    </row>
    <row r="15" spans="1:16" x14ac:dyDescent="0.25">
      <c r="A15" s="16">
        <v>5</v>
      </c>
      <c r="B15" s="17" t="s">
        <v>76</v>
      </c>
      <c r="C15" s="18">
        <v>77.5</v>
      </c>
      <c r="D15" s="19" t="s">
        <v>61</v>
      </c>
      <c r="E15" s="20" t="str">
        <f t="shared" si="0"/>
        <v>Significantly Different</v>
      </c>
      <c r="G15">
        <f t="shared" si="1"/>
        <v>77.5</v>
      </c>
      <c r="H15">
        <f t="shared" si="2"/>
        <v>6</v>
      </c>
      <c r="I15" t="str">
        <f t="shared" si="3"/>
        <v>+/-</v>
      </c>
      <c r="J15" t="str">
        <f t="shared" si="4"/>
        <v>0.4</v>
      </c>
      <c r="K15" s="2">
        <f t="shared" si="5"/>
        <v>0.24316109422492402</v>
      </c>
      <c r="L15" s="2">
        <f t="shared" si="6"/>
        <v>-24.9</v>
      </c>
      <c r="M15" s="2">
        <f t="shared" si="7"/>
        <v>0.25064471888253259</v>
      </c>
      <c r="N15" s="2">
        <f t="shared" si="8"/>
        <v>-99.343804693007144</v>
      </c>
      <c r="O15" t="s">
        <v>40</v>
      </c>
    </row>
    <row r="16" spans="1:16" x14ac:dyDescent="0.25">
      <c r="A16" s="16">
        <v>6</v>
      </c>
      <c r="B16" s="17" t="s">
        <v>62</v>
      </c>
      <c r="C16" s="18">
        <v>77.400000000000006</v>
      </c>
      <c r="D16" s="19" t="s">
        <v>36</v>
      </c>
      <c r="E16" s="20" t="str">
        <f t="shared" si="0"/>
        <v>Significantly Different</v>
      </c>
      <c r="G16">
        <f t="shared" si="1"/>
        <v>77.400000000000006</v>
      </c>
      <c r="H16">
        <f t="shared" si="2"/>
        <v>6</v>
      </c>
      <c r="I16" t="str">
        <f t="shared" si="3"/>
        <v>+/-</v>
      </c>
      <c r="J16" t="str">
        <f t="shared" si="4"/>
        <v>0.3</v>
      </c>
      <c r="K16" s="2">
        <f t="shared" si="5"/>
        <v>0.18237082066869301</v>
      </c>
      <c r="L16" s="2">
        <f t="shared" si="6"/>
        <v>-24.800000000000004</v>
      </c>
      <c r="M16" s="2">
        <f t="shared" si="7"/>
        <v>0.19223572402239389</v>
      </c>
      <c r="N16" s="2">
        <f t="shared" si="8"/>
        <v>-129.00827942422922</v>
      </c>
      <c r="O16" t="s">
        <v>42</v>
      </c>
    </row>
    <row r="17" spans="1:15" x14ac:dyDescent="0.25">
      <c r="A17" s="16">
        <v>7</v>
      </c>
      <c r="B17" s="17" t="s">
        <v>41</v>
      </c>
      <c r="C17" s="18">
        <v>73.5</v>
      </c>
      <c r="D17" s="19" t="s">
        <v>83</v>
      </c>
      <c r="E17" s="20" t="str">
        <f t="shared" si="0"/>
        <v>Significantly Different</v>
      </c>
      <c r="G17">
        <f t="shared" si="1"/>
        <v>73.5</v>
      </c>
      <c r="H17">
        <f t="shared" si="2"/>
        <v>6</v>
      </c>
      <c r="I17" t="str">
        <f t="shared" si="3"/>
        <v>+/-</v>
      </c>
      <c r="J17" t="str">
        <f t="shared" si="4"/>
        <v>0.6</v>
      </c>
      <c r="K17" s="2">
        <f t="shared" si="5"/>
        <v>0.36474164133738601</v>
      </c>
      <c r="L17" s="2">
        <f t="shared" si="6"/>
        <v>-20.9</v>
      </c>
      <c r="M17" s="2">
        <f t="shared" si="7"/>
        <v>0.36977279819442066</v>
      </c>
      <c r="N17" s="2">
        <f t="shared" si="8"/>
        <v>-56.521193830518357</v>
      </c>
      <c r="O17" t="s">
        <v>44</v>
      </c>
    </row>
    <row r="18" spans="1:15" x14ac:dyDescent="0.25">
      <c r="A18" s="16">
        <v>8</v>
      </c>
      <c r="B18" s="17" t="s">
        <v>42</v>
      </c>
      <c r="C18" s="18">
        <v>73.3</v>
      </c>
      <c r="D18" s="19" t="s">
        <v>39</v>
      </c>
      <c r="E18" s="20" t="str">
        <f t="shared" si="0"/>
        <v>Significantly Different</v>
      </c>
      <c r="G18">
        <f t="shared" si="1"/>
        <v>73.3</v>
      </c>
      <c r="H18">
        <f t="shared" si="2"/>
        <v>6</v>
      </c>
      <c r="I18" t="str">
        <f t="shared" si="3"/>
        <v>+/-</v>
      </c>
      <c r="J18" t="str">
        <f t="shared" si="4"/>
        <v>0.5</v>
      </c>
      <c r="K18" s="2">
        <f t="shared" si="5"/>
        <v>0.303951367781155</v>
      </c>
      <c r="L18" s="2">
        <f t="shared" si="6"/>
        <v>-20.699999999999996</v>
      </c>
      <c r="M18" s="2">
        <f t="shared" si="7"/>
        <v>0.30997079109986531</v>
      </c>
      <c r="N18" s="2">
        <f t="shared" si="8"/>
        <v>-66.780485756578727</v>
      </c>
      <c r="O18" t="s">
        <v>46</v>
      </c>
    </row>
    <row r="19" spans="1:15" x14ac:dyDescent="0.25">
      <c r="A19" s="16">
        <v>9</v>
      </c>
      <c r="B19" s="17" t="s">
        <v>59</v>
      </c>
      <c r="C19" s="18">
        <v>72.3</v>
      </c>
      <c r="D19" s="19" t="s">
        <v>78</v>
      </c>
      <c r="E19" s="20" t="str">
        <f t="shared" si="0"/>
        <v>Significantly Different</v>
      </c>
      <c r="G19">
        <f t="shared" si="1"/>
        <v>72.3</v>
      </c>
      <c r="H19">
        <f t="shared" si="2"/>
        <v>6</v>
      </c>
      <c r="I19" t="str">
        <f t="shared" si="3"/>
        <v>+/-</v>
      </c>
      <c r="J19" t="str">
        <f t="shared" si="4"/>
        <v>0.7</v>
      </c>
      <c r="K19" s="2">
        <f t="shared" si="5"/>
        <v>0.42553191489361697</v>
      </c>
      <c r="L19" s="2">
        <f t="shared" si="6"/>
        <v>-19.699999999999996</v>
      </c>
      <c r="M19" s="2">
        <f t="shared" si="7"/>
        <v>0.42985214661796195</v>
      </c>
      <c r="N19" s="2">
        <f t="shared" si="8"/>
        <v>-45.829711809043701</v>
      </c>
      <c r="O19" t="s">
        <v>48</v>
      </c>
    </row>
    <row r="20" spans="1:15" x14ac:dyDescent="0.25">
      <c r="A20" s="16">
        <v>10</v>
      </c>
      <c r="B20" s="17" t="s">
        <v>38</v>
      </c>
      <c r="C20" s="18">
        <v>71.2</v>
      </c>
      <c r="D20" s="21" t="s">
        <v>127</v>
      </c>
      <c r="E20" s="20" t="str">
        <f t="shared" si="0"/>
        <v>Significantly Different</v>
      </c>
      <c r="G20">
        <f t="shared" si="1"/>
        <v>71.2</v>
      </c>
      <c r="H20">
        <f t="shared" si="2"/>
        <v>6</v>
      </c>
      <c r="I20" t="str">
        <f t="shared" si="3"/>
        <v>+/-</v>
      </c>
      <c r="J20" t="str">
        <f t="shared" si="4"/>
        <v>1.7</v>
      </c>
      <c r="K20" s="2">
        <f t="shared" si="5"/>
        <v>1.0334346504559271</v>
      </c>
      <c r="L20" s="2">
        <f t="shared" si="6"/>
        <v>-18.600000000000001</v>
      </c>
      <c r="M20" s="2">
        <f t="shared" si="7"/>
        <v>1.0352210556794166</v>
      </c>
      <c r="N20" s="2">
        <f t="shared" si="8"/>
        <v>-17.967177056491384</v>
      </c>
      <c r="O20" t="s">
        <v>50</v>
      </c>
    </row>
    <row r="21" spans="1:15" x14ac:dyDescent="0.25">
      <c r="A21" s="16">
        <v>11</v>
      </c>
      <c r="B21" s="17" t="s">
        <v>65</v>
      </c>
      <c r="C21" s="18">
        <v>70.400000000000006</v>
      </c>
      <c r="D21" s="19" t="s">
        <v>61</v>
      </c>
      <c r="E21" s="20" t="str">
        <f t="shared" si="0"/>
        <v>Significantly Different</v>
      </c>
      <c r="G21">
        <f t="shared" si="1"/>
        <v>70.400000000000006</v>
      </c>
      <c r="H21">
        <f t="shared" si="2"/>
        <v>6</v>
      </c>
      <c r="I21" t="str">
        <f t="shared" si="3"/>
        <v>+/-</v>
      </c>
      <c r="J21" t="str">
        <f t="shared" si="4"/>
        <v>0.4</v>
      </c>
      <c r="K21" s="2">
        <f t="shared" si="5"/>
        <v>0.24316109422492402</v>
      </c>
      <c r="L21" s="2">
        <f t="shared" si="6"/>
        <v>-17.800000000000004</v>
      </c>
      <c r="M21" s="2">
        <f t="shared" si="7"/>
        <v>0.25064471888253259</v>
      </c>
      <c r="N21" s="2">
        <f t="shared" si="8"/>
        <v>-71.016856366888661</v>
      </c>
      <c r="O21" t="s">
        <v>52</v>
      </c>
    </row>
    <row r="22" spans="1:15" x14ac:dyDescent="0.25">
      <c r="A22" s="16">
        <v>12</v>
      </c>
      <c r="B22" s="17" t="s">
        <v>77</v>
      </c>
      <c r="C22" s="18">
        <v>68</v>
      </c>
      <c r="D22" s="19" t="s">
        <v>114</v>
      </c>
      <c r="E22" s="20" t="str">
        <f t="shared" si="0"/>
        <v>Significantly Different</v>
      </c>
      <c r="G22">
        <f t="shared" si="1"/>
        <v>68</v>
      </c>
      <c r="H22">
        <f t="shared" si="2"/>
        <v>6</v>
      </c>
      <c r="I22" t="str">
        <f t="shared" si="3"/>
        <v>+/-</v>
      </c>
      <c r="J22" t="str">
        <f t="shared" si="4"/>
        <v>0.9</v>
      </c>
      <c r="K22" s="2">
        <f t="shared" si="5"/>
        <v>0.54711246200607899</v>
      </c>
      <c r="L22" s="2">
        <f t="shared" si="6"/>
        <v>-15.399999999999999</v>
      </c>
      <c r="M22" s="2">
        <f t="shared" si="7"/>
        <v>0.55047933970440222</v>
      </c>
      <c r="N22" s="2">
        <f t="shared" si="8"/>
        <v>-27.975618500540872</v>
      </c>
      <c r="O22" t="s">
        <v>54</v>
      </c>
    </row>
    <row r="23" spans="1:15" x14ac:dyDescent="0.25">
      <c r="A23" s="16">
        <v>13</v>
      </c>
      <c r="B23" s="17" t="s">
        <v>40</v>
      </c>
      <c r="C23" s="18">
        <v>67.599999999999994</v>
      </c>
      <c r="D23" s="19" t="s">
        <v>29</v>
      </c>
      <c r="E23" s="20" t="str">
        <f t="shared" si="0"/>
        <v>Significantly Different</v>
      </c>
      <c r="G23">
        <f t="shared" si="1"/>
        <v>67.599999999999994</v>
      </c>
      <c r="H23">
        <f t="shared" si="2"/>
        <v>6</v>
      </c>
      <c r="I23" t="str">
        <f t="shared" si="3"/>
        <v>+/-</v>
      </c>
      <c r="J23" t="str">
        <f t="shared" si="4"/>
        <v>0.2</v>
      </c>
      <c r="K23" s="2">
        <f t="shared" si="5"/>
        <v>0.12158054711246201</v>
      </c>
      <c r="L23" s="2">
        <f t="shared" si="6"/>
        <v>-14.999999999999993</v>
      </c>
      <c r="M23" s="2">
        <f t="shared" si="7"/>
        <v>0.1359311840425404</v>
      </c>
      <c r="N23" s="2">
        <f t="shared" si="8"/>
        <v>-110.34995468961458</v>
      </c>
      <c r="O23" t="s">
        <v>43</v>
      </c>
    </row>
    <row r="24" spans="1:15" x14ac:dyDescent="0.25">
      <c r="A24" s="16">
        <v>14</v>
      </c>
      <c r="B24" s="17" t="s">
        <v>58</v>
      </c>
      <c r="C24" s="18">
        <v>66.900000000000006</v>
      </c>
      <c r="D24" s="19" t="s">
        <v>61</v>
      </c>
      <c r="E24" s="20" t="str">
        <f t="shared" si="0"/>
        <v>Significantly Different</v>
      </c>
      <c r="G24">
        <f t="shared" si="1"/>
        <v>66.900000000000006</v>
      </c>
      <c r="H24">
        <f t="shared" si="2"/>
        <v>6</v>
      </c>
      <c r="I24" t="str">
        <f t="shared" si="3"/>
        <v>+/-</v>
      </c>
      <c r="J24" t="str">
        <f t="shared" si="4"/>
        <v>0.4</v>
      </c>
      <c r="K24" s="2">
        <f t="shared" si="5"/>
        <v>0.24316109422492402</v>
      </c>
      <c r="L24" s="2">
        <f t="shared" si="6"/>
        <v>-14.300000000000004</v>
      </c>
      <c r="M24" s="2">
        <f t="shared" si="7"/>
        <v>0.25064471888253259</v>
      </c>
      <c r="N24" s="2">
        <f t="shared" si="8"/>
        <v>-57.052867755421794</v>
      </c>
      <c r="O24" t="s">
        <v>57</v>
      </c>
    </row>
    <row r="25" spans="1:15" x14ac:dyDescent="0.25">
      <c r="A25" s="16">
        <v>15</v>
      </c>
      <c r="B25" s="17" t="s">
        <v>51</v>
      </c>
      <c r="C25" s="18">
        <v>66.599999999999994</v>
      </c>
      <c r="D25" s="19" t="s">
        <v>70</v>
      </c>
      <c r="E25" s="20" t="str">
        <f t="shared" si="0"/>
        <v>Significantly Different</v>
      </c>
      <c r="G25">
        <f t="shared" si="1"/>
        <v>66.599999999999994</v>
      </c>
      <c r="H25">
        <f t="shared" si="2"/>
        <v>6</v>
      </c>
      <c r="I25" t="str">
        <f t="shared" si="3"/>
        <v>+/-</v>
      </c>
      <c r="J25" t="str">
        <f t="shared" si="4"/>
        <v>0.8</v>
      </c>
      <c r="K25" s="2">
        <f t="shared" si="5"/>
        <v>0.48632218844984804</v>
      </c>
      <c r="L25" s="2">
        <f t="shared" si="6"/>
        <v>-13.999999999999993</v>
      </c>
      <c r="M25" s="2">
        <f t="shared" si="7"/>
        <v>0.49010685399991183</v>
      </c>
      <c r="N25" s="2">
        <f t="shared" si="8"/>
        <v>-28.565199375894693</v>
      </c>
      <c r="O25" t="s">
        <v>58</v>
      </c>
    </row>
    <row r="26" spans="1:15" x14ac:dyDescent="0.25">
      <c r="A26" s="16">
        <v>16</v>
      </c>
      <c r="B26" s="17" t="s">
        <v>45</v>
      </c>
      <c r="C26" s="18">
        <v>65.099999999999994</v>
      </c>
      <c r="D26" s="19" t="s">
        <v>128</v>
      </c>
      <c r="E26" s="20" t="str">
        <f t="shared" si="0"/>
        <v>Significantly Different</v>
      </c>
      <c r="G26">
        <f t="shared" si="1"/>
        <v>65.099999999999994</v>
      </c>
      <c r="H26">
        <f t="shared" si="2"/>
        <v>6</v>
      </c>
      <c r="I26" t="str">
        <f t="shared" si="3"/>
        <v>+/-</v>
      </c>
      <c r="J26" t="str">
        <f t="shared" si="4"/>
        <v>1.1</v>
      </c>
      <c r="K26" s="2">
        <f t="shared" si="5"/>
        <v>0.66869300911854113</v>
      </c>
      <c r="L26" s="2">
        <f t="shared" si="6"/>
        <v>-12.499999999999993</v>
      </c>
      <c r="M26" s="2">
        <f t="shared" si="7"/>
        <v>0.67145051776214359</v>
      </c>
      <c r="N26" s="2">
        <f t="shared" si="8"/>
        <v>-18.61641277999286</v>
      </c>
      <c r="O26" t="s">
        <v>41</v>
      </c>
    </row>
    <row r="27" spans="1:15" x14ac:dyDescent="0.25">
      <c r="A27" s="16">
        <v>17</v>
      </c>
      <c r="B27" s="17" t="s">
        <v>80</v>
      </c>
      <c r="C27" s="18">
        <v>65</v>
      </c>
      <c r="D27" s="19" t="s">
        <v>36</v>
      </c>
      <c r="E27" s="20" t="str">
        <f t="shared" si="0"/>
        <v>Significantly Different</v>
      </c>
      <c r="G27">
        <f t="shared" si="1"/>
        <v>65</v>
      </c>
      <c r="H27">
        <f t="shared" si="2"/>
        <v>6</v>
      </c>
      <c r="I27" t="str">
        <f t="shared" si="3"/>
        <v>+/-</v>
      </c>
      <c r="J27" t="str">
        <f t="shared" si="4"/>
        <v>0.3</v>
      </c>
      <c r="K27" s="2">
        <f t="shared" si="5"/>
        <v>0.18237082066869301</v>
      </c>
      <c r="L27" s="2">
        <f t="shared" si="6"/>
        <v>-12.399999999999999</v>
      </c>
      <c r="M27" s="2">
        <f t="shared" si="7"/>
        <v>0.19223572402239389</v>
      </c>
      <c r="N27" s="2">
        <f t="shared" si="8"/>
        <v>-64.504139712114593</v>
      </c>
      <c r="O27" t="s">
        <v>59</v>
      </c>
    </row>
    <row r="28" spans="1:15" x14ac:dyDescent="0.25">
      <c r="A28" s="16">
        <v>18</v>
      </c>
      <c r="B28" s="17" t="s">
        <v>56</v>
      </c>
      <c r="C28" s="18">
        <v>62.7</v>
      </c>
      <c r="D28" s="19" t="s">
        <v>128</v>
      </c>
      <c r="E28" s="20" t="str">
        <f t="shared" si="0"/>
        <v>Significantly Different</v>
      </c>
      <c r="G28">
        <f t="shared" si="1"/>
        <v>62.7</v>
      </c>
      <c r="H28">
        <f t="shared" si="2"/>
        <v>6</v>
      </c>
      <c r="I28" t="str">
        <f t="shared" si="3"/>
        <v>+/-</v>
      </c>
      <c r="J28" t="str">
        <f t="shared" si="4"/>
        <v>1.1</v>
      </c>
      <c r="K28" s="2">
        <f t="shared" si="5"/>
        <v>0.66869300911854113</v>
      </c>
      <c r="L28" s="2">
        <f t="shared" si="6"/>
        <v>-10.100000000000001</v>
      </c>
      <c r="M28" s="2">
        <f t="shared" si="7"/>
        <v>0.67145051776214359</v>
      </c>
      <c r="N28" s="2">
        <f t="shared" si="8"/>
        <v>-15.042061526234242</v>
      </c>
      <c r="O28" t="s">
        <v>49</v>
      </c>
    </row>
    <row r="29" spans="1:15" x14ac:dyDescent="0.25">
      <c r="A29" s="16">
        <v>19</v>
      </c>
      <c r="B29" s="17" t="s">
        <v>74</v>
      </c>
      <c r="C29" s="18">
        <v>60.7</v>
      </c>
      <c r="D29" s="19" t="s">
        <v>78</v>
      </c>
      <c r="E29" s="20" t="str">
        <f t="shared" si="0"/>
        <v>Significantly Different</v>
      </c>
      <c r="G29">
        <f t="shared" si="1"/>
        <v>60.7</v>
      </c>
      <c r="H29">
        <f t="shared" si="2"/>
        <v>6</v>
      </c>
      <c r="I29" t="str">
        <f t="shared" si="3"/>
        <v>+/-</v>
      </c>
      <c r="J29" t="str">
        <f t="shared" si="4"/>
        <v>0.7</v>
      </c>
      <c r="K29" s="2">
        <f t="shared" si="5"/>
        <v>0.42553191489361697</v>
      </c>
      <c r="L29" s="2">
        <f t="shared" si="6"/>
        <v>-8.1000000000000014</v>
      </c>
      <c r="M29" s="2">
        <f t="shared" si="7"/>
        <v>0.42985214661796195</v>
      </c>
      <c r="N29" s="2">
        <f t="shared" si="8"/>
        <v>-18.84368861184031</v>
      </c>
      <c r="O29" t="s">
        <v>63</v>
      </c>
    </row>
    <row r="30" spans="1:15" x14ac:dyDescent="0.25">
      <c r="A30" s="16">
        <v>20</v>
      </c>
      <c r="B30" s="17" t="s">
        <v>64</v>
      </c>
      <c r="C30" s="18">
        <v>58.9</v>
      </c>
      <c r="D30" s="19" t="s">
        <v>39</v>
      </c>
      <c r="E30" s="20" t="str">
        <f t="shared" si="0"/>
        <v>Significantly Different</v>
      </c>
      <c r="G30">
        <f t="shared" si="1"/>
        <v>58.9</v>
      </c>
      <c r="H30">
        <f t="shared" si="2"/>
        <v>6</v>
      </c>
      <c r="I30" t="str">
        <f t="shared" si="3"/>
        <v>+/-</v>
      </c>
      <c r="J30" t="str">
        <f t="shared" si="4"/>
        <v>0.5</v>
      </c>
      <c r="K30" s="2">
        <f t="shared" si="5"/>
        <v>0.303951367781155</v>
      </c>
      <c r="L30" s="2">
        <f t="shared" si="6"/>
        <v>-6.2999999999999972</v>
      </c>
      <c r="M30" s="2">
        <f t="shared" si="7"/>
        <v>0.30997079109986531</v>
      </c>
      <c r="N30" s="2">
        <f t="shared" si="8"/>
        <v>-20.324495665045696</v>
      </c>
      <c r="O30" t="s">
        <v>28</v>
      </c>
    </row>
    <row r="31" spans="1:15" x14ac:dyDescent="0.25">
      <c r="A31" s="16">
        <v>21</v>
      </c>
      <c r="B31" s="17" t="s">
        <v>69</v>
      </c>
      <c r="C31" s="18">
        <v>58.8</v>
      </c>
      <c r="D31" s="19" t="s">
        <v>130</v>
      </c>
      <c r="E31" s="20" t="str">
        <f t="shared" si="0"/>
        <v>Significantly Different</v>
      </c>
      <c r="G31">
        <f t="shared" si="1"/>
        <v>58.8</v>
      </c>
      <c r="H31">
        <f t="shared" si="2"/>
        <v>6</v>
      </c>
      <c r="I31" t="str">
        <f t="shared" si="3"/>
        <v>+/-</v>
      </c>
      <c r="J31" t="str">
        <f t="shared" si="4"/>
        <v>1.2</v>
      </c>
      <c r="K31" s="2">
        <f t="shared" si="5"/>
        <v>0.72948328267477203</v>
      </c>
      <c r="L31" s="2">
        <f t="shared" si="6"/>
        <v>-6.1999999999999957</v>
      </c>
      <c r="M31" s="2">
        <f t="shared" si="7"/>
        <v>0.73201182849801194</v>
      </c>
      <c r="N31" s="2">
        <f t="shared" si="8"/>
        <v>-8.4698084902829329</v>
      </c>
      <c r="O31" t="s">
        <v>66</v>
      </c>
    </row>
    <row r="32" spans="1:15" x14ac:dyDescent="0.25">
      <c r="A32" s="16">
        <v>22</v>
      </c>
      <c r="B32" s="17" t="s">
        <v>81</v>
      </c>
      <c r="C32" s="18">
        <v>57.7</v>
      </c>
      <c r="D32" s="19" t="s">
        <v>39</v>
      </c>
      <c r="E32" s="20" t="str">
        <f t="shared" si="0"/>
        <v>Significantly Different</v>
      </c>
      <c r="G32">
        <f t="shared" si="1"/>
        <v>57.7</v>
      </c>
      <c r="H32">
        <f t="shared" si="2"/>
        <v>6</v>
      </c>
      <c r="I32" t="str">
        <f t="shared" si="3"/>
        <v>+/-</v>
      </c>
      <c r="J32" t="str">
        <f t="shared" si="4"/>
        <v>0.5</v>
      </c>
      <c r="K32" s="2">
        <f t="shared" si="5"/>
        <v>0.303951367781155</v>
      </c>
      <c r="L32" s="2">
        <f t="shared" si="6"/>
        <v>-5.1000000000000014</v>
      </c>
      <c r="M32" s="2">
        <f t="shared" si="7"/>
        <v>0.30997079109986531</v>
      </c>
      <c r="N32" s="2">
        <f t="shared" si="8"/>
        <v>-16.453163157417954</v>
      </c>
      <c r="O32" t="s">
        <v>68</v>
      </c>
    </row>
    <row r="33" spans="1:15" x14ac:dyDescent="0.25">
      <c r="A33" s="16">
        <v>23</v>
      </c>
      <c r="B33" s="17" t="s">
        <v>43</v>
      </c>
      <c r="C33" s="18">
        <v>56.1</v>
      </c>
      <c r="D33" s="19" t="s">
        <v>114</v>
      </c>
      <c r="E33" s="20" t="str">
        <f t="shared" si="0"/>
        <v>Significantly Different</v>
      </c>
      <c r="G33">
        <f t="shared" si="1"/>
        <v>56.1</v>
      </c>
      <c r="H33">
        <f t="shared" si="2"/>
        <v>6</v>
      </c>
      <c r="I33" t="str">
        <f t="shared" si="3"/>
        <v>+/-</v>
      </c>
      <c r="J33" t="str">
        <f t="shared" si="4"/>
        <v>0.9</v>
      </c>
      <c r="K33" s="2">
        <f t="shared" si="5"/>
        <v>0.54711246200607899</v>
      </c>
      <c r="L33" s="2">
        <f t="shared" si="6"/>
        <v>-3.5</v>
      </c>
      <c r="M33" s="2">
        <f t="shared" si="7"/>
        <v>0.55047933970440222</v>
      </c>
      <c r="N33" s="2">
        <f t="shared" si="8"/>
        <v>-6.3580951137592896</v>
      </c>
      <c r="O33" t="s">
        <v>71</v>
      </c>
    </row>
    <row r="34" spans="1:15" x14ac:dyDescent="0.25">
      <c r="A34" s="16">
        <v>23</v>
      </c>
      <c r="B34" s="17" t="s">
        <v>67</v>
      </c>
      <c r="C34" s="18">
        <v>56.1</v>
      </c>
      <c r="D34" s="19" t="s">
        <v>61</v>
      </c>
      <c r="E34" s="20" t="str">
        <f t="shared" si="0"/>
        <v>Significantly Different</v>
      </c>
      <c r="G34">
        <f t="shared" si="1"/>
        <v>56.1</v>
      </c>
      <c r="H34">
        <f t="shared" si="2"/>
        <v>6</v>
      </c>
      <c r="I34" t="str">
        <f t="shared" si="3"/>
        <v>+/-</v>
      </c>
      <c r="J34" t="str">
        <f t="shared" si="4"/>
        <v>0.4</v>
      </c>
      <c r="K34" s="2">
        <f t="shared" si="5"/>
        <v>0.24316109422492402</v>
      </c>
      <c r="L34" s="2">
        <f t="shared" si="6"/>
        <v>-3.5</v>
      </c>
      <c r="M34" s="2">
        <f t="shared" si="7"/>
        <v>0.25064471888253259</v>
      </c>
      <c r="N34" s="2">
        <f t="shared" si="8"/>
        <v>-13.963988611466869</v>
      </c>
      <c r="O34" t="s">
        <v>62</v>
      </c>
    </row>
    <row r="35" spans="1:15" x14ac:dyDescent="0.25">
      <c r="A35" s="16">
        <v>25</v>
      </c>
      <c r="B35" s="17" t="s">
        <v>68</v>
      </c>
      <c r="C35" s="18">
        <v>56</v>
      </c>
      <c r="D35" s="19" t="s">
        <v>39</v>
      </c>
      <c r="E35" s="20" t="str">
        <f t="shared" si="0"/>
        <v>Significantly Different</v>
      </c>
      <c r="G35">
        <f t="shared" si="1"/>
        <v>56</v>
      </c>
      <c r="H35">
        <f t="shared" si="2"/>
        <v>6</v>
      </c>
      <c r="I35" t="str">
        <f t="shared" si="3"/>
        <v>+/-</v>
      </c>
      <c r="J35" t="str">
        <f t="shared" si="4"/>
        <v>0.5</v>
      </c>
      <c r="K35" s="2">
        <f t="shared" si="5"/>
        <v>0.303951367781155</v>
      </c>
      <c r="L35" s="2">
        <f t="shared" si="6"/>
        <v>-3.3999999999999986</v>
      </c>
      <c r="M35" s="2">
        <f t="shared" si="7"/>
        <v>0.30997079109986531</v>
      </c>
      <c r="N35" s="2">
        <f t="shared" si="8"/>
        <v>-10.96877543827863</v>
      </c>
      <c r="O35" t="s">
        <v>72</v>
      </c>
    </row>
    <row r="36" spans="1:15" x14ac:dyDescent="0.25">
      <c r="A36" s="16">
        <v>26</v>
      </c>
      <c r="B36" s="17" t="s">
        <v>53</v>
      </c>
      <c r="C36" s="18">
        <v>53.9</v>
      </c>
      <c r="D36" s="19" t="s">
        <v>120</v>
      </c>
      <c r="E36" s="20" t="str">
        <f t="shared" si="0"/>
        <v>Not Significantly Different</v>
      </c>
      <c r="G36">
        <f t="shared" si="1"/>
        <v>53.9</v>
      </c>
      <c r="H36">
        <f t="shared" si="2"/>
        <v>6</v>
      </c>
      <c r="I36" t="str">
        <f t="shared" si="3"/>
        <v>+/-</v>
      </c>
      <c r="J36" t="str">
        <f t="shared" si="4"/>
        <v>1.3</v>
      </c>
      <c r="K36" s="2">
        <f t="shared" si="5"/>
        <v>0.79027355623100304</v>
      </c>
      <c r="L36" s="2">
        <f t="shared" si="6"/>
        <v>-1.2999999999999972</v>
      </c>
      <c r="M36" s="2">
        <f t="shared" si="7"/>
        <v>0.79260819516141623</v>
      </c>
      <c r="N36" s="2">
        <f t="shared" si="8"/>
        <v>-1.6401546286500981</v>
      </c>
      <c r="O36" t="s">
        <v>64</v>
      </c>
    </row>
    <row r="37" spans="1:15" x14ac:dyDescent="0.25">
      <c r="A37" s="16">
        <v>27</v>
      </c>
      <c r="B37" s="17" t="s">
        <v>46</v>
      </c>
      <c r="C37" s="18">
        <v>52.6</v>
      </c>
      <c r="D37" s="19" t="s">
        <v>120</v>
      </c>
      <c r="E37" s="20" t="str">
        <f t="shared" si="0"/>
        <v>Not Significantly Different</v>
      </c>
      <c r="G37">
        <f t="shared" si="1"/>
        <v>52.6</v>
      </c>
      <c r="H37">
        <f t="shared" si="2"/>
        <v>6</v>
      </c>
      <c r="I37" t="str">
        <f t="shared" si="3"/>
        <v>+/-</v>
      </c>
      <c r="J37" t="str">
        <f t="shared" si="4"/>
        <v>1.3</v>
      </c>
      <c r="K37" s="2">
        <f t="shared" si="5"/>
        <v>0.79027355623100304</v>
      </c>
      <c r="L37" s="2">
        <f t="shared" si="6"/>
        <v>0</v>
      </c>
      <c r="M37" s="2">
        <f t="shared" si="7"/>
        <v>0.79260819516141623</v>
      </c>
      <c r="N37" s="2">
        <f t="shared" si="8"/>
        <v>0</v>
      </c>
      <c r="O37" t="s">
        <v>45</v>
      </c>
    </row>
    <row r="38" spans="1:15" x14ac:dyDescent="0.25">
      <c r="A38" s="16">
        <v>28</v>
      </c>
      <c r="B38" s="17" t="s">
        <v>48</v>
      </c>
      <c r="C38" s="18">
        <v>52.1</v>
      </c>
      <c r="D38" s="19" t="s">
        <v>127</v>
      </c>
      <c r="E38" s="20" t="str">
        <f t="shared" si="0"/>
        <v>Not Significantly Different</v>
      </c>
      <c r="G38">
        <f t="shared" si="1"/>
        <v>52.1</v>
      </c>
      <c r="H38">
        <f t="shared" si="2"/>
        <v>6</v>
      </c>
      <c r="I38" t="str">
        <f t="shared" si="3"/>
        <v>+/-</v>
      </c>
      <c r="J38" t="str">
        <f t="shared" si="4"/>
        <v>1.7</v>
      </c>
      <c r="K38" s="2">
        <f t="shared" si="5"/>
        <v>1.0334346504559271</v>
      </c>
      <c r="L38" s="2">
        <f t="shared" si="6"/>
        <v>0.5</v>
      </c>
      <c r="M38" s="2">
        <f t="shared" si="7"/>
        <v>1.0352210556794166</v>
      </c>
      <c r="N38" s="2">
        <f t="shared" si="8"/>
        <v>0.48298863055084357</v>
      </c>
      <c r="O38" t="s">
        <v>51</v>
      </c>
    </row>
    <row r="39" spans="1:15" x14ac:dyDescent="0.25">
      <c r="A39" s="16">
        <v>29</v>
      </c>
      <c r="B39" s="17" t="s">
        <v>32</v>
      </c>
      <c r="C39" s="18">
        <v>50.5</v>
      </c>
      <c r="D39" s="19" t="s">
        <v>128</v>
      </c>
      <c r="E39" s="20" t="str">
        <f t="shared" si="0"/>
        <v>Significantly Different</v>
      </c>
      <c r="G39">
        <f t="shared" si="1"/>
        <v>50.5</v>
      </c>
      <c r="H39">
        <f t="shared" si="2"/>
        <v>6</v>
      </c>
      <c r="I39" t="str">
        <f t="shared" si="3"/>
        <v>+/-</v>
      </c>
      <c r="J39" t="str">
        <f t="shared" si="4"/>
        <v>1.1</v>
      </c>
      <c r="K39" s="2">
        <f t="shared" si="5"/>
        <v>0.66869300911854113</v>
      </c>
      <c r="L39" s="2">
        <f t="shared" si="6"/>
        <v>2.1000000000000014</v>
      </c>
      <c r="M39" s="2">
        <f t="shared" si="7"/>
        <v>0.67145051776214359</v>
      </c>
      <c r="N39" s="2">
        <f t="shared" si="8"/>
        <v>3.1275573470388043</v>
      </c>
      <c r="O39" t="s">
        <v>74</v>
      </c>
    </row>
    <row r="40" spans="1:15" x14ac:dyDescent="0.25">
      <c r="A40" s="16">
        <v>30</v>
      </c>
      <c r="B40" s="17" t="s">
        <v>66</v>
      </c>
      <c r="C40" s="18">
        <v>47.4</v>
      </c>
      <c r="D40" s="19" t="s">
        <v>39</v>
      </c>
      <c r="E40" s="20" t="str">
        <f t="shared" si="0"/>
        <v>Significantly Different</v>
      </c>
      <c r="G40">
        <f t="shared" si="1"/>
        <v>47.4</v>
      </c>
      <c r="H40">
        <f t="shared" si="2"/>
        <v>6</v>
      </c>
      <c r="I40" t="str">
        <f t="shared" si="3"/>
        <v>+/-</v>
      </c>
      <c r="J40" t="str">
        <f t="shared" si="4"/>
        <v>0.5</v>
      </c>
      <c r="K40" s="2">
        <f t="shared" si="5"/>
        <v>0.303951367781155</v>
      </c>
      <c r="L40" s="2">
        <f t="shared" si="6"/>
        <v>5.2000000000000028</v>
      </c>
      <c r="M40" s="2">
        <f t="shared" si="7"/>
        <v>0.30997079109986531</v>
      </c>
      <c r="N40" s="2">
        <f t="shared" si="8"/>
        <v>16.775774199720274</v>
      </c>
      <c r="O40" t="s">
        <v>35</v>
      </c>
    </row>
    <row r="41" spans="1:15" x14ac:dyDescent="0.25">
      <c r="A41" s="16">
        <v>31</v>
      </c>
      <c r="B41" s="17" t="s">
        <v>37</v>
      </c>
      <c r="C41" s="18">
        <v>45.4</v>
      </c>
      <c r="D41" s="19" t="s">
        <v>70</v>
      </c>
      <c r="E41" s="20" t="str">
        <f t="shared" si="0"/>
        <v>Significantly Different</v>
      </c>
      <c r="G41">
        <f t="shared" si="1"/>
        <v>45.4</v>
      </c>
      <c r="H41">
        <f t="shared" si="2"/>
        <v>6</v>
      </c>
      <c r="I41" t="str">
        <f t="shared" si="3"/>
        <v>+/-</v>
      </c>
      <c r="J41" t="str">
        <f t="shared" si="4"/>
        <v>0.8</v>
      </c>
      <c r="K41" s="2">
        <f t="shared" si="5"/>
        <v>0.48632218844984804</v>
      </c>
      <c r="L41" s="2">
        <f t="shared" si="6"/>
        <v>7.2000000000000028</v>
      </c>
      <c r="M41" s="2">
        <f t="shared" si="7"/>
        <v>0.49010685399991183</v>
      </c>
      <c r="N41" s="2">
        <f t="shared" si="8"/>
        <v>14.690673964745855</v>
      </c>
      <c r="O41" t="s">
        <v>76</v>
      </c>
    </row>
    <row r="42" spans="1:15" x14ac:dyDescent="0.25">
      <c r="A42" s="16">
        <v>32</v>
      </c>
      <c r="B42" s="17" t="s">
        <v>33</v>
      </c>
      <c r="C42" s="18">
        <v>45.2</v>
      </c>
      <c r="D42" s="19" t="s">
        <v>124</v>
      </c>
      <c r="E42" s="20" t="str">
        <f t="shared" si="0"/>
        <v>Significantly Different</v>
      </c>
      <c r="G42">
        <f t="shared" si="1"/>
        <v>45.2</v>
      </c>
      <c r="H42">
        <f t="shared" si="2"/>
        <v>6</v>
      </c>
      <c r="I42" t="str">
        <f t="shared" si="3"/>
        <v>+/-</v>
      </c>
      <c r="J42" t="str">
        <f t="shared" si="4"/>
        <v>1.0</v>
      </c>
      <c r="K42" s="2">
        <f t="shared" si="5"/>
        <v>0.60790273556231</v>
      </c>
      <c r="L42" s="2">
        <f t="shared" si="6"/>
        <v>7.3999999999999986</v>
      </c>
      <c r="M42" s="2">
        <f t="shared" si="7"/>
        <v>0.61093468821403585</v>
      </c>
      <c r="N42" s="2">
        <f t="shared" si="8"/>
        <v>12.112587716426196</v>
      </c>
      <c r="O42" t="s">
        <v>77</v>
      </c>
    </row>
    <row r="43" spans="1:15" x14ac:dyDescent="0.25">
      <c r="A43" s="16">
        <v>33</v>
      </c>
      <c r="B43" s="17" t="s">
        <v>52</v>
      </c>
      <c r="C43" s="18">
        <v>43.1</v>
      </c>
      <c r="D43" s="19" t="s">
        <v>61</v>
      </c>
      <c r="E43" s="20" t="str">
        <f t="shared" si="0"/>
        <v>Significantly Different</v>
      </c>
      <c r="G43">
        <f t="shared" si="1"/>
        <v>43.1</v>
      </c>
      <c r="H43">
        <f t="shared" si="2"/>
        <v>6</v>
      </c>
      <c r="I43" t="str">
        <f t="shared" si="3"/>
        <v>+/-</v>
      </c>
      <c r="J43" t="str">
        <f t="shared" si="4"/>
        <v>0.4</v>
      </c>
      <c r="K43" s="2">
        <f t="shared" si="5"/>
        <v>0.24316109422492402</v>
      </c>
      <c r="L43" s="2">
        <f t="shared" si="6"/>
        <v>9.5</v>
      </c>
      <c r="M43" s="2">
        <f t="shared" si="7"/>
        <v>0.25064471888253259</v>
      </c>
      <c r="N43" s="2">
        <f t="shared" si="8"/>
        <v>37.902254802552932</v>
      </c>
      <c r="O43" t="s">
        <v>80</v>
      </c>
    </row>
    <row r="44" spans="1:15" x14ac:dyDescent="0.25">
      <c r="A44" s="16">
        <v>33</v>
      </c>
      <c r="B44" s="17" t="s">
        <v>49</v>
      </c>
      <c r="C44" s="18">
        <v>43.1</v>
      </c>
      <c r="D44" s="19" t="s">
        <v>39</v>
      </c>
      <c r="E44" s="20" t="str">
        <f t="shared" si="0"/>
        <v>Significantly Different</v>
      </c>
      <c r="G44">
        <f t="shared" si="1"/>
        <v>43.1</v>
      </c>
      <c r="H44">
        <f t="shared" si="2"/>
        <v>6</v>
      </c>
      <c r="I44" t="str">
        <f t="shared" si="3"/>
        <v>+/-</v>
      </c>
      <c r="J44" t="str">
        <f t="shared" si="4"/>
        <v>0.5</v>
      </c>
      <c r="K44" s="2">
        <f t="shared" si="5"/>
        <v>0.303951367781155</v>
      </c>
      <c r="L44" s="2">
        <f t="shared" si="6"/>
        <v>9.5</v>
      </c>
      <c r="M44" s="2">
        <f t="shared" si="7"/>
        <v>0.30997079109986531</v>
      </c>
      <c r="N44" s="2">
        <f t="shared" si="8"/>
        <v>30.648049018719714</v>
      </c>
      <c r="O44" t="s">
        <v>82</v>
      </c>
    </row>
    <row r="45" spans="1:15" x14ac:dyDescent="0.25">
      <c r="A45" s="16">
        <v>35</v>
      </c>
      <c r="B45" s="17" t="s">
        <v>44</v>
      </c>
      <c r="C45" s="18">
        <v>41.2</v>
      </c>
      <c r="D45" s="19" t="s">
        <v>70</v>
      </c>
      <c r="E45" s="20" t="str">
        <f t="shared" si="0"/>
        <v>Significantly Different</v>
      </c>
      <c r="G45">
        <f t="shared" si="1"/>
        <v>41.2</v>
      </c>
      <c r="H45">
        <f t="shared" si="2"/>
        <v>6</v>
      </c>
      <c r="I45" t="str">
        <f t="shared" si="3"/>
        <v>+/-</v>
      </c>
      <c r="J45" t="str">
        <f t="shared" si="4"/>
        <v>0.8</v>
      </c>
      <c r="K45" s="2">
        <f t="shared" si="5"/>
        <v>0.48632218844984804</v>
      </c>
      <c r="L45" s="2">
        <f t="shared" si="6"/>
        <v>11.399999999999999</v>
      </c>
      <c r="M45" s="2">
        <f t="shared" si="7"/>
        <v>0.49010685399991183</v>
      </c>
      <c r="N45" s="2">
        <f t="shared" si="8"/>
        <v>23.260233777514259</v>
      </c>
      <c r="O45" t="s">
        <v>53</v>
      </c>
    </row>
    <row r="46" spans="1:15" x14ac:dyDescent="0.25">
      <c r="A46" s="16">
        <v>36</v>
      </c>
      <c r="B46" s="17" t="s">
        <v>72</v>
      </c>
      <c r="C46" s="18">
        <v>40.200000000000003</v>
      </c>
      <c r="D46" s="19" t="s">
        <v>70</v>
      </c>
      <c r="E46" s="20" t="str">
        <f t="shared" si="0"/>
        <v>Significantly Different</v>
      </c>
      <c r="G46">
        <f t="shared" si="1"/>
        <v>40.200000000000003</v>
      </c>
      <c r="H46">
        <f t="shared" si="2"/>
        <v>6</v>
      </c>
      <c r="I46" t="str">
        <f t="shared" si="3"/>
        <v>+/-</v>
      </c>
      <c r="J46" t="str">
        <f t="shared" si="4"/>
        <v>0.8</v>
      </c>
      <c r="K46" s="2">
        <f t="shared" si="5"/>
        <v>0.48632218844984804</v>
      </c>
      <c r="L46" s="2">
        <f t="shared" si="6"/>
        <v>12.399999999999999</v>
      </c>
      <c r="M46" s="2">
        <f t="shared" si="7"/>
        <v>0.49010685399991183</v>
      </c>
      <c r="N46" s="2">
        <f t="shared" si="8"/>
        <v>25.300605161506738</v>
      </c>
      <c r="O46" t="s">
        <v>65</v>
      </c>
    </row>
    <row r="47" spans="1:15" x14ac:dyDescent="0.25">
      <c r="A47" s="16">
        <v>37</v>
      </c>
      <c r="B47" s="17" t="s">
        <v>35</v>
      </c>
      <c r="C47" s="18">
        <v>38.700000000000003</v>
      </c>
      <c r="D47" s="19" t="s">
        <v>114</v>
      </c>
      <c r="E47" s="20" t="str">
        <f t="shared" si="0"/>
        <v>Significantly Different</v>
      </c>
      <c r="G47">
        <f t="shared" si="1"/>
        <v>38.700000000000003</v>
      </c>
      <c r="H47">
        <f t="shared" si="2"/>
        <v>6</v>
      </c>
      <c r="I47" t="str">
        <f t="shared" si="3"/>
        <v>+/-</v>
      </c>
      <c r="J47" t="str">
        <f t="shared" si="4"/>
        <v>0.9</v>
      </c>
      <c r="K47" s="2">
        <f t="shared" si="5"/>
        <v>0.54711246200607899</v>
      </c>
      <c r="L47" s="2">
        <f t="shared" si="6"/>
        <v>13.899999999999999</v>
      </c>
      <c r="M47" s="2">
        <f t="shared" si="7"/>
        <v>0.55047933970440222</v>
      </c>
      <c r="N47" s="2">
        <f t="shared" si="8"/>
        <v>25.250720594644033</v>
      </c>
      <c r="O47" t="s">
        <v>81</v>
      </c>
    </row>
    <row r="48" spans="1:15" x14ac:dyDescent="0.25">
      <c r="A48" s="16">
        <v>38</v>
      </c>
      <c r="B48" s="17" t="s">
        <v>60</v>
      </c>
      <c r="C48" s="18">
        <v>38.6</v>
      </c>
      <c r="D48" s="19" t="s">
        <v>83</v>
      </c>
      <c r="E48" s="20" t="str">
        <f t="shared" si="0"/>
        <v>Significantly Different</v>
      </c>
      <c r="G48">
        <f t="shared" si="1"/>
        <v>38.6</v>
      </c>
      <c r="H48">
        <f t="shared" si="2"/>
        <v>6</v>
      </c>
      <c r="I48" t="str">
        <f t="shared" si="3"/>
        <v>+/-</v>
      </c>
      <c r="J48" t="str">
        <f t="shared" si="4"/>
        <v>0.6</v>
      </c>
      <c r="K48" s="2">
        <f t="shared" si="5"/>
        <v>0.36474164133738601</v>
      </c>
      <c r="L48" s="2">
        <f t="shared" si="6"/>
        <v>14</v>
      </c>
      <c r="M48" s="2">
        <f t="shared" si="7"/>
        <v>0.36977279819442066</v>
      </c>
      <c r="N48" s="2">
        <f t="shared" si="8"/>
        <v>37.861086776423782</v>
      </c>
      <c r="O48" t="s">
        <v>60</v>
      </c>
    </row>
    <row r="49" spans="1:15" x14ac:dyDescent="0.25">
      <c r="A49" s="16">
        <v>39</v>
      </c>
      <c r="B49" s="17" t="s">
        <v>79</v>
      </c>
      <c r="C49" s="18">
        <v>37.9</v>
      </c>
      <c r="D49" s="19" t="s">
        <v>36</v>
      </c>
      <c r="E49" s="20" t="str">
        <f t="shared" si="0"/>
        <v>Significantly Different</v>
      </c>
      <c r="G49">
        <f t="shared" si="1"/>
        <v>37.9</v>
      </c>
      <c r="H49">
        <f t="shared" si="2"/>
        <v>6</v>
      </c>
      <c r="I49" t="str">
        <f t="shared" si="3"/>
        <v>+/-</v>
      </c>
      <c r="J49" t="str">
        <f t="shared" si="4"/>
        <v>0.3</v>
      </c>
      <c r="K49" s="2">
        <f t="shared" si="5"/>
        <v>0.18237082066869301</v>
      </c>
      <c r="L49" s="2">
        <f t="shared" si="6"/>
        <v>14.700000000000003</v>
      </c>
      <c r="M49" s="2">
        <f t="shared" si="7"/>
        <v>0.19223572402239389</v>
      </c>
      <c r="N49" s="2">
        <f t="shared" si="8"/>
        <v>76.468617239361677</v>
      </c>
      <c r="O49" t="s">
        <v>67</v>
      </c>
    </row>
    <row r="50" spans="1:15" x14ac:dyDescent="0.25">
      <c r="A50" s="16">
        <v>40</v>
      </c>
      <c r="B50" s="17" t="s">
        <v>75</v>
      </c>
      <c r="C50" s="18">
        <v>37.1</v>
      </c>
      <c r="D50" s="19" t="s">
        <v>39</v>
      </c>
      <c r="E50" s="20" t="str">
        <f t="shared" si="0"/>
        <v>Significantly Different</v>
      </c>
      <c r="G50">
        <f t="shared" si="1"/>
        <v>37.1</v>
      </c>
      <c r="H50">
        <f t="shared" si="2"/>
        <v>6</v>
      </c>
      <c r="I50" t="str">
        <f t="shared" si="3"/>
        <v>+/-</v>
      </c>
      <c r="J50" t="str">
        <f t="shared" si="4"/>
        <v>0.5</v>
      </c>
      <c r="K50" s="2">
        <f t="shared" si="5"/>
        <v>0.303951367781155</v>
      </c>
      <c r="L50" s="2">
        <f t="shared" si="6"/>
        <v>15.5</v>
      </c>
      <c r="M50" s="2">
        <f t="shared" si="7"/>
        <v>0.30997079109986531</v>
      </c>
      <c r="N50" s="2">
        <f t="shared" si="8"/>
        <v>50.004711556858481</v>
      </c>
      <c r="O50" t="s">
        <v>69</v>
      </c>
    </row>
    <row r="51" spans="1:15" x14ac:dyDescent="0.25">
      <c r="A51" s="16">
        <v>41</v>
      </c>
      <c r="B51" s="17" t="s">
        <v>31</v>
      </c>
      <c r="C51" s="18">
        <v>37</v>
      </c>
      <c r="D51" s="19" t="s">
        <v>130</v>
      </c>
      <c r="E51" s="20" t="str">
        <f t="shared" si="0"/>
        <v>Significantly Different</v>
      </c>
      <c r="G51">
        <f t="shared" si="1"/>
        <v>37</v>
      </c>
      <c r="H51">
        <f t="shared" si="2"/>
        <v>6</v>
      </c>
      <c r="I51" t="str">
        <f t="shared" si="3"/>
        <v>+/-</v>
      </c>
      <c r="J51" t="str">
        <f t="shared" si="4"/>
        <v>1.2</v>
      </c>
      <c r="K51" s="2">
        <f t="shared" si="5"/>
        <v>0.72948328267477203</v>
      </c>
      <c r="L51" s="2">
        <f t="shared" si="6"/>
        <v>15.600000000000001</v>
      </c>
      <c r="M51" s="2">
        <f t="shared" si="7"/>
        <v>0.73201182849801194</v>
      </c>
      <c r="N51" s="2">
        <f t="shared" si="8"/>
        <v>21.311131040066751</v>
      </c>
      <c r="O51" t="s">
        <v>85</v>
      </c>
    </row>
    <row r="52" spans="1:15" x14ac:dyDescent="0.25">
      <c r="A52" s="16">
        <v>42</v>
      </c>
      <c r="B52" s="17" t="s">
        <v>84</v>
      </c>
      <c r="C52" s="18">
        <v>36.9</v>
      </c>
      <c r="D52" s="19" t="s">
        <v>61</v>
      </c>
      <c r="E52" s="20" t="str">
        <f t="shared" si="0"/>
        <v>Significantly Different</v>
      </c>
      <c r="G52">
        <f t="shared" si="1"/>
        <v>36.9</v>
      </c>
      <c r="H52">
        <f t="shared" si="2"/>
        <v>6</v>
      </c>
      <c r="I52" t="str">
        <f t="shared" si="3"/>
        <v>+/-</v>
      </c>
      <c r="J52" t="str">
        <f t="shared" si="4"/>
        <v>0.4</v>
      </c>
      <c r="K52" s="2">
        <f t="shared" si="5"/>
        <v>0.24316109422492402</v>
      </c>
      <c r="L52" s="2">
        <f t="shared" si="6"/>
        <v>15.700000000000003</v>
      </c>
      <c r="M52" s="2">
        <f t="shared" si="7"/>
        <v>0.25064471888253259</v>
      </c>
      <c r="N52" s="2">
        <f t="shared" si="8"/>
        <v>62.638463200008538</v>
      </c>
      <c r="O52" t="s">
        <v>56</v>
      </c>
    </row>
    <row r="53" spans="1:15" x14ac:dyDescent="0.25">
      <c r="A53" s="16">
        <v>43</v>
      </c>
      <c r="B53" s="17" t="s">
        <v>34</v>
      </c>
      <c r="C53" s="18">
        <v>35.700000000000003</v>
      </c>
      <c r="D53" s="19" t="s">
        <v>61</v>
      </c>
      <c r="E53" s="20" t="str">
        <f t="shared" si="0"/>
        <v>Significantly Different</v>
      </c>
      <c r="G53">
        <f t="shared" si="1"/>
        <v>35.700000000000003</v>
      </c>
      <c r="H53">
        <f t="shared" si="2"/>
        <v>6</v>
      </c>
      <c r="I53" t="str">
        <f t="shared" si="3"/>
        <v>+/-</v>
      </c>
      <c r="J53" t="str">
        <f t="shared" si="4"/>
        <v>0.4</v>
      </c>
      <c r="K53" s="2">
        <f t="shared" si="5"/>
        <v>0.24316109422492402</v>
      </c>
      <c r="L53" s="2">
        <f t="shared" si="6"/>
        <v>16.899999999999999</v>
      </c>
      <c r="M53" s="2">
        <f t="shared" si="7"/>
        <v>0.25064471888253259</v>
      </c>
      <c r="N53" s="2">
        <f t="shared" si="8"/>
        <v>67.426116438225733</v>
      </c>
      <c r="O53" t="s">
        <v>73</v>
      </c>
    </row>
    <row r="54" spans="1:15" x14ac:dyDescent="0.25">
      <c r="A54" s="16">
        <v>44</v>
      </c>
      <c r="B54" s="17" t="s">
        <v>63</v>
      </c>
      <c r="C54" s="18">
        <v>35.1</v>
      </c>
      <c r="D54" s="19" t="s">
        <v>83</v>
      </c>
      <c r="E54" s="20" t="str">
        <f t="shared" si="0"/>
        <v>Significantly Different</v>
      </c>
      <c r="G54">
        <f t="shared" si="1"/>
        <v>35.1</v>
      </c>
      <c r="H54">
        <f t="shared" si="2"/>
        <v>6</v>
      </c>
      <c r="I54" t="str">
        <f t="shared" si="3"/>
        <v>+/-</v>
      </c>
      <c r="J54" t="str">
        <f t="shared" si="4"/>
        <v>0.6</v>
      </c>
      <c r="K54" s="2">
        <f t="shared" si="5"/>
        <v>0.36474164133738601</v>
      </c>
      <c r="L54" s="2">
        <f t="shared" si="6"/>
        <v>17.5</v>
      </c>
      <c r="M54" s="2">
        <f t="shared" si="7"/>
        <v>0.36977279819442066</v>
      </c>
      <c r="N54" s="2">
        <f t="shared" si="8"/>
        <v>47.326358470529726</v>
      </c>
      <c r="O54" t="s">
        <v>79</v>
      </c>
    </row>
    <row r="55" spans="1:15" x14ac:dyDescent="0.25">
      <c r="A55" s="16">
        <v>45</v>
      </c>
      <c r="B55" s="17" t="s">
        <v>73</v>
      </c>
      <c r="C55" s="18">
        <v>35</v>
      </c>
      <c r="D55" s="19" t="s">
        <v>39</v>
      </c>
      <c r="E55" s="20" t="str">
        <f t="shared" si="0"/>
        <v>Significantly Different</v>
      </c>
      <c r="G55">
        <f t="shared" si="1"/>
        <v>35</v>
      </c>
      <c r="H55">
        <f t="shared" si="2"/>
        <v>6</v>
      </c>
      <c r="I55" t="str">
        <f t="shared" si="3"/>
        <v>+/-</v>
      </c>
      <c r="J55" t="str">
        <f t="shared" si="4"/>
        <v>0.5</v>
      </c>
      <c r="K55" s="2">
        <f t="shared" si="5"/>
        <v>0.303951367781155</v>
      </c>
      <c r="L55" s="2">
        <f t="shared" si="6"/>
        <v>17.600000000000001</v>
      </c>
      <c r="M55" s="2">
        <f t="shared" si="7"/>
        <v>0.30997079109986531</v>
      </c>
      <c r="N55" s="2">
        <f t="shared" si="8"/>
        <v>56.779543445207054</v>
      </c>
      <c r="O55" t="s">
        <v>47</v>
      </c>
    </row>
    <row r="56" spans="1:15" x14ac:dyDescent="0.25">
      <c r="A56" s="16">
        <v>46</v>
      </c>
      <c r="B56" s="17" t="s">
        <v>30</v>
      </c>
      <c r="C56" s="18">
        <v>32.1</v>
      </c>
      <c r="D56" s="19" t="s">
        <v>83</v>
      </c>
      <c r="E56" s="20" t="str">
        <f t="shared" si="0"/>
        <v>Significantly Different</v>
      </c>
      <c r="G56">
        <f t="shared" si="1"/>
        <v>32.1</v>
      </c>
      <c r="H56">
        <f t="shared" si="2"/>
        <v>6</v>
      </c>
      <c r="I56" t="str">
        <f t="shared" si="3"/>
        <v>+/-</v>
      </c>
      <c r="J56" t="str">
        <f t="shared" si="4"/>
        <v>0.6</v>
      </c>
      <c r="K56" s="2">
        <f t="shared" si="5"/>
        <v>0.36474164133738601</v>
      </c>
      <c r="L56" s="2">
        <f t="shared" si="6"/>
        <v>20.5</v>
      </c>
      <c r="M56" s="2">
        <f t="shared" si="7"/>
        <v>0.36977279819442066</v>
      </c>
      <c r="N56" s="2">
        <f t="shared" si="8"/>
        <v>55.43944849404911</v>
      </c>
      <c r="O56" t="s">
        <v>31</v>
      </c>
    </row>
    <row r="57" spans="1:15" x14ac:dyDescent="0.25">
      <c r="A57" s="16">
        <v>47</v>
      </c>
      <c r="B57" s="17" t="s">
        <v>82</v>
      </c>
      <c r="C57" s="18">
        <v>31</v>
      </c>
      <c r="D57" s="19" t="s">
        <v>36</v>
      </c>
      <c r="E57" s="20" t="str">
        <f t="shared" si="0"/>
        <v>Significantly Different</v>
      </c>
      <c r="G57">
        <f t="shared" si="1"/>
        <v>31</v>
      </c>
      <c r="H57">
        <f t="shared" si="2"/>
        <v>6</v>
      </c>
      <c r="I57" t="str">
        <f t="shared" si="3"/>
        <v>+/-</v>
      </c>
      <c r="J57" t="str">
        <f t="shared" si="4"/>
        <v>0.3</v>
      </c>
      <c r="K57" s="2">
        <f t="shared" si="5"/>
        <v>0.18237082066869301</v>
      </c>
      <c r="L57" s="2">
        <f t="shared" si="6"/>
        <v>21.6</v>
      </c>
      <c r="M57" s="2">
        <f t="shared" si="7"/>
        <v>0.19223572402239389</v>
      </c>
      <c r="N57" s="2">
        <f t="shared" si="8"/>
        <v>112.36204982110286</v>
      </c>
      <c r="O57" t="s">
        <v>84</v>
      </c>
    </row>
    <row r="58" spans="1:15" x14ac:dyDescent="0.25">
      <c r="A58" s="16">
        <v>48</v>
      </c>
      <c r="B58" s="17" t="s">
        <v>85</v>
      </c>
      <c r="C58" s="18">
        <v>27</v>
      </c>
      <c r="D58" s="19" t="s">
        <v>39</v>
      </c>
      <c r="E58" s="20" t="str">
        <f t="shared" si="0"/>
        <v>Significantly Different</v>
      </c>
      <c r="G58">
        <f t="shared" si="1"/>
        <v>27</v>
      </c>
      <c r="H58">
        <f t="shared" si="2"/>
        <v>6</v>
      </c>
      <c r="I58" t="str">
        <f t="shared" si="3"/>
        <v>+/-</v>
      </c>
      <c r="J58" t="str">
        <f t="shared" si="4"/>
        <v>0.5</v>
      </c>
      <c r="K58" s="2">
        <f t="shared" si="5"/>
        <v>0.303951367781155</v>
      </c>
      <c r="L58" s="2">
        <f t="shared" si="6"/>
        <v>25.6</v>
      </c>
      <c r="M58" s="2">
        <f t="shared" si="7"/>
        <v>0.30997079109986531</v>
      </c>
      <c r="N58" s="2">
        <f t="shared" si="8"/>
        <v>82.588426829392077</v>
      </c>
      <c r="O58" t="s">
        <v>75</v>
      </c>
    </row>
    <row r="59" spans="1:15" x14ac:dyDescent="0.25">
      <c r="A59" s="16">
        <v>49</v>
      </c>
      <c r="B59" s="17" t="s">
        <v>28</v>
      </c>
      <c r="C59" s="18">
        <v>19.899999999999999</v>
      </c>
      <c r="D59" s="19" t="s">
        <v>114</v>
      </c>
      <c r="E59" s="20" t="str">
        <f t="shared" si="0"/>
        <v>Significantly Different</v>
      </c>
      <c r="G59">
        <f t="shared" si="1"/>
        <v>19.899999999999999</v>
      </c>
      <c r="H59">
        <f t="shared" si="2"/>
        <v>6</v>
      </c>
      <c r="I59" t="str">
        <f t="shared" si="3"/>
        <v>+/-</v>
      </c>
      <c r="J59" t="str">
        <f t="shared" si="4"/>
        <v>0.9</v>
      </c>
      <c r="K59" s="2">
        <f t="shared" si="5"/>
        <v>0.54711246200607899</v>
      </c>
      <c r="L59" s="2">
        <f t="shared" si="6"/>
        <v>32.700000000000003</v>
      </c>
      <c r="M59" s="2">
        <f t="shared" si="7"/>
        <v>0.55047933970440222</v>
      </c>
      <c r="N59" s="2">
        <f t="shared" si="8"/>
        <v>59.402774348551084</v>
      </c>
      <c r="O59" t="s">
        <v>33</v>
      </c>
    </row>
    <row r="60" spans="1:15" x14ac:dyDescent="0.25">
      <c r="A60" s="16">
        <v>50</v>
      </c>
      <c r="B60" s="17" t="s">
        <v>50</v>
      </c>
      <c r="C60" s="18">
        <v>5.5</v>
      </c>
      <c r="D60" s="19" t="s">
        <v>27</v>
      </c>
      <c r="E60" s="20" t="str">
        <f t="shared" si="0"/>
        <v>Significantly Different</v>
      </c>
      <c r="G60">
        <f t="shared" si="1"/>
        <v>5.5</v>
      </c>
      <c r="H60">
        <f t="shared" si="2"/>
        <v>6</v>
      </c>
      <c r="I60" t="str">
        <f t="shared" si="3"/>
        <v>+/-</v>
      </c>
      <c r="J60" t="str">
        <f t="shared" si="4"/>
        <v>0.1</v>
      </c>
      <c r="K60" s="2">
        <f t="shared" si="5"/>
        <v>6.0790273556231005E-2</v>
      </c>
      <c r="L60" s="2">
        <f t="shared" si="6"/>
        <v>47.1</v>
      </c>
      <c r="M60" s="2">
        <f t="shared" si="7"/>
        <v>8.5970429323592404E-2</v>
      </c>
      <c r="N60" s="2">
        <f t="shared" si="8"/>
        <v>547.86279852943107</v>
      </c>
      <c r="O60" t="s">
        <v>55</v>
      </c>
    </row>
    <row r="61" spans="1:15" x14ac:dyDescent="0.25">
      <c r="A61" s="16">
        <v>51</v>
      </c>
      <c r="B61" s="17" t="s">
        <v>54</v>
      </c>
      <c r="C61" s="18">
        <v>3.6</v>
      </c>
      <c r="D61" s="19" t="s">
        <v>61</v>
      </c>
      <c r="E61" s="20" t="str">
        <f t="shared" si="0"/>
        <v>Significantly Different</v>
      </c>
      <c r="G61">
        <f t="shared" si="1"/>
        <v>3.6</v>
      </c>
      <c r="H61">
        <f t="shared" si="2"/>
        <v>6</v>
      </c>
      <c r="I61" t="str">
        <f t="shared" si="3"/>
        <v>+/-</v>
      </c>
      <c r="J61" t="str">
        <f t="shared" si="4"/>
        <v>0.4</v>
      </c>
      <c r="K61" s="2">
        <f t="shared" si="5"/>
        <v>0.24316109422492402</v>
      </c>
      <c r="L61" s="2">
        <f t="shared" si="6"/>
        <v>49</v>
      </c>
      <c r="M61" s="2">
        <f t="shared" si="7"/>
        <v>0.25064471888253259</v>
      </c>
      <c r="N61" s="2">
        <f t="shared" si="8"/>
        <v>195.49584056053615</v>
      </c>
      <c r="O61" t="s">
        <v>38</v>
      </c>
    </row>
    <row r="62" spans="1:15" ht="15.75" thickBot="1" x14ac:dyDescent="0.3">
      <c r="A62" s="22"/>
      <c r="B62" s="23" t="s">
        <v>86</v>
      </c>
      <c r="C62" s="24">
        <v>0.9</v>
      </c>
      <c r="D62" s="25" t="s">
        <v>27</v>
      </c>
      <c r="E62" s="26" t="str">
        <f t="shared" si="0"/>
        <v>Significantly Different</v>
      </c>
      <c r="G62">
        <f t="shared" si="1"/>
        <v>0.9</v>
      </c>
      <c r="H62">
        <f t="shared" si="2"/>
        <v>6</v>
      </c>
      <c r="I62" t="str">
        <f t="shared" si="3"/>
        <v>+/-</v>
      </c>
      <c r="J62" t="str">
        <f t="shared" si="4"/>
        <v>0.1</v>
      </c>
      <c r="K62" s="2">
        <f t="shared" si="5"/>
        <v>6.0790273556231005E-2</v>
      </c>
      <c r="L62" s="2">
        <f t="shared" si="6"/>
        <v>51.7</v>
      </c>
      <c r="M62" s="2">
        <f t="shared" si="7"/>
        <v>8.5970429323592404E-2</v>
      </c>
      <c r="N62" s="2">
        <f t="shared" si="8"/>
        <v>601.3695686618172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77" priority="5" operator="equal">
      <formula>"State Selected"</formula>
    </cfRule>
    <cfRule type="cellIs" dxfId="76" priority="6" operator="equal">
      <formula>"Not Significantly Different"</formula>
    </cfRule>
  </conditionalFormatting>
  <conditionalFormatting sqref="E10:E62">
    <cfRule type="cellIs" dxfId="75" priority="1" operator="equal">
      <formula>"OTHER ERROR"</formula>
    </cfRule>
    <cfRule type="cellIs" dxfId="74" priority="2" operator="equal">
      <formula>"Statistical Test not applicable"</formula>
    </cfRule>
    <cfRule type="cellIs" dxfId="73" priority="3" operator="equal">
      <formula>"Geography Selected"</formula>
    </cfRule>
    <cfRule type="cellIs" dxfId="7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ABE5A34-6149-421F-B90A-E0DFE52B91CF}">
      <formula1>$O$10:$O$62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A561-72C9-4704-828E-F1B6B9C99A72}">
  <sheetPr codeName="Sheet169"/>
  <dimension ref="A1:P73"/>
  <sheetViews>
    <sheetView zoomScaleNormal="100" workbookViewId="0">
      <pane ySplit="9" topLeftCell="A19"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104</v>
      </c>
    </row>
    <row r="2" spans="1:16" x14ac:dyDescent="0.25">
      <c r="A2" s="3" t="s">
        <v>2</v>
      </c>
      <c r="B2" t="s">
        <v>105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v>
      </c>
      <c r="C6" t="s">
        <v>9</v>
      </c>
      <c r="H6" s="8" t="s">
        <v>10</v>
      </c>
      <c r="I6">
        <f>VLOOKUP($B$4,$B$9:$K$62,6,FALSE)</f>
        <v>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40</v>
      </c>
      <c r="C11" s="18">
        <v>13.7</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13.7</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-8.6999999999999993</v>
      </c>
      <c r="M11" s="2">
        <f t="shared" ref="M11:M62" si="7">IF(AND(ISNUMBER(K11),ISNUMBER($I$7)),SQRT(K11^2+($I$7)^2),"N/A")</f>
        <v>0.1359311840425404</v>
      </c>
      <c r="N11" s="2">
        <f>IF(AND(ISNUMBER(L11),ISNUMBER(M11),M11&lt;&gt;0),L11/M11,"NA")</f>
        <v>-64.002973719976481</v>
      </c>
      <c r="O11" t="s">
        <v>30</v>
      </c>
    </row>
    <row r="12" spans="1:16" x14ac:dyDescent="0.25">
      <c r="A12" s="16">
        <v>2</v>
      </c>
      <c r="B12" s="17" t="s">
        <v>74</v>
      </c>
      <c r="C12" s="18">
        <v>10.5</v>
      </c>
      <c r="D12" s="19" t="s">
        <v>83</v>
      </c>
      <c r="E12" s="20" t="str">
        <f t="shared" si="0"/>
        <v>Significantly Different</v>
      </c>
      <c r="G12">
        <f t="shared" si="1"/>
        <v>10.5</v>
      </c>
      <c r="H12">
        <f t="shared" si="2"/>
        <v>6</v>
      </c>
      <c r="I12" t="str">
        <f t="shared" si="3"/>
        <v>+/-</v>
      </c>
      <c r="J12" t="str">
        <f t="shared" si="4"/>
        <v>0.6</v>
      </c>
      <c r="K12" s="2">
        <f t="shared" si="5"/>
        <v>0.36474164133738601</v>
      </c>
      <c r="L12" s="2">
        <f t="shared" si="6"/>
        <v>-5.5</v>
      </c>
      <c r="M12" s="2">
        <f t="shared" si="7"/>
        <v>0.36977279819442066</v>
      </c>
      <c r="N12" s="2">
        <f t="shared" ref="N12:N62" si="8">IF(AND(ISNUMBER(L12),ISNUMBER(M12),M12&lt;&gt;0),L12/M12,"NA")</f>
        <v>-14.873998376452199</v>
      </c>
      <c r="O12" t="s">
        <v>32</v>
      </c>
    </row>
    <row r="13" spans="1:16" x14ac:dyDescent="0.25">
      <c r="A13" s="16">
        <v>3</v>
      </c>
      <c r="B13" s="17" t="s">
        <v>77</v>
      </c>
      <c r="C13" s="18">
        <v>9</v>
      </c>
      <c r="D13" s="19" t="s">
        <v>78</v>
      </c>
      <c r="E13" s="20" t="str">
        <f t="shared" si="0"/>
        <v>Significantly Different</v>
      </c>
      <c r="G13">
        <f t="shared" si="1"/>
        <v>9</v>
      </c>
      <c r="H13">
        <f t="shared" si="2"/>
        <v>6</v>
      </c>
      <c r="I13" t="str">
        <f t="shared" si="3"/>
        <v>+/-</v>
      </c>
      <c r="J13" t="str">
        <f t="shared" si="4"/>
        <v>0.7</v>
      </c>
      <c r="K13" s="2">
        <f t="shared" si="5"/>
        <v>0.42553191489361697</v>
      </c>
      <c r="L13" s="2">
        <f t="shared" si="6"/>
        <v>-4</v>
      </c>
      <c r="M13" s="2">
        <f t="shared" si="7"/>
        <v>0.42985214661796195</v>
      </c>
      <c r="N13" s="2">
        <f t="shared" si="8"/>
        <v>-9.3055252404149673</v>
      </c>
      <c r="O13" t="s">
        <v>34</v>
      </c>
    </row>
    <row r="14" spans="1:16" x14ac:dyDescent="0.25">
      <c r="A14" s="16">
        <v>4</v>
      </c>
      <c r="B14" s="17" t="s">
        <v>80</v>
      </c>
      <c r="C14" s="18">
        <v>8.6</v>
      </c>
      <c r="D14" s="19" t="s">
        <v>29</v>
      </c>
      <c r="E14" s="20" t="str">
        <f t="shared" si="0"/>
        <v>Significantly Different</v>
      </c>
      <c r="G14">
        <f t="shared" si="1"/>
        <v>8.6</v>
      </c>
      <c r="H14">
        <f t="shared" si="2"/>
        <v>6</v>
      </c>
      <c r="I14" t="str">
        <f t="shared" si="3"/>
        <v>+/-</v>
      </c>
      <c r="J14" t="str">
        <f t="shared" si="4"/>
        <v>0.2</v>
      </c>
      <c r="K14" s="2">
        <f t="shared" si="5"/>
        <v>0.12158054711246201</v>
      </c>
      <c r="L14" s="2">
        <f t="shared" si="6"/>
        <v>-3.5999999999999996</v>
      </c>
      <c r="M14" s="2">
        <f t="shared" si="7"/>
        <v>0.1359311840425404</v>
      </c>
      <c r="N14" s="2">
        <f t="shared" si="8"/>
        <v>-26.483989125507509</v>
      </c>
      <c r="O14" t="s">
        <v>37</v>
      </c>
    </row>
    <row r="15" spans="1:16" x14ac:dyDescent="0.25">
      <c r="A15" s="16">
        <v>5</v>
      </c>
      <c r="B15" s="17" t="s">
        <v>76</v>
      </c>
      <c r="C15" s="18">
        <v>6.4</v>
      </c>
      <c r="D15" s="19" t="s">
        <v>29</v>
      </c>
      <c r="E15" s="20" t="str">
        <f t="shared" si="0"/>
        <v>Significantly Different</v>
      </c>
      <c r="G15">
        <f t="shared" si="1"/>
        <v>6.4</v>
      </c>
      <c r="H15">
        <f t="shared" si="2"/>
        <v>6</v>
      </c>
      <c r="I15" t="str">
        <f t="shared" si="3"/>
        <v>+/-</v>
      </c>
      <c r="J15" t="str">
        <f t="shared" si="4"/>
        <v>0.2</v>
      </c>
      <c r="K15" s="2">
        <f t="shared" si="5"/>
        <v>0.12158054711246201</v>
      </c>
      <c r="L15" s="2">
        <f t="shared" si="6"/>
        <v>-1.4000000000000004</v>
      </c>
      <c r="M15" s="2">
        <f t="shared" si="7"/>
        <v>0.1359311840425404</v>
      </c>
      <c r="N15" s="2">
        <f t="shared" si="8"/>
        <v>-10.299329104364034</v>
      </c>
      <c r="O15" t="s">
        <v>40</v>
      </c>
    </row>
    <row r="16" spans="1:16" x14ac:dyDescent="0.25">
      <c r="A16" s="16">
        <v>6</v>
      </c>
      <c r="B16" s="17" t="s">
        <v>69</v>
      </c>
      <c r="C16" s="18">
        <v>5.9</v>
      </c>
      <c r="D16" s="19" t="s">
        <v>70</v>
      </c>
      <c r="E16" s="20" t="str">
        <f t="shared" si="0"/>
        <v>Significantly Different</v>
      </c>
      <c r="G16">
        <f t="shared" si="1"/>
        <v>5.9</v>
      </c>
      <c r="H16">
        <f t="shared" si="2"/>
        <v>6</v>
      </c>
      <c r="I16" t="str">
        <f t="shared" si="3"/>
        <v>+/-</v>
      </c>
      <c r="J16" t="str">
        <f t="shared" si="4"/>
        <v>0.8</v>
      </c>
      <c r="K16" s="2">
        <f t="shared" si="5"/>
        <v>0.48632218844984804</v>
      </c>
      <c r="L16" s="2">
        <f t="shared" si="6"/>
        <v>-0.90000000000000036</v>
      </c>
      <c r="M16" s="2">
        <f t="shared" si="7"/>
        <v>0.49010685399991183</v>
      </c>
      <c r="N16" s="2">
        <f t="shared" si="8"/>
        <v>-1.8363342455932319</v>
      </c>
      <c r="O16" t="s">
        <v>42</v>
      </c>
    </row>
    <row r="17" spans="1:15" x14ac:dyDescent="0.25">
      <c r="A17" s="16">
        <v>6</v>
      </c>
      <c r="B17" s="17" t="s">
        <v>79</v>
      </c>
      <c r="C17" s="18">
        <v>5.9</v>
      </c>
      <c r="D17" s="19" t="s">
        <v>29</v>
      </c>
      <c r="E17" s="20" t="str">
        <f t="shared" si="0"/>
        <v>Significantly Different</v>
      </c>
      <c r="G17">
        <f t="shared" si="1"/>
        <v>5.9</v>
      </c>
      <c r="H17">
        <f t="shared" si="2"/>
        <v>6</v>
      </c>
      <c r="I17" t="str">
        <f t="shared" si="3"/>
        <v>+/-</v>
      </c>
      <c r="J17" t="str">
        <f t="shared" si="4"/>
        <v>0.2</v>
      </c>
      <c r="K17" s="2">
        <f t="shared" si="5"/>
        <v>0.12158054711246201</v>
      </c>
      <c r="L17" s="2">
        <f t="shared" si="6"/>
        <v>-0.90000000000000036</v>
      </c>
      <c r="M17" s="2">
        <f t="shared" si="7"/>
        <v>0.1359311840425404</v>
      </c>
      <c r="N17" s="2">
        <f t="shared" si="8"/>
        <v>-6.62099728137688</v>
      </c>
      <c r="O17" t="s">
        <v>44</v>
      </c>
    </row>
    <row r="18" spans="1:15" x14ac:dyDescent="0.25">
      <c r="A18" s="16">
        <v>8</v>
      </c>
      <c r="B18" s="17" t="s">
        <v>57</v>
      </c>
      <c r="C18" s="18">
        <v>5.8</v>
      </c>
      <c r="D18" s="19" t="s">
        <v>29</v>
      </c>
      <c r="E18" s="20" t="str">
        <f t="shared" si="0"/>
        <v>Significantly Different</v>
      </c>
      <c r="G18">
        <f t="shared" si="1"/>
        <v>5.8</v>
      </c>
      <c r="H18">
        <f t="shared" si="2"/>
        <v>6</v>
      </c>
      <c r="I18" t="str">
        <f t="shared" si="3"/>
        <v>+/-</v>
      </c>
      <c r="J18" t="str">
        <f t="shared" si="4"/>
        <v>0.2</v>
      </c>
      <c r="K18" s="2">
        <f t="shared" si="5"/>
        <v>0.12158054711246201</v>
      </c>
      <c r="L18" s="2">
        <f t="shared" si="6"/>
        <v>-0.79999999999999982</v>
      </c>
      <c r="M18" s="2">
        <f t="shared" si="7"/>
        <v>0.1359311840425404</v>
      </c>
      <c r="N18" s="2">
        <f t="shared" si="8"/>
        <v>-5.8853309167794459</v>
      </c>
      <c r="O18" t="s">
        <v>46</v>
      </c>
    </row>
    <row r="19" spans="1:15" x14ac:dyDescent="0.25">
      <c r="A19" s="16">
        <v>9</v>
      </c>
      <c r="B19" s="17" t="s">
        <v>44</v>
      </c>
      <c r="C19" s="18">
        <v>5.6</v>
      </c>
      <c r="D19" s="19" t="s">
        <v>61</v>
      </c>
      <c r="E19" s="20" t="str">
        <f t="shared" si="0"/>
        <v>Significantly Different</v>
      </c>
      <c r="G19">
        <f t="shared" si="1"/>
        <v>5.6</v>
      </c>
      <c r="H19">
        <f t="shared" si="2"/>
        <v>6</v>
      </c>
      <c r="I19" t="str">
        <f t="shared" si="3"/>
        <v>+/-</v>
      </c>
      <c r="J19" t="str">
        <f t="shared" si="4"/>
        <v>0.4</v>
      </c>
      <c r="K19" s="2">
        <f t="shared" si="5"/>
        <v>0.24316109422492402</v>
      </c>
      <c r="L19" s="2">
        <f t="shared" si="6"/>
        <v>-0.59999999999999964</v>
      </c>
      <c r="M19" s="2">
        <f t="shared" si="7"/>
        <v>0.25064471888253259</v>
      </c>
      <c r="N19" s="2">
        <f t="shared" si="8"/>
        <v>-2.3938266191086046</v>
      </c>
      <c r="O19" t="s">
        <v>48</v>
      </c>
    </row>
    <row r="20" spans="1:15" x14ac:dyDescent="0.25">
      <c r="A20" s="16">
        <v>10</v>
      </c>
      <c r="B20" s="17" t="s">
        <v>66</v>
      </c>
      <c r="C20" s="18">
        <v>5.0999999999999996</v>
      </c>
      <c r="D20" s="21" t="s">
        <v>29</v>
      </c>
      <c r="E20" s="20" t="str">
        <f t="shared" si="0"/>
        <v>Not Significantly Different</v>
      </c>
      <c r="G20">
        <f t="shared" si="1"/>
        <v>5.0999999999999996</v>
      </c>
      <c r="H20">
        <f t="shared" si="2"/>
        <v>6</v>
      </c>
      <c r="I20" t="str">
        <f t="shared" si="3"/>
        <v>+/-</v>
      </c>
      <c r="J20" t="str">
        <f t="shared" si="4"/>
        <v>0.2</v>
      </c>
      <c r="K20" s="2">
        <f t="shared" si="5"/>
        <v>0.12158054711246201</v>
      </c>
      <c r="L20" s="2">
        <f t="shared" si="6"/>
        <v>-9.9999999999999645E-2</v>
      </c>
      <c r="M20" s="2">
        <f t="shared" si="7"/>
        <v>0.1359311840425404</v>
      </c>
      <c r="N20" s="2">
        <f t="shared" si="8"/>
        <v>-0.73566636459742829</v>
      </c>
      <c r="O20" t="s">
        <v>50</v>
      </c>
    </row>
    <row r="21" spans="1:15" x14ac:dyDescent="0.25">
      <c r="A21" s="16">
        <v>11</v>
      </c>
      <c r="B21" s="17" t="s">
        <v>34</v>
      </c>
      <c r="C21" s="18">
        <v>5</v>
      </c>
      <c r="D21" s="19" t="s">
        <v>36</v>
      </c>
      <c r="E21" s="20" t="str">
        <f t="shared" si="0"/>
        <v>Not Significantly Different</v>
      </c>
      <c r="G21">
        <f t="shared" si="1"/>
        <v>5</v>
      </c>
      <c r="H21">
        <f t="shared" si="2"/>
        <v>6</v>
      </c>
      <c r="I21" t="str">
        <f t="shared" si="3"/>
        <v>+/-</v>
      </c>
      <c r="J21" t="str">
        <f t="shared" si="4"/>
        <v>0.3</v>
      </c>
      <c r="K21" s="2">
        <f t="shared" si="5"/>
        <v>0.18237082066869301</v>
      </c>
      <c r="L21" s="2">
        <f t="shared" si="6"/>
        <v>0</v>
      </c>
      <c r="M21" s="2">
        <f t="shared" si="7"/>
        <v>0.19223572402239389</v>
      </c>
      <c r="N21" s="2">
        <f t="shared" si="8"/>
        <v>0</v>
      </c>
      <c r="O21" t="s">
        <v>52</v>
      </c>
    </row>
    <row r="22" spans="1:15" x14ac:dyDescent="0.25">
      <c r="A22" s="16">
        <v>12</v>
      </c>
      <c r="B22" s="17" t="s">
        <v>75</v>
      </c>
      <c r="C22" s="18">
        <v>4.8</v>
      </c>
      <c r="D22" s="19" t="s">
        <v>29</v>
      </c>
      <c r="E22" s="20" t="str">
        <f t="shared" si="0"/>
        <v>Not Significantly Different</v>
      </c>
      <c r="G22">
        <f t="shared" si="1"/>
        <v>4.8</v>
      </c>
      <c r="H22">
        <f t="shared" si="2"/>
        <v>6</v>
      </c>
      <c r="I22" t="str">
        <f t="shared" si="3"/>
        <v>+/-</v>
      </c>
      <c r="J22" t="str">
        <f t="shared" si="4"/>
        <v>0.2</v>
      </c>
      <c r="K22" s="2">
        <f t="shared" si="5"/>
        <v>0.12158054711246201</v>
      </c>
      <c r="L22" s="2">
        <f t="shared" si="6"/>
        <v>0.20000000000000018</v>
      </c>
      <c r="M22" s="2">
        <f t="shared" si="7"/>
        <v>0.1359311840425404</v>
      </c>
      <c r="N22" s="2">
        <f t="shared" si="8"/>
        <v>1.471332729194863</v>
      </c>
      <c r="O22" t="s">
        <v>54</v>
      </c>
    </row>
    <row r="23" spans="1:15" x14ac:dyDescent="0.25">
      <c r="A23" s="16">
        <v>13</v>
      </c>
      <c r="B23" s="17" t="s">
        <v>48</v>
      </c>
      <c r="C23" s="18">
        <v>4.4000000000000004</v>
      </c>
      <c r="D23" s="19" t="s">
        <v>78</v>
      </c>
      <c r="E23" s="20" t="str">
        <f t="shared" si="0"/>
        <v>Not Significantly Different</v>
      </c>
      <c r="G23">
        <f t="shared" si="1"/>
        <v>4.4000000000000004</v>
      </c>
      <c r="H23">
        <f t="shared" si="2"/>
        <v>6</v>
      </c>
      <c r="I23" t="str">
        <f t="shared" si="3"/>
        <v>+/-</v>
      </c>
      <c r="J23" t="str">
        <f t="shared" si="4"/>
        <v>0.7</v>
      </c>
      <c r="K23" s="2">
        <f t="shared" si="5"/>
        <v>0.42553191489361697</v>
      </c>
      <c r="L23" s="2">
        <f t="shared" si="6"/>
        <v>0.59999999999999964</v>
      </c>
      <c r="M23" s="2">
        <f t="shared" si="7"/>
        <v>0.42985214661796195</v>
      </c>
      <c r="N23" s="2">
        <f t="shared" si="8"/>
        <v>1.3958287860622443</v>
      </c>
      <c r="O23" t="s">
        <v>43</v>
      </c>
    </row>
    <row r="24" spans="1:15" x14ac:dyDescent="0.25">
      <c r="A24" s="16">
        <v>14</v>
      </c>
      <c r="B24" s="17" t="s">
        <v>68</v>
      </c>
      <c r="C24" s="18">
        <v>4.3</v>
      </c>
      <c r="D24" s="19" t="s">
        <v>36</v>
      </c>
      <c r="E24" s="20" t="str">
        <f t="shared" si="0"/>
        <v>Significantly Different</v>
      </c>
      <c r="G24">
        <f t="shared" si="1"/>
        <v>4.3</v>
      </c>
      <c r="H24">
        <f t="shared" si="2"/>
        <v>6</v>
      </c>
      <c r="I24" t="str">
        <f t="shared" si="3"/>
        <v>+/-</v>
      </c>
      <c r="J24" t="str">
        <f t="shared" si="4"/>
        <v>0.3</v>
      </c>
      <c r="K24" s="2">
        <f t="shared" si="5"/>
        <v>0.18237082066869301</v>
      </c>
      <c r="L24" s="2">
        <f t="shared" si="6"/>
        <v>0.70000000000000018</v>
      </c>
      <c r="M24" s="2">
        <f t="shared" si="7"/>
        <v>0.19223572402239389</v>
      </c>
      <c r="N24" s="2">
        <f t="shared" si="8"/>
        <v>3.6413627256838894</v>
      </c>
      <c r="O24" t="s">
        <v>57</v>
      </c>
    </row>
    <row r="25" spans="1:15" x14ac:dyDescent="0.25">
      <c r="A25" s="16">
        <v>15</v>
      </c>
      <c r="B25" s="17" t="s">
        <v>43</v>
      </c>
      <c r="C25" s="18">
        <v>3.8</v>
      </c>
      <c r="D25" s="19" t="s">
        <v>61</v>
      </c>
      <c r="E25" s="20" t="str">
        <f t="shared" si="0"/>
        <v>Significantly Different</v>
      </c>
      <c r="G25">
        <f t="shared" si="1"/>
        <v>3.8</v>
      </c>
      <c r="H25">
        <f t="shared" si="2"/>
        <v>6</v>
      </c>
      <c r="I25" t="str">
        <f t="shared" si="3"/>
        <v>+/-</v>
      </c>
      <c r="J25" t="str">
        <f t="shared" si="4"/>
        <v>0.4</v>
      </c>
      <c r="K25" s="2">
        <f t="shared" si="5"/>
        <v>0.24316109422492402</v>
      </c>
      <c r="L25" s="2">
        <f t="shared" si="6"/>
        <v>1.2000000000000002</v>
      </c>
      <c r="M25" s="2">
        <f t="shared" si="7"/>
        <v>0.25064471888253259</v>
      </c>
      <c r="N25" s="2">
        <f t="shared" si="8"/>
        <v>4.7876532382172128</v>
      </c>
      <c r="O25" t="s">
        <v>58</v>
      </c>
    </row>
    <row r="26" spans="1:15" x14ac:dyDescent="0.25">
      <c r="A26" s="16">
        <v>15</v>
      </c>
      <c r="B26" s="17" t="s">
        <v>47</v>
      </c>
      <c r="C26" s="18">
        <v>3.8</v>
      </c>
      <c r="D26" s="19" t="s">
        <v>36</v>
      </c>
      <c r="E26" s="20" t="str">
        <f t="shared" si="0"/>
        <v>Significantly Different</v>
      </c>
      <c r="G26">
        <f t="shared" si="1"/>
        <v>3.8</v>
      </c>
      <c r="H26">
        <f t="shared" si="2"/>
        <v>6</v>
      </c>
      <c r="I26" t="str">
        <f t="shared" si="3"/>
        <v>+/-</v>
      </c>
      <c r="J26" t="str">
        <f t="shared" si="4"/>
        <v>0.3</v>
      </c>
      <c r="K26" s="2">
        <f t="shared" si="5"/>
        <v>0.18237082066869301</v>
      </c>
      <c r="L26" s="2">
        <f t="shared" si="6"/>
        <v>1.2000000000000002</v>
      </c>
      <c r="M26" s="2">
        <f t="shared" si="7"/>
        <v>0.19223572402239389</v>
      </c>
      <c r="N26" s="2">
        <f t="shared" si="8"/>
        <v>6.2423361011723815</v>
      </c>
      <c r="O26" t="s">
        <v>41</v>
      </c>
    </row>
    <row r="27" spans="1:15" x14ac:dyDescent="0.25">
      <c r="A27" s="16">
        <v>17</v>
      </c>
      <c r="B27" s="17" t="s">
        <v>42</v>
      </c>
      <c r="C27" s="18">
        <v>3.6</v>
      </c>
      <c r="D27" s="19" t="s">
        <v>36</v>
      </c>
      <c r="E27" s="20" t="str">
        <f t="shared" si="0"/>
        <v>Significantly Different</v>
      </c>
      <c r="G27">
        <f t="shared" si="1"/>
        <v>3.6</v>
      </c>
      <c r="H27">
        <f t="shared" si="2"/>
        <v>6</v>
      </c>
      <c r="I27" t="str">
        <f t="shared" si="3"/>
        <v>+/-</v>
      </c>
      <c r="J27" t="str">
        <f t="shared" si="4"/>
        <v>0.3</v>
      </c>
      <c r="K27" s="2">
        <f t="shared" si="5"/>
        <v>0.18237082066869301</v>
      </c>
      <c r="L27" s="2">
        <f t="shared" si="6"/>
        <v>1.4</v>
      </c>
      <c r="M27" s="2">
        <f t="shared" si="7"/>
        <v>0.19223572402239389</v>
      </c>
      <c r="N27" s="2">
        <f t="shared" si="8"/>
        <v>7.282725451367777</v>
      </c>
      <c r="O27" t="s">
        <v>59</v>
      </c>
    </row>
    <row r="28" spans="1:15" x14ac:dyDescent="0.25">
      <c r="A28" s="16">
        <v>17</v>
      </c>
      <c r="B28" s="17" t="s">
        <v>60</v>
      </c>
      <c r="C28" s="18">
        <v>3.6</v>
      </c>
      <c r="D28" s="19" t="s">
        <v>61</v>
      </c>
      <c r="E28" s="20" t="str">
        <f t="shared" si="0"/>
        <v>Significantly Different</v>
      </c>
      <c r="G28">
        <f t="shared" si="1"/>
        <v>3.6</v>
      </c>
      <c r="H28">
        <f t="shared" si="2"/>
        <v>6</v>
      </c>
      <c r="I28" t="str">
        <f t="shared" si="3"/>
        <v>+/-</v>
      </c>
      <c r="J28" t="str">
        <f t="shared" si="4"/>
        <v>0.4</v>
      </c>
      <c r="K28" s="2">
        <f t="shared" si="5"/>
        <v>0.24316109422492402</v>
      </c>
      <c r="L28" s="2">
        <f t="shared" si="6"/>
        <v>1.4</v>
      </c>
      <c r="M28" s="2">
        <f t="shared" si="7"/>
        <v>0.25064471888253259</v>
      </c>
      <c r="N28" s="2">
        <f t="shared" si="8"/>
        <v>5.5855954445867475</v>
      </c>
      <c r="O28" t="s">
        <v>49</v>
      </c>
    </row>
    <row r="29" spans="1:15" x14ac:dyDescent="0.25">
      <c r="A29" s="16">
        <v>19</v>
      </c>
      <c r="B29" s="17" t="s">
        <v>50</v>
      </c>
      <c r="C29" s="18">
        <v>3.4</v>
      </c>
      <c r="D29" s="19" t="s">
        <v>27</v>
      </c>
      <c r="E29" s="20" t="str">
        <f t="shared" si="0"/>
        <v>Significantly Different</v>
      </c>
      <c r="G29">
        <f t="shared" si="1"/>
        <v>3.4</v>
      </c>
      <c r="H29">
        <f t="shared" si="2"/>
        <v>6</v>
      </c>
      <c r="I29" t="str">
        <f t="shared" si="3"/>
        <v>+/-</v>
      </c>
      <c r="J29" t="str">
        <f t="shared" si="4"/>
        <v>0.1</v>
      </c>
      <c r="K29" s="2">
        <f t="shared" si="5"/>
        <v>6.0790273556231005E-2</v>
      </c>
      <c r="L29" s="2">
        <f t="shared" si="6"/>
        <v>1.6</v>
      </c>
      <c r="M29" s="2">
        <f t="shared" si="7"/>
        <v>8.5970429323592404E-2</v>
      </c>
      <c r="N29" s="2">
        <f t="shared" si="8"/>
        <v>18.611050480829931</v>
      </c>
      <c r="O29" t="s">
        <v>63</v>
      </c>
    </row>
    <row r="30" spans="1:15" x14ac:dyDescent="0.25">
      <c r="A30" s="16">
        <v>19</v>
      </c>
      <c r="B30" s="17" t="s">
        <v>82</v>
      </c>
      <c r="C30" s="18">
        <v>3.4</v>
      </c>
      <c r="D30" s="19" t="s">
        <v>29</v>
      </c>
      <c r="E30" s="20" t="str">
        <f t="shared" si="0"/>
        <v>Significantly Different</v>
      </c>
      <c r="G30">
        <f t="shared" si="1"/>
        <v>3.4</v>
      </c>
      <c r="H30">
        <f t="shared" si="2"/>
        <v>6</v>
      </c>
      <c r="I30" t="str">
        <f t="shared" si="3"/>
        <v>+/-</v>
      </c>
      <c r="J30" t="str">
        <f t="shared" si="4"/>
        <v>0.2</v>
      </c>
      <c r="K30" s="2">
        <f t="shared" si="5"/>
        <v>0.12158054711246201</v>
      </c>
      <c r="L30" s="2">
        <f t="shared" si="6"/>
        <v>1.6</v>
      </c>
      <c r="M30" s="2">
        <f t="shared" si="7"/>
        <v>0.1359311840425404</v>
      </c>
      <c r="N30" s="2">
        <f t="shared" si="8"/>
        <v>11.770661833558894</v>
      </c>
      <c r="O30" t="s">
        <v>28</v>
      </c>
    </row>
    <row r="31" spans="1:15" x14ac:dyDescent="0.25">
      <c r="A31" s="16">
        <v>21</v>
      </c>
      <c r="B31" s="17" t="s">
        <v>52</v>
      </c>
      <c r="C31" s="18">
        <v>3</v>
      </c>
      <c r="D31" s="19" t="s">
        <v>29</v>
      </c>
      <c r="E31" s="20" t="str">
        <f t="shared" si="0"/>
        <v>Significantly Different</v>
      </c>
      <c r="G31">
        <f t="shared" si="1"/>
        <v>3</v>
      </c>
      <c r="H31">
        <f t="shared" si="2"/>
        <v>6</v>
      </c>
      <c r="I31" t="str">
        <f t="shared" si="3"/>
        <v>+/-</v>
      </c>
      <c r="J31" t="str">
        <f t="shared" si="4"/>
        <v>0.2</v>
      </c>
      <c r="K31" s="2">
        <f t="shared" si="5"/>
        <v>0.12158054711246201</v>
      </c>
      <c r="L31" s="2">
        <f t="shared" si="6"/>
        <v>2</v>
      </c>
      <c r="M31" s="2">
        <f t="shared" si="7"/>
        <v>0.1359311840425404</v>
      </c>
      <c r="N31" s="2">
        <f t="shared" si="8"/>
        <v>14.713327291948618</v>
      </c>
      <c r="O31" t="s">
        <v>66</v>
      </c>
    </row>
    <row r="32" spans="1:15" x14ac:dyDescent="0.25">
      <c r="A32" s="16">
        <v>21</v>
      </c>
      <c r="B32" s="17" t="s">
        <v>59</v>
      </c>
      <c r="C32" s="18">
        <v>3</v>
      </c>
      <c r="D32" s="19" t="s">
        <v>29</v>
      </c>
      <c r="E32" s="20" t="str">
        <f t="shared" si="0"/>
        <v>Significantly Different</v>
      </c>
      <c r="G32">
        <f t="shared" si="1"/>
        <v>3</v>
      </c>
      <c r="H32">
        <f t="shared" si="2"/>
        <v>6</v>
      </c>
      <c r="I32" t="str">
        <f t="shared" si="3"/>
        <v>+/-</v>
      </c>
      <c r="J32" t="str">
        <f t="shared" si="4"/>
        <v>0.2</v>
      </c>
      <c r="K32" s="2">
        <f t="shared" si="5"/>
        <v>0.12158054711246201</v>
      </c>
      <c r="L32" s="2">
        <f t="shared" si="6"/>
        <v>2</v>
      </c>
      <c r="M32" s="2">
        <f t="shared" si="7"/>
        <v>0.1359311840425404</v>
      </c>
      <c r="N32" s="2">
        <f t="shared" si="8"/>
        <v>14.713327291948618</v>
      </c>
      <c r="O32" t="s">
        <v>68</v>
      </c>
    </row>
    <row r="33" spans="1:15" x14ac:dyDescent="0.25">
      <c r="A33" s="16">
        <v>23</v>
      </c>
      <c r="B33" s="17" t="s">
        <v>84</v>
      </c>
      <c r="C33" s="18">
        <v>2.9</v>
      </c>
      <c r="D33" s="19" t="s">
        <v>29</v>
      </c>
      <c r="E33" s="20" t="str">
        <f t="shared" si="0"/>
        <v>Significantly Different</v>
      </c>
      <c r="G33">
        <f t="shared" si="1"/>
        <v>2.9</v>
      </c>
      <c r="H33">
        <f t="shared" si="2"/>
        <v>6</v>
      </c>
      <c r="I33" t="str">
        <f t="shared" si="3"/>
        <v>+/-</v>
      </c>
      <c r="J33" t="str">
        <f t="shared" si="4"/>
        <v>0.2</v>
      </c>
      <c r="K33" s="2">
        <f t="shared" si="5"/>
        <v>0.12158054711246201</v>
      </c>
      <c r="L33" s="2">
        <f t="shared" si="6"/>
        <v>2.1</v>
      </c>
      <c r="M33" s="2">
        <f t="shared" si="7"/>
        <v>0.1359311840425404</v>
      </c>
      <c r="N33" s="2">
        <f t="shared" si="8"/>
        <v>15.448993656546049</v>
      </c>
      <c r="O33" t="s">
        <v>71</v>
      </c>
    </row>
    <row r="34" spans="1:15" x14ac:dyDescent="0.25">
      <c r="A34" s="16">
        <v>24</v>
      </c>
      <c r="B34" s="17" t="s">
        <v>51</v>
      </c>
      <c r="C34" s="18">
        <v>2.6</v>
      </c>
      <c r="D34" s="19" t="s">
        <v>36</v>
      </c>
      <c r="E34" s="20" t="str">
        <f t="shared" si="0"/>
        <v>Significantly Different</v>
      </c>
      <c r="G34">
        <f t="shared" si="1"/>
        <v>2.6</v>
      </c>
      <c r="H34">
        <f t="shared" si="2"/>
        <v>6</v>
      </c>
      <c r="I34" t="str">
        <f t="shared" si="3"/>
        <v>+/-</v>
      </c>
      <c r="J34" t="str">
        <f t="shared" si="4"/>
        <v>0.3</v>
      </c>
      <c r="K34" s="2">
        <f t="shared" si="5"/>
        <v>0.18237082066869301</v>
      </c>
      <c r="L34" s="2">
        <f t="shared" si="6"/>
        <v>2.4</v>
      </c>
      <c r="M34" s="2">
        <f t="shared" si="7"/>
        <v>0.19223572402239389</v>
      </c>
      <c r="N34" s="2">
        <f t="shared" si="8"/>
        <v>12.484672202344761</v>
      </c>
      <c r="O34" t="s">
        <v>62</v>
      </c>
    </row>
    <row r="35" spans="1:15" x14ac:dyDescent="0.25">
      <c r="A35" s="16">
        <v>24</v>
      </c>
      <c r="B35" s="17" t="s">
        <v>67</v>
      </c>
      <c r="C35" s="18">
        <v>2.6</v>
      </c>
      <c r="D35" s="19" t="s">
        <v>27</v>
      </c>
      <c r="E35" s="20" t="str">
        <f t="shared" si="0"/>
        <v>Significantly Different</v>
      </c>
      <c r="G35">
        <f t="shared" si="1"/>
        <v>2.6</v>
      </c>
      <c r="H35">
        <f t="shared" si="2"/>
        <v>6</v>
      </c>
      <c r="I35" t="str">
        <f t="shared" si="3"/>
        <v>+/-</v>
      </c>
      <c r="J35" t="str">
        <f t="shared" si="4"/>
        <v>0.1</v>
      </c>
      <c r="K35" s="2">
        <f t="shared" si="5"/>
        <v>6.0790273556231005E-2</v>
      </c>
      <c r="L35" s="2">
        <f t="shared" si="6"/>
        <v>2.4</v>
      </c>
      <c r="M35" s="2">
        <f t="shared" si="7"/>
        <v>8.5970429323592404E-2</v>
      </c>
      <c r="N35" s="2">
        <f t="shared" si="8"/>
        <v>27.916575721244897</v>
      </c>
      <c r="O35" t="s">
        <v>72</v>
      </c>
    </row>
    <row r="36" spans="1:15" x14ac:dyDescent="0.25">
      <c r="A36" s="16">
        <v>26</v>
      </c>
      <c r="B36" s="17" t="s">
        <v>37</v>
      </c>
      <c r="C36" s="18">
        <v>2.5</v>
      </c>
      <c r="D36" s="19" t="s">
        <v>36</v>
      </c>
      <c r="E36" s="20" t="str">
        <f t="shared" si="0"/>
        <v>Significantly Different</v>
      </c>
      <c r="G36">
        <f t="shared" si="1"/>
        <v>2.5</v>
      </c>
      <c r="H36">
        <f t="shared" si="2"/>
        <v>6</v>
      </c>
      <c r="I36" t="str">
        <f t="shared" si="3"/>
        <v>+/-</v>
      </c>
      <c r="J36" t="str">
        <f t="shared" si="4"/>
        <v>0.3</v>
      </c>
      <c r="K36" s="2">
        <f t="shared" si="5"/>
        <v>0.18237082066869301</v>
      </c>
      <c r="L36" s="2">
        <f t="shared" si="6"/>
        <v>2.5</v>
      </c>
      <c r="M36" s="2">
        <f t="shared" si="7"/>
        <v>0.19223572402239389</v>
      </c>
      <c r="N36" s="2">
        <f t="shared" si="8"/>
        <v>13.00486687744246</v>
      </c>
      <c r="O36" t="s">
        <v>64</v>
      </c>
    </row>
    <row r="37" spans="1:15" x14ac:dyDescent="0.25">
      <c r="A37" s="16">
        <v>27</v>
      </c>
      <c r="B37" s="17" t="s">
        <v>46</v>
      </c>
      <c r="C37" s="18">
        <v>2.4</v>
      </c>
      <c r="D37" s="19" t="s">
        <v>39</v>
      </c>
      <c r="E37" s="20" t="str">
        <f t="shared" si="0"/>
        <v>Significantly Different</v>
      </c>
      <c r="G37">
        <f t="shared" si="1"/>
        <v>2.4</v>
      </c>
      <c r="H37">
        <f t="shared" si="2"/>
        <v>6</v>
      </c>
      <c r="I37" t="str">
        <f t="shared" si="3"/>
        <v>+/-</v>
      </c>
      <c r="J37" t="str">
        <f t="shared" si="4"/>
        <v>0.5</v>
      </c>
      <c r="K37" s="2">
        <f t="shared" si="5"/>
        <v>0.303951367781155</v>
      </c>
      <c r="L37" s="2">
        <f t="shared" si="6"/>
        <v>2.6</v>
      </c>
      <c r="M37" s="2">
        <f t="shared" si="7"/>
        <v>0.30997079109986531</v>
      </c>
      <c r="N37" s="2">
        <f t="shared" si="8"/>
        <v>8.3878870998601318</v>
      </c>
      <c r="O37" t="s">
        <v>45</v>
      </c>
    </row>
    <row r="38" spans="1:15" x14ac:dyDescent="0.25">
      <c r="A38" s="16">
        <v>28</v>
      </c>
      <c r="B38" s="17" t="s">
        <v>81</v>
      </c>
      <c r="C38" s="18">
        <v>2.2999999999999998</v>
      </c>
      <c r="D38" s="19" t="s">
        <v>29</v>
      </c>
      <c r="E38" s="20" t="str">
        <f t="shared" si="0"/>
        <v>Significantly Different</v>
      </c>
      <c r="G38">
        <f t="shared" si="1"/>
        <v>2.2999999999999998</v>
      </c>
      <c r="H38">
        <f t="shared" si="2"/>
        <v>6</v>
      </c>
      <c r="I38" t="str">
        <f t="shared" si="3"/>
        <v>+/-</v>
      </c>
      <c r="J38" t="str">
        <f t="shared" si="4"/>
        <v>0.2</v>
      </c>
      <c r="K38" s="2">
        <f t="shared" si="5"/>
        <v>0.12158054711246201</v>
      </c>
      <c r="L38" s="2">
        <f t="shared" si="6"/>
        <v>2.7</v>
      </c>
      <c r="M38" s="2">
        <f t="shared" si="7"/>
        <v>0.1359311840425404</v>
      </c>
      <c r="N38" s="2">
        <f t="shared" si="8"/>
        <v>19.862991844130633</v>
      </c>
      <c r="O38" t="s">
        <v>51</v>
      </c>
    </row>
    <row r="39" spans="1:15" x14ac:dyDescent="0.25">
      <c r="A39" s="16">
        <v>29</v>
      </c>
      <c r="B39" s="17" t="s">
        <v>58</v>
      </c>
      <c r="C39" s="18">
        <v>2.2000000000000002</v>
      </c>
      <c r="D39" s="19" t="s">
        <v>29</v>
      </c>
      <c r="E39" s="20" t="str">
        <f t="shared" si="0"/>
        <v>Significantly Different</v>
      </c>
      <c r="G39">
        <f t="shared" si="1"/>
        <v>2.2000000000000002</v>
      </c>
      <c r="H39">
        <f t="shared" si="2"/>
        <v>6</v>
      </c>
      <c r="I39" t="str">
        <f t="shared" si="3"/>
        <v>+/-</v>
      </c>
      <c r="J39" t="str">
        <f t="shared" si="4"/>
        <v>0.2</v>
      </c>
      <c r="K39" s="2">
        <f t="shared" si="5"/>
        <v>0.12158054711246201</v>
      </c>
      <c r="L39" s="2">
        <f t="shared" si="6"/>
        <v>2.8</v>
      </c>
      <c r="M39" s="2">
        <f t="shared" si="7"/>
        <v>0.1359311840425404</v>
      </c>
      <c r="N39" s="2">
        <f t="shared" si="8"/>
        <v>20.598658208728061</v>
      </c>
      <c r="O39" t="s">
        <v>74</v>
      </c>
    </row>
    <row r="40" spans="1:15" x14ac:dyDescent="0.25">
      <c r="A40" s="16">
        <v>29</v>
      </c>
      <c r="B40" s="17" t="s">
        <v>85</v>
      </c>
      <c r="C40" s="18">
        <v>2.2000000000000002</v>
      </c>
      <c r="D40" s="19" t="s">
        <v>29</v>
      </c>
      <c r="E40" s="20" t="str">
        <f t="shared" si="0"/>
        <v>Significantly Different</v>
      </c>
      <c r="G40">
        <f t="shared" si="1"/>
        <v>2.2000000000000002</v>
      </c>
      <c r="H40">
        <f t="shared" si="2"/>
        <v>6</v>
      </c>
      <c r="I40" t="str">
        <f t="shared" si="3"/>
        <v>+/-</v>
      </c>
      <c r="J40" t="str">
        <f t="shared" si="4"/>
        <v>0.2</v>
      </c>
      <c r="K40" s="2">
        <f t="shared" si="5"/>
        <v>0.12158054711246201</v>
      </c>
      <c r="L40" s="2">
        <f t="shared" si="6"/>
        <v>2.8</v>
      </c>
      <c r="M40" s="2">
        <f t="shared" si="7"/>
        <v>0.1359311840425404</v>
      </c>
      <c r="N40" s="2">
        <f t="shared" si="8"/>
        <v>20.598658208728061</v>
      </c>
      <c r="O40" t="s">
        <v>35</v>
      </c>
    </row>
    <row r="41" spans="1:15" x14ac:dyDescent="0.25">
      <c r="A41" s="16">
        <v>31</v>
      </c>
      <c r="B41" s="17" t="s">
        <v>55</v>
      </c>
      <c r="C41" s="18">
        <v>2.1</v>
      </c>
      <c r="D41" s="19" t="s">
        <v>29</v>
      </c>
      <c r="E41" s="20" t="str">
        <f t="shared" si="0"/>
        <v>Significantly Different</v>
      </c>
      <c r="G41">
        <f t="shared" si="1"/>
        <v>2.1</v>
      </c>
      <c r="H41">
        <f t="shared" si="2"/>
        <v>6</v>
      </c>
      <c r="I41" t="str">
        <f t="shared" si="3"/>
        <v>+/-</v>
      </c>
      <c r="J41" t="str">
        <f t="shared" si="4"/>
        <v>0.2</v>
      </c>
      <c r="K41" s="2">
        <f t="shared" si="5"/>
        <v>0.12158054711246201</v>
      </c>
      <c r="L41" s="2">
        <f t="shared" si="6"/>
        <v>2.9</v>
      </c>
      <c r="M41" s="2">
        <f t="shared" si="7"/>
        <v>0.1359311840425404</v>
      </c>
      <c r="N41" s="2">
        <f t="shared" si="8"/>
        <v>21.334324573325492</v>
      </c>
      <c r="O41" t="s">
        <v>76</v>
      </c>
    </row>
    <row r="42" spans="1:15" x14ac:dyDescent="0.25">
      <c r="A42" s="16">
        <v>32</v>
      </c>
      <c r="B42" s="17" t="s">
        <v>62</v>
      </c>
      <c r="C42" s="18">
        <v>1.9</v>
      </c>
      <c r="D42" s="19" t="s">
        <v>29</v>
      </c>
      <c r="E42" s="20" t="str">
        <f t="shared" si="0"/>
        <v>Significantly Different</v>
      </c>
      <c r="G42">
        <f t="shared" si="1"/>
        <v>1.9</v>
      </c>
      <c r="H42">
        <f t="shared" si="2"/>
        <v>6</v>
      </c>
      <c r="I42" t="str">
        <f t="shared" si="3"/>
        <v>+/-</v>
      </c>
      <c r="J42" t="str">
        <f t="shared" si="4"/>
        <v>0.2</v>
      </c>
      <c r="K42" s="2">
        <f t="shared" si="5"/>
        <v>0.12158054711246201</v>
      </c>
      <c r="L42" s="2">
        <f t="shared" si="6"/>
        <v>3.1</v>
      </c>
      <c r="M42" s="2">
        <f t="shared" si="7"/>
        <v>0.1359311840425404</v>
      </c>
      <c r="N42" s="2">
        <f t="shared" si="8"/>
        <v>22.805657302520356</v>
      </c>
      <c r="O42" t="s">
        <v>77</v>
      </c>
    </row>
    <row r="43" spans="1:15" x14ac:dyDescent="0.25">
      <c r="A43" s="16">
        <v>32</v>
      </c>
      <c r="B43" s="17" t="s">
        <v>38</v>
      </c>
      <c r="C43" s="18">
        <v>1.9</v>
      </c>
      <c r="D43" s="19" t="s">
        <v>61</v>
      </c>
      <c r="E43" s="20" t="str">
        <f t="shared" si="0"/>
        <v>Significantly Different</v>
      </c>
      <c r="G43">
        <f t="shared" si="1"/>
        <v>1.9</v>
      </c>
      <c r="H43">
        <f t="shared" si="2"/>
        <v>6</v>
      </c>
      <c r="I43" t="str">
        <f t="shared" si="3"/>
        <v>+/-</v>
      </c>
      <c r="J43" t="str">
        <f t="shared" si="4"/>
        <v>0.4</v>
      </c>
      <c r="K43" s="2">
        <f t="shared" si="5"/>
        <v>0.24316109422492402</v>
      </c>
      <c r="L43" s="2">
        <f t="shared" si="6"/>
        <v>3.1</v>
      </c>
      <c r="M43" s="2">
        <f t="shared" si="7"/>
        <v>0.25064471888253259</v>
      </c>
      <c r="N43" s="2">
        <f t="shared" si="8"/>
        <v>12.368104198727799</v>
      </c>
      <c r="O43" t="s">
        <v>80</v>
      </c>
    </row>
    <row r="44" spans="1:15" x14ac:dyDescent="0.25">
      <c r="A44" s="16">
        <v>34</v>
      </c>
      <c r="B44" s="17" t="s">
        <v>32</v>
      </c>
      <c r="C44" s="18">
        <v>1.7</v>
      </c>
      <c r="D44" s="19" t="s">
        <v>39</v>
      </c>
      <c r="E44" s="20" t="str">
        <f t="shared" si="0"/>
        <v>Significantly Different</v>
      </c>
      <c r="G44">
        <f t="shared" si="1"/>
        <v>1.7</v>
      </c>
      <c r="H44">
        <f t="shared" si="2"/>
        <v>6</v>
      </c>
      <c r="I44" t="str">
        <f t="shared" si="3"/>
        <v>+/-</v>
      </c>
      <c r="J44" t="str">
        <f t="shared" si="4"/>
        <v>0.5</v>
      </c>
      <c r="K44" s="2">
        <f t="shared" si="5"/>
        <v>0.303951367781155</v>
      </c>
      <c r="L44" s="2">
        <f t="shared" si="6"/>
        <v>3.3</v>
      </c>
      <c r="M44" s="2">
        <f t="shared" si="7"/>
        <v>0.30997079109986531</v>
      </c>
      <c r="N44" s="2">
        <f t="shared" si="8"/>
        <v>10.646164395976321</v>
      </c>
      <c r="O44" t="s">
        <v>82</v>
      </c>
    </row>
    <row r="45" spans="1:15" x14ac:dyDescent="0.25">
      <c r="A45" s="16">
        <v>34</v>
      </c>
      <c r="B45" s="17" t="s">
        <v>54</v>
      </c>
      <c r="C45" s="18">
        <v>1.7</v>
      </c>
      <c r="D45" s="19" t="s">
        <v>36</v>
      </c>
      <c r="E45" s="20" t="str">
        <f t="shared" si="0"/>
        <v>Significantly Different</v>
      </c>
      <c r="G45">
        <f t="shared" si="1"/>
        <v>1.7</v>
      </c>
      <c r="H45">
        <f t="shared" si="2"/>
        <v>6</v>
      </c>
      <c r="I45" t="str">
        <f t="shared" si="3"/>
        <v>+/-</v>
      </c>
      <c r="J45" t="str">
        <f t="shared" si="4"/>
        <v>0.3</v>
      </c>
      <c r="K45" s="2">
        <f t="shared" si="5"/>
        <v>0.18237082066869301</v>
      </c>
      <c r="L45" s="2">
        <f t="shared" si="6"/>
        <v>3.3</v>
      </c>
      <c r="M45" s="2">
        <f t="shared" si="7"/>
        <v>0.19223572402239389</v>
      </c>
      <c r="N45" s="2">
        <f t="shared" si="8"/>
        <v>17.166424278224046</v>
      </c>
      <c r="O45" t="s">
        <v>53</v>
      </c>
    </row>
    <row r="46" spans="1:15" x14ac:dyDescent="0.25">
      <c r="A46" s="16">
        <v>36</v>
      </c>
      <c r="B46" s="17" t="s">
        <v>73</v>
      </c>
      <c r="C46" s="18">
        <v>1.6</v>
      </c>
      <c r="D46" s="19" t="s">
        <v>29</v>
      </c>
      <c r="E46" s="20" t="str">
        <f t="shared" si="0"/>
        <v>Significantly Different</v>
      </c>
      <c r="G46">
        <f t="shared" si="1"/>
        <v>1.6</v>
      </c>
      <c r="H46">
        <f t="shared" si="2"/>
        <v>6</v>
      </c>
      <c r="I46" t="str">
        <f t="shared" si="3"/>
        <v>+/-</v>
      </c>
      <c r="J46" t="str">
        <f t="shared" si="4"/>
        <v>0.2</v>
      </c>
      <c r="K46" s="2">
        <f t="shared" si="5"/>
        <v>0.12158054711246201</v>
      </c>
      <c r="L46" s="2">
        <f t="shared" si="6"/>
        <v>3.4</v>
      </c>
      <c r="M46" s="2">
        <f t="shared" si="7"/>
        <v>0.1359311840425404</v>
      </c>
      <c r="N46" s="2">
        <f t="shared" si="8"/>
        <v>25.01265639631265</v>
      </c>
      <c r="O46" t="s">
        <v>65</v>
      </c>
    </row>
    <row r="47" spans="1:15" x14ac:dyDescent="0.25">
      <c r="A47" s="16">
        <v>37</v>
      </c>
      <c r="B47" s="17" t="s">
        <v>30</v>
      </c>
      <c r="C47" s="18">
        <v>1.5</v>
      </c>
      <c r="D47" s="19" t="s">
        <v>27</v>
      </c>
      <c r="E47" s="20" t="str">
        <f t="shared" si="0"/>
        <v>Significantly Different</v>
      </c>
      <c r="G47">
        <f t="shared" si="1"/>
        <v>1.5</v>
      </c>
      <c r="H47">
        <f t="shared" si="2"/>
        <v>6</v>
      </c>
      <c r="I47" t="str">
        <f t="shared" si="3"/>
        <v>+/-</v>
      </c>
      <c r="J47" t="str">
        <f t="shared" si="4"/>
        <v>0.1</v>
      </c>
      <c r="K47" s="2">
        <f t="shared" si="5"/>
        <v>6.0790273556231005E-2</v>
      </c>
      <c r="L47" s="2">
        <f t="shared" si="6"/>
        <v>3.5</v>
      </c>
      <c r="M47" s="2">
        <f t="shared" si="7"/>
        <v>8.5970429323592404E-2</v>
      </c>
      <c r="N47" s="2">
        <f t="shared" si="8"/>
        <v>40.711672926815474</v>
      </c>
      <c r="O47" t="s">
        <v>81</v>
      </c>
    </row>
    <row r="48" spans="1:15" x14ac:dyDescent="0.25">
      <c r="A48" s="16">
        <v>38</v>
      </c>
      <c r="B48" s="17" t="s">
        <v>63</v>
      </c>
      <c r="C48" s="18">
        <v>1.4</v>
      </c>
      <c r="D48" s="19" t="s">
        <v>29</v>
      </c>
      <c r="E48" s="20" t="str">
        <f t="shared" si="0"/>
        <v>Significantly Different</v>
      </c>
      <c r="G48">
        <f t="shared" si="1"/>
        <v>1.4</v>
      </c>
      <c r="H48">
        <f t="shared" si="2"/>
        <v>6</v>
      </c>
      <c r="I48" t="str">
        <f t="shared" si="3"/>
        <v>+/-</v>
      </c>
      <c r="J48" t="str">
        <f t="shared" si="4"/>
        <v>0.2</v>
      </c>
      <c r="K48" s="2">
        <f t="shared" si="5"/>
        <v>0.12158054711246201</v>
      </c>
      <c r="L48" s="2">
        <f t="shared" si="6"/>
        <v>3.6</v>
      </c>
      <c r="M48" s="2">
        <f t="shared" si="7"/>
        <v>0.1359311840425404</v>
      </c>
      <c r="N48" s="2">
        <f t="shared" si="8"/>
        <v>26.483989125507513</v>
      </c>
      <c r="O48" t="s">
        <v>60</v>
      </c>
    </row>
    <row r="49" spans="1:15" x14ac:dyDescent="0.25">
      <c r="A49" s="16">
        <v>39</v>
      </c>
      <c r="B49" s="17" t="s">
        <v>64</v>
      </c>
      <c r="C49" s="18">
        <v>1.2</v>
      </c>
      <c r="D49" s="19" t="s">
        <v>27</v>
      </c>
      <c r="E49" s="20" t="str">
        <f t="shared" si="0"/>
        <v>Significantly Different</v>
      </c>
      <c r="G49">
        <f t="shared" si="1"/>
        <v>1.2</v>
      </c>
      <c r="H49">
        <f t="shared" si="2"/>
        <v>6</v>
      </c>
      <c r="I49" t="str">
        <f t="shared" si="3"/>
        <v>+/-</v>
      </c>
      <c r="J49" t="str">
        <f t="shared" si="4"/>
        <v>0.1</v>
      </c>
      <c r="K49" s="2">
        <f t="shared" si="5"/>
        <v>6.0790273556231005E-2</v>
      </c>
      <c r="L49" s="2">
        <f t="shared" si="6"/>
        <v>3.8</v>
      </c>
      <c r="M49" s="2">
        <f t="shared" si="7"/>
        <v>8.5970429323592404E-2</v>
      </c>
      <c r="N49" s="2">
        <f t="shared" si="8"/>
        <v>44.201244891971086</v>
      </c>
      <c r="O49" t="s">
        <v>67</v>
      </c>
    </row>
    <row r="50" spans="1:15" x14ac:dyDescent="0.25">
      <c r="A50" s="16">
        <v>40</v>
      </c>
      <c r="B50" s="17" t="s">
        <v>71</v>
      </c>
      <c r="C50" s="18">
        <v>1.1000000000000001</v>
      </c>
      <c r="D50" s="19" t="s">
        <v>27</v>
      </c>
      <c r="E50" s="20" t="str">
        <f t="shared" si="0"/>
        <v>Significantly Different</v>
      </c>
      <c r="G50">
        <f t="shared" si="1"/>
        <v>1.1000000000000001</v>
      </c>
      <c r="H50">
        <f t="shared" si="2"/>
        <v>6</v>
      </c>
      <c r="I50" t="str">
        <f t="shared" si="3"/>
        <v>+/-</v>
      </c>
      <c r="J50" t="str">
        <f t="shared" si="4"/>
        <v>0.1</v>
      </c>
      <c r="K50" s="2">
        <f t="shared" si="5"/>
        <v>6.0790273556231005E-2</v>
      </c>
      <c r="L50" s="2">
        <f t="shared" si="6"/>
        <v>3.9</v>
      </c>
      <c r="M50" s="2">
        <f t="shared" si="7"/>
        <v>8.5970429323592404E-2</v>
      </c>
      <c r="N50" s="2">
        <f t="shared" si="8"/>
        <v>45.364435547022957</v>
      </c>
      <c r="O50" t="s">
        <v>69</v>
      </c>
    </row>
    <row r="51" spans="1:15" x14ac:dyDescent="0.25">
      <c r="A51" s="16">
        <v>41</v>
      </c>
      <c r="B51" s="17" t="s">
        <v>41</v>
      </c>
      <c r="C51" s="18">
        <v>1</v>
      </c>
      <c r="D51" s="19" t="s">
        <v>29</v>
      </c>
      <c r="E51" s="20" t="str">
        <f t="shared" si="0"/>
        <v>Significantly Different</v>
      </c>
      <c r="G51">
        <f t="shared" si="1"/>
        <v>1</v>
      </c>
      <c r="H51">
        <f t="shared" si="2"/>
        <v>6</v>
      </c>
      <c r="I51" t="str">
        <f t="shared" si="3"/>
        <v>+/-</v>
      </c>
      <c r="J51" t="str">
        <f t="shared" si="4"/>
        <v>0.2</v>
      </c>
      <c r="K51" s="2">
        <f t="shared" si="5"/>
        <v>0.12158054711246201</v>
      </c>
      <c r="L51" s="2">
        <f t="shared" si="6"/>
        <v>4</v>
      </c>
      <c r="M51" s="2">
        <f t="shared" si="7"/>
        <v>0.1359311840425404</v>
      </c>
      <c r="N51" s="2">
        <f t="shared" si="8"/>
        <v>29.426654583897236</v>
      </c>
      <c r="O51" t="s">
        <v>85</v>
      </c>
    </row>
    <row r="52" spans="1:15" x14ac:dyDescent="0.25">
      <c r="A52" s="16">
        <v>41</v>
      </c>
      <c r="B52" s="17" t="s">
        <v>72</v>
      </c>
      <c r="C52" s="18">
        <v>1</v>
      </c>
      <c r="D52" s="19" t="s">
        <v>27</v>
      </c>
      <c r="E52" s="20" t="str">
        <f t="shared" si="0"/>
        <v>Significantly Different</v>
      </c>
      <c r="G52">
        <f t="shared" si="1"/>
        <v>1</v>
      </c>
      <c r="H52">
        <f t="shared" si="2"/>
        <v>6</v>
      </c>
      <c r="I52" t="str">
        <f t="shared" si="3"/>
        <v>+/-</v>
      </c>
      <c r="J52" t="str">
        <f t="shared" si="4"/>
        <v>0.1</v>
      </c>
      <c r="K52" s="2">
        <f t="shared" si="5"/>
        <v>6.0790273556231005E-2</v>
      </c>
      <c r="L52" s="2">
        <f t="shared" si="6"/>
        <v>4</v>
      </c>
      <c r="M52" s="2">
        <f t="shared" si="7"/>
        <v>8.5970429323592404E-2</v>
      </c>
      <c r="N52" s="2">
        <f t="shared" si="8"/>
        <v>46.527626202074828</v>
      </c>
      <c r="O52" t="s">
        <v>56</v>
      </c>
    </row>
    <row r="53" spans="1:15" x14ac:dyDescent="0.25">
      <c r="A53" s="16">
        <v>41</v>
      </c>
      <c r="B53" s="17" t="s">
        <v>65</v>
      </c>
      <c r="C53" s="18">
        <v>1</v>
      </c>
      <c r="D53" s="19" t="s">
        <v>27</v>
      </c>
      <c r="E53" s="20" t="str">
        <f t="shared" si="0"/>
        <v>Significantly Different</v>
      </c>
      <c r="G53">
        <f t="shared" si="1"/>
        <v>1</v>
      </c>
      <c r="H53">
        <f t="shared" si="2"/>
        <v>6</v>
      </c>
      <c r="I53" t="str">
        <f t="shared" si="3"/>
        <v>+/-</v>
      </c>
      <c r="J53" t="str">
        <f t="shared" si="4"/>
        <v>0.1</v>
      </c>
      <c r="K53" s="2">
        <f t="shared" si="5"/>
        <v>6.0790273556231005E-2</v>
      </c>
      <c r="L53" s="2">
        <f t="shared" si="6"/>
        <v>4</v>
      </c>
      <c r="M53" s="2">
        <f t="shared" si="7"/>
        <v>8.5970429323592404E-2</v>
      </c>
      <c r="N53" s="2">
        <f t="shared" si="8"/>
        <v>46.527626202074828</v>
      </c>
      <c r="O53" t="s">
        <v>73</v>
      </c>
    </row>
    <row r="54" spans="1:15" x14ac:dyDescent="0.25">
      <c r="A54" s="16">
        <v>44</v>
      </c>
      <c r="B54" s="17" t="s">
        <v>49</v>
      </c>
      <c r="C54" s="18">
        <v>0.9</v>
      </c>
      <c r="D54" s="19" t="s">
        <v>27</v>
      </c>
      <c r="E54" s="20" t="str">
        <f t="shared" si="0"/>
        <v>Significantly Different</v>
      </c>
      <c r="G54">
        <f t="shared" si="1"/>
        <v>0.9</v>
      </c>
      <c r="H54">
        <f t="shared" si="2"/>
        <v>6</v>
      </c>
      <c r="I54" t="str">
        <f t="shared" si="3"/>
        <v>+/-</v>
      </c>
      <c r="J54" t="str">
        <f t="shared" si="4"/>
        <v>0.1</v>
      </c>
      <c r="K54" s="2">
        <f t="shared" si="5"/>
        <v>6.0790273556231005E-2</v>
      </c>
      <c r="L54" s="2">
        <f t="shared" si="6"/>
        <v>4.0999999999999996</v>
      </c>
      <c r="M54" s="2">
        <f t="shared" si="7"/>
        <v>8.5970429323592404E-2</v>
      </c>
      <c r="N54" s="2">
        <f t="shared" si="8"/>
        <v>47.690816857126691</v>
      </c>
      <c r="O54" t="s">
        <v>79</v>
      </c>
    </row>
    <row r="55" spans="1:15" x14ac:dyDescent="0.25">
      <c r="A55" s="16">
        <v>45</v>
      </c>
      <c r="B55" s="17" t="s">
        <v>35</v>
      </c>
      <c r="C55" s="18">
        <v>0.8</v>
      </c>
      <c r="D55" s="19" t="s">
        <v>36</v>
      </c>
      <c r="E55" s="20" t="str">
        <f t="shared" si="0"/>
        <v>Significantly Different</v>
      </c>
      <c r="G55">
        <f t="shared" si="1"/>
        <v>0.8</v>
      </c>
      <c r="H55">
        <f t="shared" si="2"/>
        <v>6</v>
      </c>
      <c r="I55" t="str">
        <f t="shared" si="3"/>
        <v>+/-</v>
      </c>
      <c r="J55" t="str">
        <f t="shared" si="4"/>
        <v>0.3</v>
      </c>
      <c r="K55" s="2">
        <f t="shared" si="5"/>
        <v>0.18237082066869301</v>
      </c>
      <c r="L55" s="2">
        <f t="shared" si="6"/>
        <v>4.2</v>
      </c>
      <c r="M55" s="2">
        <f t="shared" si="7"/>
        <v>0.19223572402239389</v>
      </c>
      <c r="N55" s="2">
        <f t="shared" si="8"/>
        <v>21.848176354103334</v>
      </c>
      <c r="O55" t="s">
        <v>47</v>
      </c>
    </row>
    <row r="56" spans="1:15" x14ac:dyDescent="0.25">
      <c r="A56" s="16">
        <v>45</v>
      </c>
      <c r="B56" s="17" t="s">
        <v>53</v>
      </c>
      <c r="C56" s="18">
        <v>0.8</v>
      </c>
      <c r="D56" s="19" t="s">
        <v>36</v>
      </c>
      <c r="E56" s="20" t="str">
        <f t="shared" si="0"/>
        <v>Significantly Different</v>
      </c>
      <c r="G56">
        <f t="shared" si="1"/>
        <v>0.8</v>
      </c>
      <c r="H56">
        <f t="shared" si="2"/>
        <v>6</v>
      </c>
      <c r="I56" t="str">
        <f t="shared" si="3"/>
        <v>+/-</v>
      </c>
      <c r="J56" t="str">
        <f t="shared" si="4"/>
        <v>0.3</v>
      </c>
      <c r="K56" s="2">
        <f t="shared" si="5"/>
        <v>0.18237082066869301</v>
      </c>
      <c r="L56" s="2">
        <f t="shared" si="6"/>
        <v>4.2</v>
      </c>
      <c r="M56" s="2">
        <f t="shared" si="7"/>
        <v>0.19223572402239389</v>
      </c>
      <c r="N56" s="2">
        <f t="shared" si="8"/>
        <v>21.848176354103334</v>
      </c>
      <c r="O56" t="s">
        <v>31</v>
      </c>
    </row>
    <row r="57" spans="1:15" x14ac:dyDescent="0.25">
      <c r="A57" s="16">
        <v>47</v>
      </c>
      <c r="B57" s="17" t="s">
        <v>45</v>
      </c>
      <c r="C57" s="18">
        <v>0.7</v>
      </c>
      <c r="D57" s="19" t="s">
        <v>29</v>
      </c>
      <c r="E57" s="20" t="str">
        <f t="shared" si="0"/>
        <v>Significantly Different</v>
      </c>
      <c r="G57">
        <f t="shared" si="1"/>
        <v>0.7</v>
      </c>
      <c r="H57">
        <f t="shared" si="2"/>
        <v>6</v>
      </c>
      <c r="I57" t="str">
        <f t="shared" si="3"/>
        <v>+/-</v>
      </c>
      <c r="J57" t="str">
        <f t="shared" si="4"/>
        <v>0.2</v>
      </c>
      <c r="K57" s="2">
        <f t="shared" si="5"/>
        <v>0.12158054711246201</v>
      </c>
      <c r="L57" s="2">
        <f t="shared" si="6"/>
        <v>4.3</v>
      </c>
      <c r="M57" s="2">
        <f t="shared" si="7"/>
        <v>0.1359311840425404</v>
      </c>
      <c r="N57" s="2">
        <f t="shared" si="8"/>
        <v>31.633653677689527</v>
      </c>
      <c r="O57" t="s">
        <v>84</v>
      </c>
    </row>
    <row r="58" spans="1:15" x14ac:dyDescent="0.25">
      <c r="A58" s="16">
        <v>47</v>
      </c>
      <c r="B58" s="17" t="s">
        <v>56</v>
      </c>
      <c r="C58" s="18">
        <v>0.7</v>
      </c>
      <c r="D58" s="19" t="s">
        <v>27</v>
      </c>
      <c r="E58" s="20" t="str">
        <f t="shared" si="0"/>
        <v>Significantly Different</v>
      </c>
      <c r="G58">
        <f t="shared" si="1"/>
        <v>0.7</v>
      </c>
      <c r="H58">
        <f t="shared" si="2"/>
        <v>6</v>
      </c>
      <c r="I58" t="str">
        <f t="shared" si="3"/>
        <v>+/-</v>
      </c>
      <c r="J58" t="str">
        <f t="shared" si="4"/>
        <v>0.1</v>
      </c>
      <c r="K58" s="2">
        <f t="shared" si="5"/>
        <v>6.0790273556231005E-2</v>
      </c>
      <c r="L58" s="2">
        <f t="shared" si="6"/>
        <v>4.3</v>
      </c>
      <c r="M58" s="2">
        <f t="shared" si="7"/>
        <v>8.5970429323592404E-2</v>
      </c>
      <c r="N58" s="2">
        <f t="shared" si="8"/>
        <v>50.01719816723044</v>
      </c>
      <c r="O58" t="s">
        <v>75</v>
      </c>
    </row>
    <row r="59" spans="1:15" x14ac:dyDescent="0.25">
      <c r="A59" s="16">
        <v>49</v>
      </c>
      <c r="B59" s="17" t="s">
        <v>28</v>
      </c>
      <c r="C59" s="18">
        <v>0.4</v>
      </c>
      <c r="D59" s="19" t="s">
        <v>27</v>
      </c>
      <c r="E59" s="20" t="str">
        <f t="shared" si="0"/>
        <v>Significantly Different</v>
      </c>
      <c r="G59">
        <f t="shared" si="1"/>
        <v>0.4</v>
      </c>
      <c r="H59">
        <f t="shared" si="2"/>
        <v>6</v>
      </c>
      <c r="I59" t="str">
        <f t="shared" si="3"/>
        <v>+/-</v>
      </c>
      <c r="J59" t="str">
        <f t="shared" si="4"/>
        <v>0.1</v>
      </c>
      <c r="K59" s="2">
        <f t="shared" si="5"/>
        <v>6.0790273556231005E-2</v>
      </c>
      <c r="L59" s="2">
        <f t="shared" si="6"/>
        <v>4.5999999999999996</v>
      </c>
      <c r="M59" s="2">
        <f t="shared" si="7"/>
        <v>8.5970429323592404E-2</v>
      </c>
      <c r="N59" s="2">
        <f t="shared" si="8"/>
        <v>53.506770132386045</v>
      </c>
      <c r="O59" t="s">
        <v>33</v>
      </c>
    </row>
    <row r="60" spans="1:15" x14ac:dyDescent="0.25">
      <c r="A60" s="16">
        <v>49</v>
      </c>
      <c r="B60" s="17" t="s">
        <v>33</v>
      </c>
      <c r="C60" s="18">
        <v>0.4</v>
      </c>
      <c r="D60" s="19" t="s">
        <v>27</v>
      </c>
      <c r="E60" s="20" t="str">
        <f t="shared" si="0"/>
        <v>Significantly Different</v>
      </c>
      <c r="G60">
        <f t="shared" si="1"/>
        <v>0.4</v>
      </c>
      <c r="H60">
        <f t="shared" si="2"/>
        <v>6</v>
      </c>
      <c r="I60" t="str">
        <f t="shared" si="3"/>
        <v>+/-</v>
      </c>
      <c r="J60" t="str">
        <f t="shared" si="4"/>
        <v>0.1</v>
      </c>
      <c r="K60" s="2">
        <f t="shared" si="5"/>
        <v>6.0790273556231005E-2</v>
      </c>
      <c r="L60" s="2">
        <f t="shared" si="6"/>
        <v>4.5999999999999996</v>
      </c>
      <c r="M60" s="2">
        <f t="shared" si="7"/>
        <v>8.5970429323592404E-2</v>
      </c>
      <c r="N60" s="2">
        <f t="shared" si="8"/>
        <v>53.506770132386045</v>
      </c>
      <c r="O60" t="s">
        <v>55</v>
      </c>
    </row>
    <row r="61" spans="1:15" x14ac:dyDescent="0.25">
      <c r="A61" s="16">
        <v>51</v>
      </c>
      <c r="B61" s="17" t="s">
        <v>31</v>
      </c>
      <c r="C61" s="18">
        <v>0.3</v>
      </c>
      <c r="D61" s="19" t="s">
        <v>27</v>
      </c>
      <c r="E61" s="20" t="str">
        <f t="shared" si="0"/>
        <v>Significantly Different</v>
      </c>
      <c r="G61">
        <f t="shared" si="1"/>
        <v>0.3</v>
      </c>
      <c r="H61">
        <f t="shared" si="2"/>
        <v>6</v>
      </c>
      <c r="I61" t="str">
        <f t="shared" si="3"/>
        <v>+/-</v>
      </c>
      <c r="J61" t="str">
        <f t="shared" si="4"/>
        <v>0.1</v>
      </c>
      <c r="K61" s="2">
        <f t="shared" si="5"/>
        <v>6.0790273556231005E-2</v>
      </c>
      <c r="L61" s="2">
        <f t="shared" si="6"/>
        <v>4.7</v>
      </c>
      <c r="M61" s="2">
        <f t="shared" si="7"/>
        <v>8.5970429323592404E-2</v>
      </c>
      <c r="N61" s="2">
        <f t="shared" si="8"/>
        <v>54.669960787437923</v>
      </c>
      <c r="O61" t="s">
        <v>38</v>
      </c>
    </row>
    <row r="62" spans="1:15" ht="15.75" thickBot="1" x14ac:dyDescent="0.3">
      <c r="A62" s="22"/>
      <c r="B62" s="23" t="s">
        <v>86</v>
      </c>
      <c r="C62" s="24">
        <v>15.9</v>
      </c>
      <c r="D62" s="25" t="s">
        <v>39</v>
      </c>
      <c r="E62" s="26" t="str">
        <f t="shared" si="0"/>
        <v>Significantly Different</v>
      </c>
      <c r="G62">
        <f t="shared" si="1"/>
        <v>15.9</v>
      </c>
      <c r="H62">
        <f t="shared" si="2"/>
        <v>6</v>
      </c>
      <c r="I62" t="str">
        <f t="shared" si="3"/>
        <v>+/-</v>
      </c>
      <c r="J62" t="str">
        <f t="shared" si="4"/>
        <v>0.5</v>
      </c>
      <c r="K62" s="2">
        <f t="shared" si="5"/>
        <v>0.303951367781155</v>
      </c>
      <c r="L62" s="2">
        <f t="shared" si="6"/>
        <v>-10.9</v>
      </c>
      <c r="M62" s="2">
        <f t="shared" si="7"/>
        <v>0.30997079109986531</v>
      </c>
      <c r="N62" s="2">
        <f t="shared" si="8"/>
        <v>-35.164603610952092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03" priority="5" operator="equal">
      <formula>"State Selected"</formula>
    </cfRule>
    <cfRule type="cellIs" dxfId="502" priority="6" operator="equal">
      <formula>"Not Significantly Different"</formula>
    </cfRule>
  </conditionalFormatting>
  <conditionalFormatting sqref="E10:E62">
    <cfRule type="cellIs" dxfId="501" priority="1" operator="equal">
      <formula>"OTHER ERROR"</formula>
    </cfRule>
    <cfRule type="cellIs" dxfId="500" priority="2" operator="equal">
      <formula>"Statistical Test not applicable"</formula>
    </cfRule>
    <cfRule type="cellIs" dxfId="499" priority="3" operator="equal">
      <formula>"Geography Selected"</formula>
    </cfRule>
    <cfRule type="cellIs" dxfId="49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E296356-A661-47B9-96B3-57F24A73E588}">
      <formula1>$O$10:$O$62</formula1>
    </dataValidation>
  </dataValidation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7140-D2CD-4B04-866E-BCFBD610A9B8}">
  <sheetPr codeName="Sheet2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572</v>
      </c>
    </row>
    <row r="2" spans="1:16" x14ac:dyDescent="0.25">
      <c r="A2" s="3" t="s">
        <v>2</v>
      </c>
      <c r="B2" t="s">
        <v>573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39.5</v>
      </c>
      <c r="C6" t="s">
        <v>9</v>
      </c>
      <c r="H6" s="8" t="s">
        <v>10</v>
      </c>
      <c r="I6">
        <f>VLOOKUP($B$4,$B$9:$K$62,6,FALSE)</f>
        <v>39.5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39.5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39.5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50</v>
      </c>
      <c r="C11" s="18">
        <v>92.1</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92.1</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-52.599999999999994</v>
      </c>
      <c r="M11" s="2">
        <f t="shared" ref="M11:M62" si="7">IF(AND(ISNUMBER(K11),ISNUMBER($I$7)),SQRT(K11^2+($I$7)^2),"N/A")</f>
        <v>0.1359311840425404</v>
      </c>
      <c r="N11" s="2">
        <f>IF(AND(ISNUMBER(L11),ISNUMBER(M11),M11&lt;&gt;0),L11/M11,"NA")</f>
        <v>-386.9605077782486</v>
      </c>
      <c r="O11" t="s">
        <v>30</v>
      </c>
    </row>
    <row r="12" spans="1:16" x14ac:dyDescent="0.25">
      <c r="A12" s="16">
        <v>2</v>
      </c>
      <c r="B12" s="17" t="s">
        <v>85</v>
      </c>
      <c r="C12" s="18">
        <v>70.900000000000006</v>
      </c>
      <c r="D12" s="19" t="s">
        <v>39</v>
      </c>
      <c r="E12" s="20" t="str">
        <f t="shared" si="0"/>
        <v>Significantly Different</v>
      </c>
      <c r="G12">
        <f t="shared" si="1"/>
        <v>70.900000000000006</v>
      </c>
      <c r="H12">
        <f t="shared" si="2"/>
        <v>6</v>
      </c>
      <c r="I12" t="str">
        <f t="shared" si="3"/>
        <v>+/-</v>
      </c>
      <c r="J12" t="str">
        <f t="shared" si="4"/>
        <v>0.5</v>
      </c>
      <c r="K12" s="2">
        <f t="shared" si="5"/>
        <v>0.303951367781155</v>
      </c>
      <c r="L12" s="2">
        <f t="shared" si="6"/>
        <v>-31.400000000000006</v>
      </c>
      <c r="M12" s="2">
        <f t="shared" si="7"/>
        <v>0.30997079109986531</v>
      </c>
      <c r="N12" s="2">
        <f t="shared" ref="N12:N62" si="8">IF(AND(ISNUMBER(L12),ISNUMBER(M12),M12&lt;&gt;0),L12/M12,"NA")</f>
        <v>-101.29986728292623</v>
      </c>
      <c r="O12" t="s">
        <v>32</v>
      </c>
    </row>
    <row r="13" spans="1:16" x14ac:dyDescent="0.25">
      <c r="A13" s="16">
        <v>3</v>
      </c>
      <c r="B13" s="17" t="s">
        <v>30</v>
      </c>
      <c r="C13" s="18">
        <v>66.400000000000006</v>
      </c>
      <c r="D13" s="19" t="s">
        <v>83</v>
      </c>
      <c r="E13" s="20" t="str">
        <f t="shared" si="0"/>
        <v>Significantly Different</v>
      </c>
      <c r="G13">
        <f t="shared" si="1"/>
        <v>66.400000000000006</v>
      </c>
      <c r="H13">
        <f t="shared" si="2"/>
        <v>6</v>
      </c>
      <c r="I13" t="str">
        <f t="shared" si="3"/>
        <v>+/-</v>
      </c>
      <c r="J13" t="str">
        <f t="shared" si="4"/>
        <v>0.6</v>
      </c>
      <c r="K13" s="2">
        <f t="shared" si="5"/>
        <v>0.36474164133738601</v>
      </c>
      <c r="L13" s="2">
        <f t="shared" si="6"/>
        <v>-26.900000000000006</v>
      </c>
      <c r="M13" s="2">
        <f t="shared" si="7"/>
        <v>0.36977279819442066</v>
      </c>
      <c r="N13" s="2">
        <f t="shared" si="8"/>
        <v>-72.747373877557138</v>
      </c>
      <c r="O13" t="s">
        <v>34</v>
      </c>
    </row>
    <row r="14" spans="1:16" x14ac:dyDescent="0.25">
      <c r="A14" s="16">
        <v>4</v>
      </c>
      <c r="B14" s="17" t="s">
        <v>82</v>
      </c>
      <c r="C14" s="18">
        <v>64.3</v>
      </c>
      <c r="D14" s="19" t="s">
        <v>61</v>
      </c>
      <c r="E14" s="20" t="str">
        <f t="shared" si="0"/>
        <v>Significantly Different</v>
      </c>
      <c r="G14">
        <f t="shared" si="1"/>
        <v>64.3</v>
      </c>
      <c r="H14">
        <f t="shared" si="2"/>
        <v>6</v>
      </c>
      <c r="I14" t="str">
        <f t="shared" si="3"/>
        <v>+/-</v>
      </c>
      <c r="J14" t="str">
        <f t="shared" si="4"/>
        <v>0.4</v>
      </c>
      <c r="K14" s="2">
        <f t="shared" si="5"/>
        <v>0.24316109422492402</v>
      </c>
      <c r="L14" s="2">
        <f t="shared" si="6"/>
        <v>-24.799999999999997</v>
      </c>
      <c r="M14" s="2">
        <f t="shared" si="7"/>
        <v>0.25064471888253259</v>
      </c>
      <c r="N14" s="2">
        <f t="shared" si="8"/>
        <v>-98.94483358982238</v>
      </c>
      <c r="O14" t="s">
        <v>37</v>
      </c>
    </row>
    <row r="15" spans="1:16" x14ac:dyDescent="0.25">
      <c r="A15" s="16">
        <v>5</v>
      </c>
      <c r="B15" s="17" t="s">
        <v>63</v>
      </c>
      <c r="C15" s="18">
        <v>64</v>
      </c>
      <c r="D15" s="19" t="s">
        <v>83</v>
      </c>
      <c r="E15" s="20" t="str">
        <f t="shared" si="0"/>
        <v>Significantly Different</v>
      </c>
      <c r="G15">
        <f t="shared" si="1"/>
        <v>64</v>
      </c>
      <c r="H15">
        <f t="shared" si="2"/>
        <v>6</v>
      </c>
      <c r="I15" t="str">
        <f t="shared" si="3"/>
        <v>+/-</v>
      </c>
      <c r="J15" t="str">
        <f t="shared" si="4"/>
        <v>0.6</v>
      </c>
      <c r="K15" s="2">
        <f t="shared" si="5"/>
        <v>0.36474164133738601</v>
      </c>
      <c r="L15" s="2">
        <f t="shared" si="6"/>
        <v>-24.5</v>
      </c>
      <c r="M15" s="2">
        <f t="shared" si="7"/>
        <v>0.36977279819442066</v>
      </c>
      <c r="N15" s="2">
        <f t="shared" si="8"/>
        <v>-66.256901858741614</v>
      </c>
      <c r="O15" t="s">
        <v>40</v>
      </c>
    </row>
    <row r="16" spans="1:16" x14ac:dyDescent="0.25">
      <c r="A16" s="16">
        <v>6</v>
      </c>
      <c r="B16" s="17" t="s">
        <v>73</v>
      </c>
      <c r="C16" s="18">
        <v>62.5</v>
      </c>
      <c r="D16" s="19" t="s">
        <v>39</v>
      </c>
      <c r="E16" s="20" t="str">
        <f t="shared" si="0"/>
        <v>Significantly Different</v>
      </c>
      <c r="G16">
        <f t="shared" si="1"/>
        <v>62.5</v>
      </c>
      <c r="H16">
        <f t="shared" si="2"/>
        <v>6</v>
      </c>
      <c r="I16" t="str">
        <f t="shared" si="3"/>
        <v>+/-</v>
      </c>
      <c r="J16" t="str">
        <f t="shared" si="4"/>
        <v>0.5</v>
      </c>
      <c r="K16" s="2">
        <f t="shared" si="5"/>
        <v>0.303951367781155</v>
      </c>
      <c r="L16" s="2">
        <f t="shared" si="6"/>
        <v>-23</v>
      </c>
      <c r="M16" s="2">
        <f t="shared" si="7"/>
        <v>0.30997079109986531</v>
      </c>
      <c r="N16" s="2">
        <f t="shared" si="8"/>
        <v>-74.20053972953194</v>
      </c>
      <c r="O16" t="s">
        <v>42</v>
      </c>
    </row>
    <row r="17" spans="1:15" x14ac:dyDescent="0.25">
      <c r="A17" s="16">
        <v>7</v>
      </c>
      <c r="B17" s="17" t="s">
        <v>79</v>
      </c>
      <c r="C17" s="18">
        <v>61.1</v>
      </c>
      <c r="D17" s="19" t="s">
        <v>36</v>
      </c>
      <c r="E17" s="20" t="str">
        <f t="shared" si="0"/>
        <v>Significantly Different</v>
      </c>
      <c r="G17">
        <f t="shared" si="1"/>
        <v>61.1</v>
      </c>
      <c r="H17">
        <f t="shared" si="2"/>
        <v>6</v>
      </c>
      <c r="I17" t="str">
        <f t="shared" si="3"/>
        <v>+/-</v>
      </c>
      <c r="J17" t="str">
        <f t="shared" si="4"/>
        <v>0.3</v>
      </c>
      <c r="K17" s="2">
        <f t="shared" si="5"/>
        <v>0.18237082066869301</v>
      </c>
      <c r="L17" s="2">
        <f t="shared" si="6"/>
        <v>-21.6</v>
      </c>
      <c r="M17" s="2">
        <f t="shared" si="7"/>
        <v>0.19223572402239389</v>
      </c>
      <c r="N17" s="2">
        <f t="shared" si="8"/>
        <v>-112.36204982110286</v>
      </c>
      <c r="O17" t="s">
        <v>44</v>
      </c>
    </row>
    <row r="18" spans="1:15" x14ac:dyDescent="0.25">
      <c r="A18" s="16">
        <v>8</v>
      </c>
      <c r="B18" s="17" t="s">
        <v>34</v>
      </c>
      <c r="C18" s="18">
        <v>60.5</v>
      </c>
      <c r="D18" s="19" t="s">
        <v>39</v>
      </c>
      <c r="E18" s="20" t="str">
        <f t="shared" si="0"/>
        <v>Significantly Different</v>
      </c>
      <c r="G18">
        <f t="shared" si="1"/>
        <v>60.5</v>
      </c>
      <c r="H18">
        <f t="shared" si="2"/>
        <v>6</v>
      </c>
      <c r="I18" t="str">
        <f t="shared" si="3"/>
        <v>+/-</v>
      </c>
      <c r="J18" t="str">
        <f t="shared" si="4"/>
        <v>0.5</v>
      </c>
      <c r="K18" s="2">
        <f t="shared" si="5"/>
        <v>0.303951367781155</v>
      </c>
      <c r="L18" s="2">
        <f t="shared" si="6"/>
        <v>-21</v>
      </c>
      <c r="M18" s="2">
        <f t="shared" si="7"/>
        <v>0.30997079109986531</v>
      </c>
      <c r="N18" s="2">
        <f t="shared" si="8"/>
        <v>-67.74831888348568</v>
      </c>
      <c r="O18" t="s">
        <v>46</v>
      </c>
    </row>
    <row r="19" spans="1:15" x14ac:dyDescent="0.25">
      <c r="A19" s="16">
        <v>9</v>
      </c>
      <c r="B19" s="17" t="s">
        <v>72</v>
      </c>
      <c r="C19" s="18">
        <v>58</v>
      </c>
      <c r="D19" s="19" t="s">
        <v>70</v>
      </c>
      <c r="E19" s="20" t="str">
        <f t="shared" si="0"/>
        <v>Significantly Different</v>
      </c>
      <c r="G19">
        <f t="shared" si="1"/>
        <v>58</v>
      </c>
      <c r="H19">
        <f t="shared" si="2"/>
        <v>6</v>
      </c>
      <c r="I19" t="str">
        <f t="shared" si="3"/>
        <v>+/-</v>
      </c>
      <c r="J19" t="str">
        <f t="shared" si="4"/>
        <v>0.8</v>
      </c>
      <c r="K19" s="2">
        <f t="shared" si="5"/>
        <v>0.48632218844984804</v>
      </c>
      <c r="L19" s="2">
        <f t="shared" si="6"/>
        <v>-18.5</v>
      </c>
      <c r="M19" s="2">
        <f t="shared" si="7"/>
        <v>0.49010685399991183</v>
      </c>
      <c r="N19" s="2">
        <f t="shared" si="8"/>
        <v>-37.746870603860863</v>
      </c>
      <c r="O19" t="s">
        <v>48</v>
      </c>
    </row>
    <row r="20" spans="1:15" x14ac:dyDescent="0.25">
      <c r="A20" s="16">
        <v>10</v>
      </c>
      <c r="B20" s="17" t="s">
        <v>75</v>
      </c>
      <c r="C20" s="18">
        <v>56.3</v>
      </c>
      <c r="D20" s="21" t="s">
        <v>83</v>
      </c>
      <c r="E20" s="20" t="str">
        <f t="shared" si="0"/>
        <v>Significantly Different</v>
      </c>
      <c r="G20">
        <f t="shared" si="1"/>
        <v>56.3</v>
      </c>
      <c r="H20">
        <f t="shared" si="2"/>
        <v>6</v>
      </c>
      <c r="I20" t="str">
        <f t="shared" si="3"/>
        <v>+/-</v>
      </c>
      <c r="J20" t="str">
        <f t="shared" si="4"/>
        <v>0.6</v>
      </c>
      <c r="K20" s="2">
        <f t="shared" si="5"/>
        <v>0.36474164133738601</v>
      </c>
      <c r="L20" s="2">
        <f t="shared" si="6"/>
        <v>-16.799999999999997</v>
      </c>
      <c r="M20" s="2">
        <f t="shared" si="7"/>
        <v>0.36977279819442066</v>
      </c>
      <c r="N20" s="2">
        <f t="shared" si="8"/>
        <v>-45.433304131708532</v>
      </c>
      <c r="O20" t="s">
        <v>50</v>
      </c>
    </row>
    <row r="21" spans="1:15" x14ac:dyDescent="0.25">
      <c r="A21" s="16">
        <v>11</v>
      </c>
      <c r="B21" s="17" t="s">
        <v>84</v>
      </c>
      <c r="C21" s="18">
        <v>56.2</v>
      </c>
      <c r="D21" s="19" t="s">
        <v>39</v>
      </c>
      <c r="E21" s="20" t="str">
        <f t="shared" si="0"/>
        <v>Significantly Different</v>
      </c>
      <c r="G21">
        <f t="shared" si="1"/>
        <v>56.2</v>
      </c>
      <c r="H21">
        <f t="shared" si="2"/>
        <v>6</v>
      </c>
      <c r="I21" t="str">
        <f t="shared" si="3"/>
        <v>+/-</v>
      </c>
      <c r="J21" t="str">
        <f t="shared" si="4"/>
        <v>0.5</v>
      </c>
      <c r="K21" s="2">
        <f t="shared" si="5"/>
        <v>0.303951367781155</v>
      </c>
      <c r="L21" s="2">
        <f t="shared" si="6"/>
        <v>-16.700000000000003</v>
      </c>
      <c r="M21" s="2">
        <f t="shared" si="7"/>
        <v>0.30997079109986531</v>
      </c>
      <c r="N21" s="2">
        <f t="shared" si="8"/>
        <v>-53.876044064486244</v>
      </c>
      <c r="O21" t="s">
        <v>52</v>
      </c>
    </row>
    <row r="22" spans="1:15" x14ac:dyDescent="0.25">
      <c r="A22" s="16">
        <v>12</v>
      </c>
      <c r="B22" s="17" t="s">
        <v>52</v>
      </c>
      <c r="C22" s="18">
        <v>55.6</v>
      </c>
      <c r="D22" s="19" t="s">
        <v>39</v>
      </c>
      <c r="E22" s="20" t="str">
        <f t="shared" si="0"/>
        <v>Significantly Different</v>
      </c>
      <c r="G22">
        <f t="shared" si="1"/>
        <v>55.6</v>
      </c>
      <c r="H22">
        <f t="shared" si="2"/>
        <v>6</v>
      </c>
      <c r="I22" t="str">
        <f t="shared" si="3"/>
        <v>+/-</v>
      </c>
      <c r="J22" t="str">
        <f t="shared" si="4"/>
        <v>0.5</v>
      </c>
      <c r="K22" s="2">
        <f t="shared" si="5"/>
        <v>0.303951367781155</v>
      </c>
      <c r="L22" s="2">
        <f t="shared" si="6"/>
        <v>-16.100000000000001</v>
      </c>
      <c r="M22" s="2">
        <f t="shared" si="7"/>
        <v>0.30997079109986531</v>
      </c>
      <c r="N22" s="2">
        <f t="shared" si="8"/>
        <v>-51.940377810672359</v>
      </c>
      <c r="O22" t="s">
        <v>54</v>
      </c>
    </row>
    <row r="23" spans="1:15" x14ac:dyDescent="0.25">
      <c r="A23" s="16">
        <v>13</v>
      </c>
      <c r="B23" s="17" t="s">
        <v>49</v>
      </c>
      <c r="C23" s="18">
        <v>52.7</v>
      </c>
      <c r="D23" s="19" t="s">
        <v>39</v>
      </c>
      <c r="E23" s="20" t="str">
        <f t="shared" si="0"/>
        <v>Significantly Different</v>
      </c>
      <c r="G23">
        <f t="shared" si="1"/>
        <v>52.7</v>
      </c>
      <c r="H23">
        <f t="shared" si="2"/>
        <v>6</v>
      </c>
      <c r="I23" t="str">
        <f t="shared" si="3"/>
        <v>+/-</v>
      </c>
      <c r="J23" t="str">
        <f t="shared" si="4"/>
        <v>0.5</v>
      </c>
      <c r="K23" s="2">
        <f t="shared" si="5"/>
        <v>0.303951367781155</v>
      </c>
      <c r="L23" s="2">
        <f t="shared" si="6"/>
        <v>-13.200000000000003</v>
      </c>
      <c r="M23" s="2">
        <f t="shared" si="7"/>
        <v>0.30997079109986531</v>
      </c>
      <c r="N23" s="2">
        <f t="shared" si="8"/>
        <v>-42.584657583905297</v>
      </c>
      <c r="O23" t="s">
        <v>43</v>
      </c>
    </row>
    <row r="24" spans="1:15" x14ac:dyDescent="0.25">
      <c r="A24" s="16">
        <v>14</v>
      </c>
      <c r="B24" s="17" t="s">
        <v>60</v>
      </c>
      <c r="C24" s="18">
        <v>52.4</v>
      </c>
      <c r="D24" s="19" t="s">
        <v>83</v>
      </c>
      <c r="E24" s="20" t="str">
        <f t="shared" si="0"/>
        <v>Significantly Different</v>
      </c>
      <c r="G24">
        <f t="shared" si="1"/>
        <v>52.4</v>
      </c>
      <c r="H24">
        <f t="shared" si="2"/>
        <v>6</v>
      </c>
      <c r="I24" t="str">
        <f t="shared" si="3"/>
        <v>+/-</v>
      </c>
      <c r="J24" t="str">
        <f t="shared" si="4"/>
        <v>0.6</v>
      </c>
      <c r="K24" s="2">
        <f t="shared" si="5"/>
        <v>0.36474164133738601</v>
      </c>
      <c r="L24" s="2">
        <f t="shared" si="6"/>
        <v>-12.899999999999999</v>
      </c>
      <c r="M24" s="2">
        <f t="shared" si="7"/>
        <v>0.36977279819442066</v>
      </c>
      <c r="N24" s="2">
        <f t="shared" si="8"/>
        <v>-34.886287101133341</v>
      </c>
      <c r="O24" t="s">
        <v>57</v>
      </c>
    </row>
    <row r="25" spans="1:15" x14ac:dyDescent="0.25">
      <c r="A25" s="16">
        <v>15</v>
      </c>
      <c r="B25" s="17" t="s">
        <v>37</v>
      </c>
      <c r="C25" s="18">
        <v>50.6</v>
      </c>
      <c r="D25" s="19" t="s">
        <v>70</v>
      </c>
      <c r="E25" s="20" t="str">
        <f t="shared" si="0"/>
        <v>Significantly Different</v>
      </c>
      <c r="G25">
        <f t="shared" si="1"/>
        <v>50.6</v>
      </c>
      <c r="H25">
        <f t="shared" si="2"/>
        <v>6</v>
      </c>
      <c r="I25" t="str">
        <f t="shared" si="3"/>
        <v>+/-</v>
      </c>
      <c r="J25" t="str">
        <f t="shared" si="4"/>
        <v>0.8</v>
      </c>
      <c r="K25" s="2">
        <f t="shared" si="5"/>
        <v>0.48632218844984804</v>
      </c>
      <c r="L25" s="2">
        <f t="shared" si="6"/>
        <v>-11.100000000000001</v>
      </c>
      <c r="M25" s="2">
        <f t="shared" si="7"/>
        <v>0.49010685399991183</v>
      </c>
      <c r="N25" s="2">
        <f t="shared" si="8"/>
        <v>-22.648122362316521</v>
      </c>
      <c r="O25" t="s">
        <v>58</v>
      </c>
    </row>
    <row r="26" spans="1:15" x14ac:dyDescent="0.25">
      <c r="A26" s="16">
        <v>16</v>
      </c>
      <c r="B26" s="17" t="s">
        <v>33</v>
      </c>
      <c r="C26" s="18">
        <v>45</v>
      </c>
      <c r="D26" s="19" t="s">
        <v>124</v>
      </c>
      <c r="E26" s="20" t="str">
        <f t="shared" si="0"/>
        <v>Significantly Different</v>
      </c>
      <c r="G26">
        <f t="shared" si="1"/>
        <v>45</v>
      </c>
      <c r="H26">
        <f t="shared" si="2"/>
        <v>6</v>
      </c>
      <c r="I26" t="str">
        <f t="shared" si="3"/>
        <v>+/-</v>
      </c>
      <c r="J26" t="str">
        <f t="shared" si="4"/>
        <v>1.0</v>
      </c>
      <c r="K26" s="2">
        <f t="shared" si="5"/>
        <v>0.60790273556231</v>
      </c>
      <c r="L26" s="2">
        <f t="shared" si="6"/>
        <v>-5.5</v>
      </c>
      <c r="M26" s="2">
        <f t="shared" si="7"/>
        <v>0.61093468821403585</v>
      </c>
      <c r="N26" s="2">
        <f t="shared" si="8"/>
        <v>-9.0025989784248779</v>
      </c>
      <c r="O26" t="s">
        <v>41</v>
      </c>
    </row>
    <row r="27" spans="1:15" x14ac:dyDescent="0.25">
      <c r="A27" s="16">
        <v>17</v>
      </c>
      <c r="B27" s="17" t="s">
        <v>48</v>
      </c>
      <c r="C27" s="18">
        <v>44.2</v>
      </c>
      <c r="D27" s="19" t="s">
        <v>135</v>
      </c>
      <c r="E27" s="20" t="str">
        <f t="shared" si="0"/>
        <v>Significantly Different</v>
      </c>
      <c r="G27">
        <f t="shared" si="1"/>
        <v>44.2</v>
      </c>
      <c r="H27">
        <f t="shared" si="2"/>
        <v>6</v>
      </c>
      <c r="I27" t="str">
        <f t="shared" si="3"/>
        <v>+/-</v>
      </c>
      <c r="J27" t="str">
        <f t="shared" si="4"/>
        <v>1.6</v>
      </c>
      <c r="K27" s="2">
        <f t="shared" si="5"/>
        <v>0.97264437689969607</v>
      </c>
      <c r="L27" s="2">
        <f t="shared" si="6"/>
        <v>-4.7000000000000028</v>
      </c>
      <c r="M27" s="2">
        <f t="shared" si="7"/>
        <v>0.97454222139096647</v>
      </c>
      <c r="N27" s="2">
        <f t="shared" si="8"/>
        <v>-4.8227771940877853</v>
      </c>
      <c r="O27" t="s">
        <v>59</v>
      </c>
    </row>
    <row r="28" spans="1:15" x14ac:dyDescent="0.25">
      <c r="A28" s="16">
        <v>18</v>
      </c>
      <c r="B28" s="17" t="s">
        <v>66</v>
      </c>
      <c r="C28" s="18">
        <v>42.2</v>
      </c>
      <c r="D28" s="19" t="s">
        <v>83</v>
      </c>
      <c r="E28" s="20" t="str">
        <f t="shared" si="0"/>
        <v>Significantly Different</v>
      </c>
      <c r="G28">
        <f t="shared" si="1"/>
        <v>42.2</v>
      </c>
      <c r="H28">
        <f t="shared" si="2"/>
        <v>6</v>
      </c>
      <c r="I28" t="str">
        <f t="shared" si="3"/>
        <v>+/-</v>
      </c>
      <c r="J28" t="str">
        <f t="shared" si="4"/>
        <v>0.6</v>
      </c>
      <c r="K28" s="2">
        <f t="shared" si="5"/>
        <v>0.36474164133738601</v>
      </c>
      <c r="L28" s="2">
        <f t="shared" si="6"/>
        <v>-2.7000000000000028</v>
      </c>
      <c r="M28" s="2">
        <f t="shared" si="7"/>
        <v>0.36977279819442066</v>
      </c>
      <c r="N28" s="2">
        <f t="shared" si="8"/>
        <v>-7.3017810211674519</v>
      </c>
      <c r="O28" t="s">
        <v>49</v>
      </c>
    </row>
    <row r="29" spans="1:15" x14ac:dyDescent="0.25">
      <c r="A29" s="16">
        <v>19</v>
      </c>
      <c r="B29" s="17" t="s">
        <v>53</v>
      </c>
      <c r="C29" s="18">
        <v>41.3</v>
      </c>
      <c r="D29" s="19" t="s">
        <v>120</v>
      </c>
      <c r="E29" s="20" t="str">
        <f t="shared" si="0"/>
        <v>Significantly Different</v>
      </c>
      <c r="G29">
        <f t="shared" si="1"/>
        <v>41.3</v>
      </c>
      <c r="H29">
        <f t="shared" si="2"/>
        <v>6</v>
      </c>
      <c r="I29" t="str">
        <f t="shared" si="3"/>
        <v>+/-</v>
      </c>
      <c r="J29" t="str">
        <f t="shared" si="4"/>
        <v>1.3</v>
      </c>
      <c r="K29" s="2">
        <f t="shared" si="5"/>
        <v>0.79027355623100304</v>
      </c>
      <c r="L29" s="2">
        <f t="shared" si="6"/>
        <v>-1.7999999999999972</v>
      </c>
      <c r="M29" s="2">
        <f t="shared" si="7"/>
        <v>0.79260819516141623</v>
      </c>
      <c r="N29" s="2">
        <f t="shared" si="8"/>
        <v>-2.2709833319770603</v>
      </c>
      <c r="O29" t="s">
        <v>63</v>
      </c>
    </row>
    <row r="30" spans="1:15" x14ac:dyDescent="0.25">
      <c r="A30" s="16">
        <v>20</v>
      </c>
      <c r="B30" s="17" t="s">
        <v>81</v>
      </c>
      <c r="C30" s="18">
        <v>39.5</v>
      </c>
      <c r="D30" s="19" t="s">
        <v>39</v>
      </c>
      <c r="E30" s="20" t="str">
        <f t="shared" si="0"/>
        <v>Not Significantly Different</v>
      </c>
      <c r="G30">
        <f t="shared" si="1"/>
        <v>39.5</v>
      </c>
      <c r="H30">
        <f t="shared" si="2"/>
        <v>6</v>
      </c>
      <c r="I30" t="str">
        <f t="shared" si="3"/>
        <v>+/-</v>
      </c>
      <c r="J30" t="str">
        <f t="shared" si="4"/>
        <v>0.5</v>
      </c>
      <c r="K30" s="2">
        <f t="shared" si="5"/>
        <v>0.303951367781155</v>
      </c>
      <c r="L30" s="2">
        <f t="shared" si="6"/>
        <v>0</v>
      </c>
      <c r="M30" s="2">
        <f t="shared" si="7"/>
        <v>0.30997079109986531</v>
      </c>
      <c r="N30" s="2">
        <f t="shared" si="8"/>
        <v>0</v>
      </c>
      <c r="O30" t="s">
        <v>28</v>
      </c>
    </row>
    <row r="31" spans="1:15" x14ac:dyDescent="0.25">
      <c r="A31" s="16">
        <v>21</v>
      </c>
      <c r="B31" s="17" t="s">
        <v>64</v>
      </c>
      <c r="C31" s="18">
        <v>37.1</v>
      </c>
      <c r="D31" s="19" t="s">
        <v>39</v>
      </c>
      <c r="E31" s="20" t="str">
        <f t="shared" si="0"/>
        <v>Significantly Different</v>
      </c>
      <c r="G31">
        <f t="shared" si="1"/>
        <v>37.1</v>
      </c>
      <c r="H31">
        <f t="shared" si="2"/>
        <v>6</v>
      </c>
      <c r="I31" t="str">
        <f t="shared" si="3"/>
        <v>+/-</v>
      </c>
      <c r="J31" t="str">
        <f t="shared" si="4"/>
        <v>0.5</v>
      </c>
      <c r="K31" s="2">
        <f t="shared" si="5"/>
        <v>0.303951367781155</v>
      </c>
      <c r="L31" s="2">
        <f t="shared" si="6"/>
        <v>2.3999999999999986</v>
      </c>
      <c r="M31" s="2">
        <f t="shared" si="7"/>
        <v>0.30997079109986531</v>
      </c>
      <c r="N31" s="2">
        <f t="shared" si="8"/>
        <v>7.7426650152555014</v>
      </c>
      <c r="O31" t="s">
        <v>66</v>
      </c>
    </row>
    <row r="32" spans="1:15" x14ac:dyDescent="0.25">
      <c r="A32" s="16">
        <v>22</v>
      </c>
      <c r="B32" s="17" t="s">
        <v>74</v>
      </c>
      <c r="C32" s="18">
        <v>36.1</v>
      </c>
      <c r="D32" s="19" t="s">
        <v>70</v>
      </c>
      <c r="E32" s="20" t="str">
        <f t="shared" si="0"/>
        <v>Significantly Different</v>
      </c>
      <c r="G32">
        <f t="shared" si="1"/>
        <v>36.1</v>
      </c>
      <c r="H32">
        <f t="shared" si="2"/>
        <v>6</v>
      </c>
      <c r="I32" t="str">
        <f t="shared" si="3"/>
        <v>+/-</v>
      </c>
      <c r="J32" t="str">
        <f t="shared" si="4"/>
        <v>0.8</v>
      </c>
      <c r="K32" s="2">
        <f t="shared" si="5"/>
        <v>0.48632218844984804</v>
      </c>
      <c r="L32" s="2">
        <f t="shared" si="6"/>
        <v>3.3999999999999986</v>
      </c>
      <c r="M32" s="2">
        <f t="shared" si="7"/>
        <v>0.49010685399991183</v>
      </c>
      <c r="N32" s="2">
        <f t="shared" si="8"/>
        <v>6.937262705574426</v>
      </c>
      <c r="O32" t="s">
        <v>68</v>
      </c>
    </row>
    <row r="33" spans="1:15" x14ac:dyDescent="0.25">
      <c r="A33" s="16">
        <v>23</v>
      </c>
      <c r="B33" s="17" t="s">
        <v>46</v>
      </c>
      <c r="C33" s="18">
        <v>35.1</v>
      </c>
      <c r="D33" s="19" t="s">
        <v>130</v>
      </c>
      <c r="E33" s="20" t="str">
        <f t="shared" si="0"/>
        <v>Significantly Different</v>
      </c>
      <c r="G33">
        <f t="shared" si="1"/>
        <v>35.1</v>
      </c>
      <c r="H33">
        <f t="shared" si="2"/>
        <v>6</v>
      </c>
      <c r="I33" t="str">
        <f t="shared" si="3"/>
        <v>+/-</v>
      </c>
      <c r="J33" t="str">
        <f t="shared" si="4"/>
        <v>1.2</v>
      </c>
      <c r="K33" s="2">
        <f t="shared" si="5"/>
        <v>0.72948328267477203</v>
      </c>
      <c r="L33" s="2">
        <f t="shared" si="6"/>
        <v>4.3999999999999986</v>
      </c>
      <c r="M33" s="2">
        <f t="shared" si="7"/>
        <v>0.73201182849801194</v>
      </c>
      <c r="N33" s="2">
        <f t="shared" si="8"/>
        <v>6.0108318318136966</v>
      </c>
      <c r="O33" t="s">
        <v>71</v>
      </c>
    </row>
    <row r="34" spans="1:15" x14ac:dyDescent="0.25">
      <c r="A34" s="16">
        <v>24</v>
      </c>
      <c r="B34" s="17" t="s">
        <v>43</v>
      </c>
      <c r="C34" s="18">
        <v>34.4</v>
      </c>
      <c r="D34" s="19" t="s">
        <v>114</v>
      </c>
      <c r="E34" s="20" t="str">
        <f t="shared" si="0"/>
        <v>Significantly Different</v>
      </c>
      <c r="G34">
        <f t="shared" si="1"/>
        <v>34.4</v>
      </c>
      <c r="H34">
        <f t="shared" si="2"/>
        <v>6</v>
      </c>
      <c r="I34" t="str">
        <f t="shared" si="3"/>
        <v>+/-</v>
      </c>
      <c r="J34" t="str">
        <f t="shared" si="4"/>
        <v>0.9</v>
      </c>
      <c r="K34" s="2">
        <f t="shared" si="5"/>
        <v>0.54711246200607899</v>
      </c>
      <c r="L34" s="2">
        <f t="shared" si="6"/>
        <v>5.1000000000000014</v>
      </c>
      <c r="M34" s="2">
        <f t="shared" si="7"/>
        <v>0.55047933970440222</v>
      </c>
      <c r="N34" s="2">
        <f t="shared" si="8"/>
        <v>9.2646528800492529</v>
      </c>
      <c r="O34" t="s">
        <v>62</v>
      </c>
    </row>
    <row r="35" spans="1:15" x14ac:dyDescent="0.25">
      <c r="A35" s="16">
        <v>25</v>
      </c>
      <c r="B35" s="17" t="s">
        <v>54</v>
      </c>
      <c r="C35" s="18">
        <v>33.700000000000003</v>
      </c>
      <c r="D35" s="19" t="s">
        <v>120</v>
      </c>
      <c r="E35" s="20" t="str">
        <f t="shared" si="0"/>
        <v>Significantly Different</v>
      </c>
      <c r="G35">
        <f t="shared" si="1"/>
        <v>33.700000000000003</v>
      </c>
      <c r="H35">
        <f t="shared" si="2"/>
        <v>6</v>
      </c>
      <c r="I35" t="str">
        <f t="shared" si="3"/>
        <v>+/-</v>
      </c>
      <c r="J35" t="str">
        <f t="shared" si="4"/>
        <v>1.3</v>
      </c>
      <c r="K35" s="2">
        <f t="shared" si="5"/>
        <v>0.79027355623100304</v>
      </c>
      <c r="L35" s="2">
        <f t="shared" si="6"/>
        <v>5.7999999999999972</v>
      </c>
      <c r="M35" s="2">
        <f t="shared" si="7"/>
        <v>0.79260819516141623</v>
      </c>
      <c r="N35" s="2">
        <f t="shared" si="8"/>
        <v>7.3176129585927576</v>
      </c>
      <c r="O35" t="s">
        <v>72</v>
      </c>
    </row>
    <row r="36" spans="1:15" x14ac:dyDescent="0.25">
      <c r="A36" s="16">
        <v>26</v>
      </c>
      <c r="B36" s="17" t="s">
        <v>56</v>
      </c>
      <c r="C36" s="18">
        <v>32.5</v>
      </c>
      <c r="D36" s="19" t="s">
        <v>128</v>
      </c>
      <c r="E36" s="20" t="str">
        <f t="shared" si="0"/>
        <v>Significantly Different</v>
      </c>
      <c r="G36">
        <f t="shared" si="1"/>
        <v>32.5</v>
      </c>
      <c r="H36">
        <f t="shared" si="2"/>
        <v>6</v>
      </c>
      <c r="I36" t="str">
        <f t="shared" si="3"/>
        <v>+/-</v>
      </c>
      <c r="J36" t="str">
        <f t="shared" si="4"/>
        <v>1.1</v>
      </c>
      <c r="K36" s="2">
        <f t="shared" si="5"/>
        <v>0.66869300911854113</v>
      </c>
      <c r="L36" s="2">
        <f t="shared" si="6"/>
        <v>7</v>
      </c>
      <c r="M36" s="2">
        <f t="shared" si="7"/>
        <v>0.67145051776214359</v>
      </c>
      <c r="N36" s="2">
        <f t="shared" si="8"/>
        <v>10.425191156796007</v>
      </c>
      <c r="O36" t="s">
        <v>64</v>
      </c>
    </row>
    <row r="37" spans="1:15" x14ac:dyDescent="0.25">
      <c r="A37" s="16">
        <v>27</v>
      </c>
      <c r="B37" s="17" t="s">
        <v>51</v>
      </c>
      <c r="C37" s="18">
        <v>30.6</v>
      </c>
      <c r="D37" s="19" t="s">
        <v>78</v>
      </c>
      <c r="E37" s="20" t="str">
        <f t="shared" si="0"/>
        <v>Significantly Different</v>
      </c>
      <c r="G37">
        <f t="shared" si="1"/>
        <v>30.6</v>
      </c>
      <c r="H37">
        <f t="shared" si="2"/>
        <v>6</v>
      </c>
      <c r="I37" t="str">
        <f t="shared" si="3"/>
        <v>+/-</v>
      </c>
      <c r="J37" t="str">
        <f t="shared" si="4"/>
        <v>0.7</v>
      </c>
      <c r="K37" s="2">
        <f t="shared" si="5"/>
        <v>0.42553191489361697</v>
      </c>
      <c r="L37" s="2">
        <f t="shared" si="6"/>
        <v>8.8999999999999986</v>
      </c>
      <c r="M37" s="2">
        <f t="shared" si="7"/>
        <v>0.42985214661796195</v>
      </c>
      <c r="N37" s="2">
        <f t="shared" si="8"/>
        <v>20.704793659923297</v>
      </c>
      <c r="O37" t="s">
        <v>45</v>
      </c>
    </row>
    <row r="38" spans="1:15" x14ac:dyDescent="0.25">
      <c r="A38" s="16">
        <v>28</v>
      </c>
      <c r="B38" s="17" t="s">
        <v>58</v>
      </c>
      <c r="C38" s="18">
        <v>29.7</v>
      </c>
      <c r="D38" s="19" t="s">
        <v>61</v>
      </c>
      <c r="E38" s="20" t="str">
        <f t="shared" si="0"/>
        <v>Significantly Different</v>
      </c>
      <c r="G38">
        <f t="shared" si="1"/>
        <v>29.7</v>
      </c>
      <c r="H38">
        <f t="shared" si="2"/>
        <v>6</v>
      </c>
      <c r="I38" t="str">
        <f t="shared" si="3"/>
        <v>+/-</v>
      </c>
      <c r="J38" t="str">
        <f t="shared" si="4"/>
        <v>0.4</v>
      </c>
      <c r="K38" s="2">
        <f t="shared" si="5"/>
        <v>0.24316109422492402</v>
      </c>
      <c r="L38" s="2">
        <f t="shared" si="6"/>
        <v>9.8000000000000007</v>
      </c>
      <c r="M38" s="2">
        <f t="shared" si="7"/>
        <v>0.25064471888253259</v>
      </c>
      <c r="N38" s="2">
        <f t="shared" si="8"/>
        <v>39.099168112107236</v>
      </c>
      <c r="O38" t="s">
        <v>51</v>
      </c>
    </row>
    <row r="39" spans="1:15" x14ac:dyDescent="0.25">
      <c r="A39" s="16">
        <v>29</v>
      </c>
      <c r="B39" s="17" t="s">
        <v>40</v>
      </c>
      <c r="C39" s="18">
        <v>26.6</v>
      </c>
      <c r="D39" s="19" t="s">
        <v>29</v>
      </c>
      <c r="E39" s="20" t="str">
        <f t="shared" si="0"/>
        <v>Significantly Different</v>
      </c>
      <c r="G39">
        <f t="shared" si="1"/>
        <v>26.6</v>
      </c>
      <c r="H39">
        <f t="shared" si="2"/>
        <v>6</v>
      </c>
      <c r="I39" t="str">
        <f t="shared" si="3"/>
        <v>+/-</v>
      </c>
      <c r="J39" t="str">
        <f t="shared" si="4"/>
        <v>0.2</v>
      </c>
      <c r="K39" s="2">
        <f t="shared" si="5"/>
        <v>0.12158054711246201</v>
      </c>
      <c r="L39" s="2">
        <f t="shared" si="6"/>
        <v>12.899999999999999</v>
      </c>
      <c r="M39" s="2">
        <f t="shared" si="7"/>
        <v>0.1359311840425404</v>
      </c>
      <c r="N39" s="2">
        <f t="shared" si="8"/>
        <v>94.900961033068569</v>
      </c>
      <c r="O39" t="s">
        <v>74</v>
      </c>
    </row>
    <row r="40" spans="1:15" x14ac:dyDescent="0.25">
      <c r="A40" s="16">
        <v>30</v>
      </c>
      <c r="B40" s="17" t="s">
        <v>45</v>
      </c>
      <c r="C40" s="18">
        <v>26.2</v>
      </c>
      <c r="D40" s="19" t="s">
        <v>124</v>
      </c>
      <c r="E40" s="20" t="str">
        <f t="shared" si="0"/>
        <v>Significantly Different</v>
      </c>
      <c r="G40">
        <f t="shared" si="1"/>
        <v>26.2</v>
      </c>
      <c r="H40">
        <f t="shared" si="2"/>
        <v>6</v>
      </c>
      <c r="I40" t="str">
        <f t="shared" si="3"/>
        <v>+/-</v>
      </c>
      <c r="J40" t="str">
        <f t="shared" si="4"/>
        <v>1.0</v>
      </c>
      <c r="K40" s="2">
        <f t="shared" si="5"/>
        <v>0.60790273556231</v>
      </c>
      <c r="L40" s="2">
        <f t="shared" si="6"/>
        <v>13.3</v>
      </c>
      <c r="M40" s="2">
        <f t="shared" si="7"/>
        <v>0.61093468821403585</v>
      </c>
      <c r="N40" s="2">
        <f t="shared" si="8"/>
        <v>21.769921166009251</v>
      </c>
      <c r="O40" t="s">
        <v>35</v>
      </c>
    </row>
    <row r="41" spans="1:15" x14ac:dyDescent="0.25">
      <c r="A41" s="16">
        <v>31</v>
      </c>
      <c r="B41" s="17" t="s">
        <v>59</v>
      </c>
      <c r="C41" s="18">
        <v>25.5</v>
      </c>
      <c r="D41" s="19" t="s">
        <v>78</v>
      </c>
      <c r="E41" s="20" t="str">
        <f t="shared" si="0"/>
        <v>Significantly Different</v>
      </c>
      <c r="G41">
        <f t="shared" si="1"/>
        <v>25.5</v>
      </c>
      <c r="H41">
        <f t="shared" si="2"/>
        <v>6</v>
      </c>
      <c r="I41" t="str">
        <f t="shared" si="3"/>
        <v>+/-</v>
      </c>
      <c r="J41" t="str">
        <f t="shared" si="4"/>
        <v>0.7</v>
      </c>
      <c r="K41" s="2">
        <f t="shared" si="5"/>
        <v>0.42553191489361697</v>
      </c>
      <c r="L41" s="2">
        <f t="shared" si="6"/>
        <v>14</v>
      </c>
      <c r="M41" s="2">
        <f t="shared" si="7"/>
        <v>0.42985214661796195</v>
      </c>
      <c r="N41" s="2">
        <f t="shared" si="8"/>
        <v>32.569338341452386</v>
      </c>
      <c r="O41" t="s">
        <v>76</v>
      </c>
    </row>
    <row r="42" spans="1:15" x14ac:dyDescent="0.25">
      <c r="A42" s="16">
        <v>32</v>
      </c>
      <c r="B42" s="17" t="s">
        <v>65</v>
      </c>
      <c r="C42" s="18">
        <v>24.7</v>
      </c>
      <c r="D42" s="19" t="s">
        <v>61</v>
      </c>
      <c r="E42" s="20" t="str">
        <f t="shared" si="0"/>
        <v>Significantly Different</v>
      </c>
      <c r="G42">
        <f t="shared" si="1"/>
        <v>24.7</v>
      </c>
      <c r="H42">
        <f t="shared" si="2"/>
        <v>6</v>
      </c>
      <c r="I42" t="str">
        <f t="shared" si="3"/>
        <v>+/-</v>
      </c>
      <c r="J42" t="str">
        <f t="shared" si="4"/>
        <v>0.4</v>
      </c>
      <c r="K42" s="2">
        <f t="shared" si="5"/>
        <v>0.24316109422492402</v>
      </c>
      <c r="L42" s="2">
        <f t="shared" si="6"/>
        <v>14.8</v>
      </c>
      <c r="M42" s="2">
        <f t="shared" si="7"/>
        <v>0.25064471888253259</v>
      </c>
      <c r="N42" s="2">
        <f t="shared" si="8"/>
        <v>59.047723271345617</v>
      </c>
      <c r="O42" t="s">
        <v>77</v>
      </c>
    </row>
    <row r="43" spans="1:15" x14ac:dyDescent="0.25">
      <c r="A43" s="16">
        <v>33</v>
      </c>
      <c r="B43" s="17" t="s">
        <v>67</v>
      </c>
      <c r="C43" s="18">
        <v>23.9</v>
      </c>
      <c r="D43" s="19" t="s">
        <v>36</v>
      </c>
      <c r="E43" s="20" t="str">
        <f t="shared" si="0"/>
        <v>Significantly Different</v>
      </c>
      <c r="G43">
        <f t="shared" si="1"/>
        <v>23.9</v>
      </c>
      <c r="H43">
        <f t="shared" si="2"/>
        <v>6</v>
      </c>
      <c r="I43" t="str">
        <f t="shared" si="3"/>
        <v>+/-</v>
      </c>
      <c r="J43" t="str">
        <f t="shared" si="4"/>
        <v>0.3</v>
      </c>
      <c r="K43" s="2">
        <f t="shared" si="5"/>
        <v>0.18237082066869301</v>
      </c>
      <c r="L43" s="2">
        <f t="shared" si="6"/>
        <v>15.600000000000001</v>
      </c>
      <c r="M43" s="2">
        <f t="shared" si="7"/>
        <v>0.19223572402239389</v>
      </c>
      <c r="N43" s="2">
        <f t="shared" si="8"/>
        <v>81.150369315240951</v>
      </c>
      <c r="O43" t="s">
        <v>80</v>
      </c>
    </row>
    <row r="44" spans="1:15" x14ac:dyDescent="0.25">
      <c r="A44" s="16">
        <v>34</v>
      </c>
      <c r="B44" s="17" t="s">
        <v>41</v>
      </c>
      <c r="C44" s="18">
        <v>23.7</v>
      </c>
      <c r="D44" s="19" t="s">
        <v>83</v>
      </c>
      <c r="E44" s="20" t="str">
        <f t="shared" si="0"/>
        <v>Significantly Different</v>
      </c>
      <c r="G44">
        <f t="shared" si="1"/>
        <v>23.7</v>
      </c>
      <c r="H44">
        <f t="shared" si="2"/>
        <v>6</v>
      </c>
      <c r="I44" t="str">
        <f t="shared" si="3"/>
        <v>+/-</v>
      </c>
      <c r="J44" t="str">
        <f t="shared" si="4"/>
        <v>0.6</v>
      </c>
      <c r="K44" s="2">
        <f t="shared" si="5"/>
        <v>0.36474164133738601</v>
      </c>
      <c r="L44" s="2">
        <f t="shared" si="6"/>
        <v>15.8</v>
      </c>
      <c r="M44" s="2">
        <f t="shared" si="7"/>
        <v>0.36977279819442066</v>
      </c>
      <c r="N44" s="2">
        <f t="shared" si="8"/>
        <v>42.728940790535411</v>
      </c>
      <c r="O44" t="s">
        <v>82</v>
      </c>
    </row>
    <row r="45" spans="1:15" x14ac:dyDescent="0.25">
      <c r="A45" s="16">
        <v>35</v>
      </c>
      <c r="B45" s="17" t="s">
        <v>42</v>
      </c>
      <c r="C45" s="18">
        <v>23.6</v>
      </c>
      <c r="D45" s="19" t="s">
        <v>39</v>
      </c>
      <c r="E45" s="20" t="str">
        <f t="shared" si="0"/>
        <v>Significantly Different</v>
      </c>
      <c r="G45">
        <f t="shared" si="1"/>
        <v>23.6</v>
      </c>
      <c r="H45">
        <f t="shared" si="2"/>
        <v>6</v>
      </c>
      <c r="I45" t="str">
        <f t="shared" si="3"/>
        <v>+/-</v>
      </c>
      <c r="J45" t="str">
        <f t="shared" si="4"/>
        <v>0.5</v>
      </c>
      <c r="K45" s="2">
        <f t="shared" si="5"/>
        <v>0.303951367781155</v>
      </c>
      <c r="L45" s="2">
        <f t="shared" si="6"/>
        <v>15.899999999999999</v>
      </c>
      <c r="M45" s="2">
        <f t="shared" si="7"/>
        <v>0.30997079109986531</v>
      </c>
      <c r="N45" s="2">
        <f t="shared" si="8"/>
        <v>51.295155726067726</v>
      </c>
      <c r="O45" t="s">
        <v>53</v>
      </c>
    </row>
    <row r="46" spans="1:15" x14ac:dyDescent="0.25">
      <c r="A46" s="16">
        <v>36</v>
      </c>
      <c r="B46" s="17" t="s">
        <v>38</v>
      </c>
      <c r="C46" s="18">
        <v>22.8</v>
      </c>
      <c r="D46" s="19" t="s">
        <v>135</v>
      </c>
      <c r="E46" s="20" t="str">
        <f t="shared" si="0"/>
        <v>Significantly Different</v>
      </c>
      <c r="G46">
        <f t="shared" si="1"/>
        <v>22.8</v>
      </c>
      <c r="H46">
        <f t="shared" si="2"/>
        <v>6</v>
      </c>
      <c r="I46" t="str">
        <f t="shared" si="3"/>
        <v>+/-</v>
      </c>
      <c r="J46" t="str">
        <f t="shared" si="4"/>
        <v>1.6</v>
      </c>
      <c r="K46" s="2">
        <f t="shared" si="5"/>
        <v>0.97264437689969607</v>
      </c>
      <c r="L46" s="2">
        <f t="shared" si="6"/>
        <v>16.7</v>
      </c>
      <c r="M46" s="2">
        <f t="shared" si="7"/>
        <v>0.97454222139096647</v>
      </c>
      <c r="N46" s="2">
        <f t="shared" si="8"/>
        <v>17.136250881120418</v>
      </c>
      <c r="O46" t="s">
        <v>65</v>
      </c>
    </row>
    <row r="47" spans="1:15" x14ac:dyDescent="0.25">
      <c r="A47" s="16">
        <v>37</v>
      </c>
      <c r="B47" s="17" t="s">
        <v>77</v>
      </c>
      <c r="C47" s="18">
        <v>22.6</v>
      </c>
      <c r="D47" s="19" t="s">
        <v>78</v>
      </c>
      <c r="E47" s="20" t="str">
        <f t="shared" si="0"/>
        <v>Significantly Different</v>
      </c>
      <c r="G47">
        <f t="shared" si="1"/>
        <v>22.6</v>
      </c>
      <c r="H47">
        <f t="shared" si="2"/>
        <v>6</v>
      </c>
      <c r="I47" t="str">
        <f t="shared" si="3"/>
        <v>+/-</v>
      </c>
      <c r="J47" t="str">
        <f t="shared" si="4"/>
        <v>0.7</v>
      </c>
      <c r="K47" s="2">
        <f t="shared" si="5"/>
        <v>0.42553191489361697</v>
      </c>
      <c r="L47" s="2">
        <f t="shared" si="6"/>
        <v>16.899999999999999</v>
      </c>
      <c r="M47" s="2">
        <f t="shared" si="7"/>
        <v>0.42985214661796195</v>
      </c>
      <c r="N47" s="2">
        <f t="shared" si="8"/>
        <v>39.315844140753235</v>
      </c>
      <c r="O47" t="s">
        <v>81</v>
      </c>
    </row>
    <row r="48" spans="1:15" x14ac:dyDescent="0.25">
      <c r="A48" s="16">
        <v>38</v>
      </c>
      <c r="B48" s="17" t="s">
        <v>44</v>
      </c>
      <c r="C48" s="18">
        <v>17.3</v>
      </c>
      <c r="D48" s="19" t="s">
        <v>83</v>
      </c>
      <c r="E48" s="20" t="str">
        <f t="shared" si="0"/>
        <v>Significantly Different</v>
      </c>
      <c r="G48">
        <f t="shared" si="1"/>
        <v>17.3</v>
      </c>
      <c r="H48">
        <f t="shared" si="2"/>
        <v>6</v>
      </c>
      <c r="I48" t="str">
        <f t="shared" si="3"/>
        <v>+/-</v>
      </c>
      <c r="J48" t="str">
        <f t="shared" si="4"/>
        <v>0.6</v>
      </c>
      <c r="K48" s="2">
        <f t="shared" si="5"/>
        <v>0.36474164133738601</v>
      </c>
      <c r="L48" s="2">
        <f t="shared" si="6"/>
        <v>22.2</v>
      </c>
      <c r="M48" s="2">
        <f t="shared" si="7"/>
        <v>0.36977279819442066</v>
      </c>
      <c r="N48" s="2">
        <f t="shared" si="8"/>
        <v>60.036866174043425</v>
      </c>
      <c r="O48" t="s">
        <v>60</v>
      </c>
    </row>
    <row r="49" spans="1:15" x14ac:dyDescent="0.25">
      <c r="A49" s="16">
        <v>38</v>
      </c>
      <c r="B49" s="17" t="s">
        <v>62</v>
      </c>
      <c r="C49" s="18">
        <v>17.3</v>
      </c>
      <c r="D49" s="19" t="s">
        <v>36</v>
      </c>
      <c r="E49" s="20" t="str">
        <f t="shared" si="0"/>
        <v>Significantly Different</v>
      </c>
      <c r="G49">
        <f t="shared" si="1"/>
        <v>17.3</v>
      </c>
      <c r="H49">
        <f t="shared" si="2"/>
        <v>6</v>
      </c>
      <c r="I49" t="str">
        <f t="shared" si="3"/>
        <v>+/-</v>
      </c>
      <c r="J49" t="str">
        <f t="shared" si="4"/>
        <v>0.3</v>
      </c>
      <c r="K49" s="2">
        <f t="shared" si="5"/>
        <v>0.18237082066869301</v>
      </c>
      <c r="L49" s="2">
        <f t="shared" si="6"/>
        <v>22.2</v>
      </c>
      <c r="M49" s="2">
        <f t="shared" si="7"/>
        <v>0.19223572402239389</v>
      </c>
      <c r="N49" s="2">
        <f t="shared" si="8"/>
        <v>115.48321787168904</v>
      </c>
      <c r="O49" t="s">
        <v>67</v>
      </c>
    </row>
    <row r="50" spans="1:15" x14ac:dyDescent="0.25">
      <c r="A50" s="16">
        <v>40</v>
      </c>
      <c r="B50" s="17" t="s">
        <v>57</v>
      </c>
      <c r="C50" s="18">
        <v>17</v>
      </c>
      <c r="D50" s="19" t="s">
        <v>36</v>
      </c>
      <c r="E50" s="20" t="str">
        <f t="shared" si="0"/>
        <v>Significantly Different</v>
      </c>
      <c r="G50">
        <f t="shared" si="1"/>
        <v>17</v>
      </c>
      <c r="H50">
        <f t="shared" si="2"/>
        <v>6</v>
      </c>
      <c r="I50" t="str">
        <f t="shared" si="3"/>
        <v>+/-</v>
      </c>
      <c r="J50" t="str">
        <f t="shared" si="4"/>
        <v>0.3</v>
      </c>
      <c r="K50" s="2">
        <f t="shared" si="5"/>
        <v>0.18237082066869301</v>
      </c>
      <c r="L50" s="2">
        <f t="shared" si="6"/>
        <v>22.5</v>
      </c>
      <c r="M50" s="2">
        <f t="shared" si="7"/>
        <v>0.19223572402239389</v>
      </c>
      <c r="N50" s="2">
        <f t="shared" si="8"/>
        <v>117.04380189698213</v>
      </c>
      <c r="O50" t="s">
        <v>69</v>
      </c>
    </row>
    <row r="51" spans="1:15" x14ac:dyDescent="0.25">
      <c r="A51" s="16">
        <v>41</v>
      </c>
      <c r="B51" s="17" t="s">
        <v>68</v>
      </c>
      <c r="C51" s="18">
        <v>16.899999999999999</v>
      </c>
      <c r="D51" s="19" t="s">
        <v>36</v>
      </c>
      <c r="E51" s="20" t="str">
        <f t="shared" si="0"/>
        <v>Significantly Different</v>
      </c>
      <c r="G51">
        <f t="shared" si="1"/>
        <v>16.899999999999999</v>
      </c>
      <c r="H51">
        <f t="shared" si="2"/>
        <v>6</v>
      </c>
      <c r="I51" t="str">
        <f t="shared" si="3"/>
        <v>+/-</v>
      </c>
      <c r="J51" t="str">
        <f t="shared" si="4"/>
        <v>0.3</v>
      </c>
      <c r="K51" s="2">
        <f t="shared" si="5"/>
        <v>0.18237082066869301</v>
      </c>
      <c r="L51" s="2">
        <f t="shared" si="6"/>
        <v>22.6</v>
      </c>
      <c r="M51" s="2">
        <f t="shared" si="7"/>
        <v>0.19223572402239389</v>
      </c>
      <c r="N51" s="2">
        <f t="shared" si="8"/>
        <v>117.56399657207984</v>
      </c>
      <c r="O51" t="s">
        <v>85</v>
      </c>
    </row>
    <row r="52" spans="1:15" x14ac:dyDescent="0.25">
      <c r="A52" s="16">
        <v>42</v>
      </c>
      <c r="B52" s="17" t="s">
        <v>55</v>
      </c>
      <c r="C52" s="18">
        <v>16.100000000000001</v>
      </c>
      <c r="D52" s="19" t="s">
        <v>36</v>
      </c>
      <c r="E52" s="20" t="str">
        <f t="shared" si="0"/>
        <v>Significantly Different</v>
      </c>
      <c r="G52">
        <f t="shared" si="1"/>
        <v>16.100000000000001</v>
      </c>
      <c r="H52">
        <f t="shared" si="2"/>
        <v>6</v>
      </c>
      <c r="I52" t="str">
        <f t="shared" si="3"/>
        <v>+/-</v>
      </c>
      <c r="J52" t="str">
        <f t="shared" si="4"/>
        <v>0.3</v>
      </c>
      <c r="K52" s="2">
        <f t="shared" si="5"/>
        <v>0.18237082066869301</v>
      </c>
      <c r="L52" s="2">
        <f t="shared" si="6"/>
        <v>23.4</v>
      </c>
      <c r="M52" s="2">
        <f t="shared" si="7"/>
        <v>0.19223572402239389</v>
      </c>
      <c r="N52" s="2">
        <f t="shared" si="8"/>
        <v>121.72555397286142</v>
      </c>
      <c r="O52" t="s">
        <v>56</v>
      </c>
    </row>
    <row r="53" spans="1:15" x14ac:dyDescent="0.25">
      <c r="A53" s="16">
        <v>43</v>
      </c>
      <c r="B53" s="17" t="s">
        <v>47</v>
      </c>
      <c r="C53" s="18">
        <v>14.8</v>
      </c>
      <c r="D53" s="19" t="s">
        <v>83</v>
      </c>
      <c r="E53" s="20" t="str">
        <f t="shared" si="0"/>
        <v>Significantly Different</v>
      </c>
      <c r="G53">
        <f t="shared" si="1"/>
        <v>14.8</v>
      </c>
      <c r="H53">
        <f t="shared" si="2"/>
        <v>6</v>
      </c>
      <c r="I53" t="str">
        <f t="shared" si="3"/>
        <v>+/-</v>
      </c>
      <c r="J53" t="str">
        <f t="shared" si="4"/>
        <v>0.6</v>
      </c>
      <c r="K53" s="2">
        <f t="shared" si="5"/>
        <v>0.36474164133738601</v>
      </c>
      <c r="L53" s="2">
        <f t="shared" si="6"/>
        <v>24.7</v>
      </c>
      <c r="M53" s="2">
        <f t="shared" si="7"/>
        <v>0.36977279819442066</v>
      </c>
      <c r="N53" s="2">
        <f t="shared" si="8"/>
        <v>66.797774526976241</v>
      </c>
      <c r="O53" t="s">
        <v>73</v>
      </c>
    </row>
    <row r="54" spans="1:15" x14ac:dyDescent="0.25">
      <c r="A54" s="16">
        <v>44</v>
      </c>
      <c r="B54" s="17" t="s">
        <v>76</v>
      </c>
      <c r="C54" s="18">
        <v>13.6</v>
      </c>
      <c r="D54" s="19" t="s">
        <v>36</v>
      </c>
      <c r="E54" s="20" t="str">
        <f t="shared" si="0"/>
        <v>Significantly Different</v>
      </c>
      <c r="G54">
        <f t="shared" si="1"/>
        <v>13.6</v>
      </c>
      <c r="H54">
        <f t="shared" si="2"/>
        <v>6</v>
      </c>
      <c r="I54" t="str">
        <f t="shared" si="3"/>
        <v>+/-</v>
      </c>
      <c r="J54" t="str">
        <f t="shared" si="4"/>
        <v>0.3</v>
      </c>
      <c r="K54" s="2">
        <f t="shared" si="5"/>
        <v>0.18237082066869301</v>
      </c>
      <c r="L54" s="2">
        <f t="shared" si="6"/>
        <v>25.9</v>
      </c>
      <c r="M54" s="2">
        <f t="shared" si="7"/>
        <v>0.19223572402239389</v>
      </c>
      <c r="N54" s="2">
        <f t="shared" si="8"/>
        <v>134.73042085030386</v>
      </c>
      <c r="O54" t="s">
        <v>79</v>
      </c>
    </row>
    <row r="55" spans="1:15" x14ac:dyDescent="0.25">
      <c r="A55" s="16">
        <v>45</v>
      </c>
      <c r="B55" s="17" t="s">
        <v>80</v>
      </c>
      <c r="C55" s="18">
        <v>12.2</v>
      </c>
      <c r="D55" s="19" t="s">
        <v>29</v>
      </c>
      <c r="E55" s="20" t="str">
        <f t="shared" si="0"/>
        <v>Significantly Different</v>
      </c>
      <c r="G55">
        <f t="shared" si="1"/>
        <v>12.2</v>
      </c>
      <c r="H55">
        <f t="shared" si="2"/>
        <v>6</v>
      </c>
      <c r="I55" t="str">
        <f t="shared" si="3"/>
        <v>+/-</v>
      </c>
      <c r="J55" t="str">
        <f t="shared" si="4"/>
        <v>0.2</v>
      </c>
      <c r="K55" s="2">
        <f t="shared" si="5"/>
        <v>0.12158054711246201</v>
      </c>
      <c r="L55" s="2">
        <f t="shared" si="6"/>
        <v>27.3</v>
      </c>
      <c r="M55" s="2">
        <f t="shared" si="7"/>
        <v>0.1359311840425404</v>
      </c>
      <c r="N55" s="2">
        <f t="shared" si="8"/>
        <v>200.83691753509862</v>
      </c>
      <c r="O55" t="s">
        <v>47</v>
      </c>
    </row>
    <row r="56" spans="1:15" x14ac:dyDescent="0.25">
      <c r="A56" s="16">
        <v>46</v>
      </c>
      <c r="B56" s="17" t="s">
        <v>32</v>
      </c>
      <c r="C56" s="18">
        <v>12.1</v>
      </c>
      <c r="D56" s="19" t="s">
        <v>124</v>
      </c>
      <c r="E56" s="20" t="str">
        <f t="shared" si="0"/>
        <v>Significantly Different</v>
      </c>
      <c r="G56">
        <f t="shared" si="1"/>
        <v>12.1</v>
      </c>
      <c r="H56">
        <f t="shared" si="2"/>
        <v>6</v>
      </c>
      <c r="I56" t="str">
        <f t="shared" si="3"/>
        <v>+/-</v>
      </c>
      <c r="J56" t="str">
        <f t="shared" si="4"/>
        <v>1.0</v>
      </c>
      <c r="K56" s="2">
        <f t="shared" si="5"/>
        <v>0.60790273556231</v>
      </c>
      <c r="L56" s="2">
        <f t="shared" si="6"/>
        <v>27.4</v>
      </c>
      <c r="M56" s="2">
        <f t="shared" si="7"/>
        <v>0.61093468821403585</v>
      </c>
      <c r="N56" s="2">
        <f t="shared" si="8"/>
        <v>44.849311274334838</v>
      </c>
      <c r="O56" t="s">
        <v>31</v>
      </c>
    </row>
    <row r="57" spans="1:15" x14ac:dyDescent="0.25">
      <c r="A57" s="16">
        <v>47</v>
      </c>
      <c r="B57" s="17" t="s">
        <v>69</v>
      </c>
      <c r="C57" s="18">
        <v>10.3</v>
      </c>
      <c r="D57" s="19" t="s">
        <v>70</v>
      </c>
      <c r="E57" s="20" t="str">
        <f t="shared" si="0"/>
        <v>Significantly Different</v>
      </c>
      <c r="G57">
        <f t="shared" si="1"/>
        <v>10.3</v>
      </c>
      <c r="H57">
        <f t="shared" si="2"/>
        <v>6</v>
      </c>
      <c r="I57" t="str">
        <f t="shared" si="3"/>
        <v>+/-</v>
      </c>
      <c r="J57" t="str">
        <f t="shared" si="4"/>
        <v>0.8</v>
      </c>
      <c r="K57" s="2">
        <f t="shared" si="5"/>
        <v>0.48632218844984804</v>
      </c>
      <c r="L57" s="2">
        <f t="shared" si="6"/>
        <v>29.2</v>
      </c>
      <c r="M57" s="2">
        <f t="shared" si="7"/>
        <v>0.49010685399991183</v>
      </c>
      <c r="N57" s="2">
        <f t="shared" si="8"/>
        <v>59.578844412580388</v>
      </c>
      <c r="O57" t="s">
        <v>84</v>
      </c>
    </row>
    <row r="58" spans="1:15" x14ac:dyDescent="0.25">
      <c r="A58" s="16">
        <v>48</v>
      </c>
      <c r="B58" s="17" t="s">
        <v>71</v>
      </c>
      <c r="C58" s="18">
        <v>10.199999999999999</v>
      </c>
      <c r="D58" s="19" t="s">
        <v>29</v>
      </c>
      <c r="E58" s="20" t="str">
        <f t="shared" si="0"/>
        <v>Significantly Different</v>
      </c>
      <c r="G58">
        <f t="shared" si="1"/>
        <v>10.199999999999999</v>
      </c>
      <c r="H58">
        <f t="shared" si="2"/>
        <v>6</v>
      </c>
      <c r="I58" t="str">
        <f t="shared" si="3"/>
        <v>+/-</v>
      </c>
      <c r="J58" t="str">
        <f t="shared" si="4"/>
        <v>0.2</v>
      </c>
      <c r="K58" s="2">
        <f t="shared" si="5"/>
        <v>0.12158054711246201</v>
      </c>
      <c r="L58" s="2">
        <f t="shared" si="6"/>
        <v>29.3</v>
      </c>
      <c r="M58" s="2">
        <f t="shared" si="7"/>
        <v>0.1359311840425404</v>
      </c>
      <c r="N58" s="2">
        <f t="shared" si="8"/>
        <v>215.55024482704724</v>
      </c>
      <c r="O58" t="s">
        <v>75</v>
      </c>
    </row>
    <row r="59" spans="1:15" x14ac:dyDescent="0.25">
      <c r="A59" s="16">
        <v>49</v>
      </c>
      <c r="B59" s="17" t="s">
        <v>35</v>
      </c>
      <c r="C59" s="18">
        <v>9.9</v>
      </c>
      <c r="D59" s="19" t="s">
        <v>78</v>
      </c>
      <c r="E59" s="20" t="str">
        <f t="shared" si="0"/>
        <v>Significantly Different</v>
      </c>
      <c r="G59">
        <f t="shared" si="1"/>
        <v>9.9</v>
      </c>
      <c r="H59">
        <f t="shared" si="2"/>
        <v>6</v>
      </c>
      <c r="I59" t="str">
        <f t="shared" si="3"/>
        <v>+/-</v>
      </c>
      <c r="J59" t="str">
        <f t="shared" si="4"/>
        <v>0.7</v>
      </c>
      <c r="K59" s="2">
        <f t="shared" si="5"/>
        <v>0.42553191489361697</v>
      </c>
      <c r="L59" s="2">
        <f t="shared" si="6"/>
        <v>29.6</v>
      </c>
      <c r="M59" s="2">
        <f t="shared" si="7"/>
        <v>0.42985214661796195</v>
      </c>
      <c r="N59" s="2">
        <f t="shared" si="8"/>
        <v>68.860886779070754</v>
      </c>
      <c r="O59" t="s">
        <v>33</v>
      </c>
    </row>
    <row r="60" spans="1:15" x14ac:dyDescent="0.25">
      <c r="A60" s="16">
        <v>50</v>
      </c>
      <c r="B60" s="17" t="s">
        <v>28</v>
      </c>
      <c r="C60" s="18">
        <v>8.4</v>
      </c>
      <c r="D60" s="19" t="s">
        <v>83</v>
      </c>
      <c r="E60" s="20" t="str">
        <f t="shared" si="0"/>
        <v>Significantly Different</v>
      </c>
      <c r="G60">
        <f t="shared" si="1"/>
        <v>8.4</v>
      </c>
      <c r="H60">
        <f t="shared" si="2"/>
        <v>6</v>
      </c>
      <c r="I60" t="str">
        <f t="shared" si="3"/>
        <v>+/-</v>
      </c>
      <c r="J60" t="str">
        <f t="shared" si="4"/>
        <v>0.6</v>
      </c>
      <c r="K60" s="2">
        <f t="shared" si="5"/>
        <v>0.36474164133738601</v>
      </c>
      <c r="L60" s="2">
        <f t="shared" si="6"/>
        <v>31.1</v>
      </c>
      <c r="M60" s="2">
        <f t="shared" si="7"/>
        <v>0.36977279819442066</v>
      </c>
      <c r="N60" s="2">
        <f t="shared" si="8"/>
        <v>84.105699910484262</v>
      </c>
      <c r="O60" t="s">
        <v>55</v>
      </c>
    </row>
    <row r="61" spans="1:15" x14ac:dyDescent="0.25">
      <c r="A61" s="16">
        <v>51</v>
      </c>
      <c r="B61" s="17" t="s">
        <v>31</v>
      </c>
      <c r="C61" s="18">
        <v>6.4</v>
      </c>
      <c r="D61" s="19" t="s">
        <v>78</v>
      </c>
      <c r="E61" s="20" t="str">
        <f t="shared" si="0"/>
        <v>Significantly Different</v>
      </c>
      <c r="G61">
        <f t="shared" si="1"/>
        <v>6.4</v>
      </c>
      <c r="H61">
        <f t="shared" si="2"/>
        <v>6</v>
      </c>
      <c r="I61" t="str">
        <f t="shared" si="3"/>
        <v>+/-</v>
      </c>
      <c r="J61" t="str">
        <f t="shared" si="4"/>
        <v>0.7</v>
      </c>
      <c r="K61" s="2">
        <f t="shared" si="5"/>
        <v>0.42553191489361697</v>
      </c>
      <c r="L61" s="2">
        <f t="shared" si="6"/>
        <v>33.1</v>
      </c>
      <c r="M61" s="2">
        <f t="shared" si="7"/>
        <v>0.42985214661796195</v>
      </c>
      <c r="N61" s="2">
        <f t="shared" si="8"/>
        <v>77.003221364433855</v>
      </c>
      <c r="O61" t="s">
        <v>38</v>
      </c>
    </row>
    <row r="62" spans="1:15" ht="15.75" thickBot="1" x14ac:dyDescent="0.3">
      <c r="A62" s="22"/>
      <c r="B62" s="23" t="s">
        <v>86</v>
      </c>
      <c r="C62" s="24">
        <v>11</v>
      </c>
      <c r="D62" s="25" t="s">
        <v>61</v>
      </c>
      <c r="E62" s="26" t="str">
        <f t="shared" si="0"/>
        <v>Significantly Different</v>
      </c>
      <c r="G62">
        <f t="shared" si="1"/>
        <v>11</v>
      </c>
      <c r="H62">
        <f t="shared" si="2"/>
        <v>6</v>
      </c>
      <c r="I62" t="str">
        <f t="shared" si="3"/>
        <v>+/-</v>
      </c>
      <c r="J62" t="str">
        <f t="shared" si="4"/>
        <v>0.4</v>
      </c>
      <c r="K62" s="2">
        <f t="shared" si="5"/>
        <v>0.24316109422492402</v>
      </c>
      <c r="L62" s="2">
        <f t="shared" si="6"/>
        <v>28.5</v>
      </c>
      <c r="M62" s="2">
        <f t="shared" si="7"/>
        <v>0.25064471888253259</v>
      </c>
      <c r="N62" s="2">
        <f t="shared" si="8"/>
        <v>113.7067644076588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71" priority="5" operator="equal">
      <formula>"State Selected"</formula>
    </cfRule>
    <cfRule type="cellIs" dxfId="70" priority="6" operator="equal">
      <formula>"Not Significantly Different"</formula>
    </cfRule>
  </conditionalFormatting>
  <conditionalFormatting sqref="E10:E62">
    <cfRule type="cellIs" dxfId="69" priority="1" operator="equal">
      <formula>"OTHER ERROR"</formula>
    </cfRule>
    <cfRule type="cellIs" dxfId="68" priority="2" operator="equal">
      <formula>"Statistical Test not applicable"</formula>
    </cfRule>
    <cfRule type="cellIs" dxfId="67" priority="3" operator="equal">
      <formula>"Geography Selected"</formula>
    </cfRule>
    <cfRule type="cellIs" dxfId="6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334D0D1-9528-4E24-97CE-86BE1E80589F}">
      <formula1>$O$10:$O$62</formula1>
    </dataValidation>
  </dataValidation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16E8-D7E6-4704-910F-B5BFCE6708CE}">
  <sheetPr codeName="Sheet2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574</v>
      </c>
    </row>
    <row r="2" spans="1:16" x14ac:dyDescent="0.25">
      <c r="A2" s="3" t="s">
        <v>2</v>
      </c>
      <c r="B2" t="s">
        <v>575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4.4000000000000004</v>
      </c>
      <c r="C6" t="s">
        <v>9</v>
      </c>
      <c r="H6" s="8" t="s">
        <v>10</v>
      </c>
      <c r="I6">
        <f>VLOOKUP($B$4,$B$9:$K$62,6,FALSE)</f>
        <v>4.4000000000000004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4.4000000000000004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4.4000000000000004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28</v>
      </c>
      <c r="C11" s="18">
        <v>60.1</v>
      </c>
      <c r="D11" s="21" t="s">
        <v>128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60.1</v>
      </c>
      <c r="H11">
        <f t="shared" ref="H11:H62" si="2">LEN(TRIM(D11))</f>
        <v>6</v>
      </c>
      <c r="I11" t="str">
        <f t="shared" ref="I11:I62" si="3">IF(H11&gt;=3,MID(TRIM(D11),1,3),"NO")</f>
        <v>+/-</v>
      </c>
      <c r="J11" t="str">
        <f t="shared" ref="J11:J62" si="4">IF(TRIM(I11)="+/-",MID(TRIM(D11),4,H11-3),D11)</f>
        <v>1.1</v>
      </c>
      <c r="K11" s="2">
        <f t="shared" ref="K11:K62" si="5">IF(TRIM(J11)="*****",0,IF(ISERROR(VALUE(J11)),"NA",VALUE(J11/$I$4)))</f>
        <v>0.66869300911854113</v>
      </c>
      <c r="L11" s="2">
        <f t="shared" ref="L11:L62" si="6">IF(AND(ISNUMBER(G11),ISNUMBER($I$6)),$I$6-G11,"N/A")</f>
        <v>-55.7</v>
      </c>
      <c r="M11" s="2">
        <f t="shared" ref="M11:M62" si="7">IF(AND(ISNUMBER(K11),ISNUMBER($I$7)),SQRT(K11^2+($I$7)^2),"N/A")</f>
        <v>0.67145051776214359</v>
      </c>
      <c r="N11" s="2">
        <f>IF(AND(ISNUMBER(L11),ISNUMBER(M11),M11&lt;&gt;0),L11/M11,"NA")</f>
        <v>-82.954735347648239</v>
      </c>
      <c r="O11" t="s">
        <v>30</v>
      </c>
    </row>
    <row r="12" spans="1:16" x14ac:dyDescent="0.25">
      <c r="A12" s="16">
        <v>2</v>
      </c>
      <c r="B12" s="17" t="s">
        <v>35</v>
      </c>
      <c r="C12" s="18">
        <v>42.1</v>
      </c>
      <c r="D12" s="19" t="s">
        <v>128</v>
      </c>
      <c r="E12" s="20" t="str">
        <f t="shared" si="0"/>
        <v>Significantly Different</v>
      </c>
      <c r="G12">
        <f t="shared" si="1"/>
        <v>42.1</v>
      </c>
      <c r="H12">
        <f t="shared" si="2"/>
        <v>6</v>
      </c>
      <c r="I12" t="str">
        <f t="shared" si="3"/>
        <v>+/-</v>
      </c>
      <c r="J12" t="str">
        <f t="shared" si="4"/>
        <v>1.1</v>
      </c>
      <c r="K12" s="2">
        <f t="shared" si="5"/>
        <v>0.66869300911854113</v>
      </c>
      <c r="L12" s="2">
        <f t="shared" si="6"/>
        <v>-37.700000000000003</v>
      </c>
      <c r="M12" s="2">
        <f t="shared" si="7"/>
        <v>0.67145051776214359</v>
      </c>
      <c r="N12" s="2">
        <f t="shared" ref="N12:N62" si="8">IF(AND(ISNUMBER(L12),ISNUMBER(M12),M12&lt;&gt;0),L12/M12,"NA")</f>
        <v>-56.147100944458501</v>
      </c>
      <c r="O12" t="s">
        <v>32</v>
      </c>
    </row>
    <row r="13" spans="1:16" x14ac:dyDescent="0.25">
      <c r="A13" s="16">
        <v>3</v>
      </c>
      <c r="B13" s="17" t="s">
        <v>31</v>
      </c>
      <c r="C13" s="18">
        <v>41.4</v>
      </c>
      <c r="D13" s="19" t="s">
        <v>130</v>
      </c>
      <c r="E13" s="20" t="str">
        <f t="shared" si="0"/>
        <v>Significantly Different</v>
      </c>
      <c r="G13">
        <f t="shared" si="1"/>
        <v>41.4</v>
      </c>
      <c r="H13">
        <f t="shared" si="2"/>
        <v>6</v>
      </c>
      <c r="I13" t="str">
        <f t="shared" si="3"/>
        <v>+/-</v>
      </c>
      <c r="J13" t="str">
        <f t="shared" si="4"/>
        <v>1.2</v>
      </c>
      <c r="K13" s="2">
        <f t="shared" si="5"/>
        <v>0.72948328267477203</v>
      </c>
      <c r="L13" s="2">
        <f t="shared" si="6"/>
        <v>-37</v>
      </c>
      <c r="M13" s="2">
        <f t="shared" si="7"/>
        <v>0.73201182849801194</v>
      </c>
      <c r="N13" s="2">
        <f t="shared" si="8"/>
        <v>-50.545631312978827</v>
      </c>
      <c r="O13" t="s">
        <v>34</v>
      </c>
    </row>
    <row r="14" spans="1:16" x14ac:dyDescent="0.25">
      <c r="A14" s="16">
        <v>4</v>
      </c>
      <c r="B14" s="17" t="s">
        <v>44</v>
      </c>
      <c r="C14" s="18">
        <v>38.9</v>
      </c>
      <c r="D14" s="19" t="s">
        <v>78</v>
      </c>
      <c r="E14" s="20" t="str">
        <f t="shared" si="0"/>
        <v>Significantly Different</v>
      </c>
      <c r="G14">
        <f t="shared" si="1"/>
        <v>38.9</v>
      </c>
      <c r="H14">
        <f t="shared" si="2"/>
        <v>6</v>
      </c>
      <c r="I14" t="str">
        <f t="shared" si="3"/>
        <v>+/-</v>
      </c>
      <c r="J14" t="str">
        <f t="shared" si="4"/>
        <v>0.7</v>
      </c>
      <c r="K14" s="2">
        <f t="shared" si="5"/>
        <v>0.42553191489361697</v>
      </c>
      <c r="L14" s="2">
        <f t="shared" si="6"/>
        <v>-34.5</v>
      </c>
      <c r="M14" s="2">
        <f t="shared" si="7"/>
        <v>0.42985214661796195</v>
      </c>
      <c r="N14" s="2">
        <f t="shared" si="8"/>
        <v>-80.260155198579085</v>
      </c>
      <c r="O14" t="s">
        <v>37</v>
      </c>
    </row>
    <row r="15" spans="1:16" x14ac:dyDescent="0.25">
      <c r="A15" s="16">
        <v>5</v>
      </c>
      <c r="B15" s="17" t="s">
        <v>32</v>
      </c>
      <c r="C15" s="18">
        <v>30.8</v>
      </c>
      <c r="D15" s="19" t="s">
        <v>128</v>
      </c>
      <c r="E15" s="20" t="str">
        <f t="shared" si="0"/>
        <v>Significantly Different</v>
      </c>
      <c r="G15">
        <f t="shared" si="1"/>
        <v>30.8</v>
      </c>
      <c r="H15">
        <f t="shared" si="2"/>
        <v>6</v>
      </c>
      <c r="I15" t="str">
        <f t="shared" si="3"/>
        <v>+/-</v>
      </c>
      <c r="J15" t="str">
        <f t="shared" si="4"/>
        <v>1.1</v>
      </c>
      <c r="K15" s="2">
        <f t="shared" si="5"/>
        <v>0.66869300911854113</v>
      </c>
      <c r="L15" s="2">
        <f t="shared" si="6"/>
        <v>-26.4</v>
      </c>
      <c r="M15" s="2">
        <f t="shared" si="7"/>
        <v>0.67145051776214359</v>
      </c>
      <c r="N15" s="2">
        <f t="shared" si="8"/>
        <v>-39.317863791344941</v>
      </c>
      <c r="O15" t="s">
        <v>40</v>
      </c>
    </row>
    <row r="16" spans="1:16" x14ac:dyDescent="0.25">
      <c r="A16" s="16">
        <v>6</v>
      </c>
      <c r="B16" s="17" t="s">
        <v>69</v>
      </c>
      <c r="C16" s="18">
        <v>28.6</v>
      </c>
      <c r="D16" s="19" t="s">
        <v>130</v>
      </c>
      <c r="E16" s="20" t="str">
        <f t="shared" si="0"/>
        <v>Significantly Different</v>
      </c>
      <c r="G16">
        <f t="shared" si="1"/>
        <v>28.6</v>
      </c>
      <c r="H16">
        <f t="shared" si="2"/>
        <v>6</v>
      </c>
      <c r="I16" t="str">
        <f t="shared" si="3"/>
        <v>+/-</v>
      </c>
      <c r="J16" t="str">
        <f t="shared" si="4"/>
        <v>1.2</v>
      </c>
      <c r="K16" s="2">
        <f t="shared" si="5"/>
        <v>0.72948328267477203</v>
      </c>
      <c r="L16" s="2">
        <f t="shared" si="6"/>
        <v>-24.200000000000003</v>
      </c>
      <c r="M16" s="2">
        <f t="shared" si="7"/>
        <v>0.73201182849801194</v>
      </c>
      <c r="N16" s="2">
        <f t="shared" si="8"/>
        <v>-33.059575074975342</v>
      </c>
      <c r="O16" t="s">
        <v>42</v>
      </c>
    </row>
    <row r="17" spans="1:15" x14ac:dyDescent="0.25">
      <c r="A17" s="16">
        <v>7</v>
      </c>
      <c r="B17" s="17" t="s">
        <v>68</v>
      </c>
      <c r="C17" s="18">
        <v>24.4</v>
      </c>
      <c r="D17" s="19" t="s">
        <v>61</v>
      </c>
      <c r="E17" s="20" t="str">
        <f t="shared" si="0"/>
        <v>Significantly Different</v>
      </c>
      <c r="G17">
        <f t="shared" si="1"/>
        <v>24.4</v>
      </c>
      <c r="H17">
        <f t="shared" si="2"/>
        <v>6</v>
      </c>
      <c r="I17" t="str">
        <f t="shared" si="3"/>
        <v>+/-</v>
      </c>
      <c r="J17" t="str">
        <f t="shared" si="4"/>
        <v>0.4</v>
      </c>
      <c r="K17" s="2">
        <f t="shared" si="5"/>
        <v>0.24316109422492402</v>
      </c>
      <c r="L17" s="2">
        <f t="shared" si="6"/>
        <v>-20</v>
      </c>
      <c r="M17" s="2">
        <f t="shared" si="7"/>
        <v>0.25064471888253259</v>
      </c>
      <c r="N17" s="2">
        <f t="shared" si="8"/>
        <v>-79.79422063695354</v>
      </c>
      <c r="O17" t="s">
        <v>44</v>
      </c>
    </row>
    <row r="18" spans="1:15" x14ac:dyDescent="0.25">
      <c r="A18" s="16">
        <v>8</v>
      </c>
      <c r="B18" s="17" t="s">
        <v>80</v>
      </c>
      <c r="C18" s="18">
        <v>18.7</v>
      </c>
      <c r="D18" s="19" t="s">
        <v>29</v>
      </c>
      <c r="E18" s="20" t="str">
        <f t="shared" si="0"/>
        <v>Significantly Different</v>
      </c>
      <c r="G18">
        <f t="shared" si="1"/>
        <v>18.7</v>
      </c>
      <c r="H18">
        <f t="shared" si="2"/>
        <v>6</v>
      </c>
      <c r="I18" t="str">
        <f t="shared" si="3"/>
        <v>+/-</v>
      </c>
      <c r="J18" t="str">
        <f t="shared" si="4"/>
        <v>0.2</v>
      </c>
      <c r="K18" s="2">
        <f t="shared" si="5"/>
        <v>0.12158054711246201</v>
      </c>
      <c r="L18" s="2">
        <f t="shared" si="6"/>
        <v>-14.299999999999999</v>
      </c>
      <c r="M18" s="2">
        <f t="shared" si="7"/>
        <v>0.1359311840425404</v>
      </c>
      <c r="N18" s="2">
        <f t="shared" si="8"/>
        <v>-105.2002901374326</v>
      </c>
      <c r="O18" t="s">
        <v>46</v>
      </c>
    </row>
    <row r="19" spans="1:15" x14ac:dyDescent="0.25">
      <c r="A19" s="16">
        <v>9</v>
      </c>
      <c r="B19" s="17" t="s">
        <v>67</v>
      </c>
      <c r="C19" s="18">
        <v>15.5</v>
      </c>
      <c r="D19" s="19" t="s">
        <v>29</v>
      </c>
      <c r="E19" s="20" t="str">
        <f t="shared" si="0"/>
        <v>Significantly Different</v>
      </c>
      <c r="G19">
        <f t="shared" si="1"/>
        <v>15.5</v>
      </c>
      <c r="H19">
        <f t="shared" si="2"/>
        <v>6</v>
      </c>
      <c r="I19" t="str">
        <f t="shared" si="3"/>
        <v>+/-</v>
      </c>
      <c r="J19" t="str">
        <f t="shared" si="4"/>
        <v>0.2</v>
      </c>
      <c r="K19" s="2">
        <f t="shared" si="5"/>
        <v>0.12158054711246201</v>
      </c>
      <c r="L19" s="2">
        <f t="shared" si="6"/>
        <v>-11.1</v>
      </c>
      <c r="M19" s="2">
        <f t="shared" si="7"/>
        <v>0.1359311840425404</v>
      </c>
      <c r="N19" s="2">
        <f t="shared" si="8"/>
        <v>-81.658966470314823</v>
      </c>
      <c r="O19" t="s">
        <v>48</v>
      </c>
    </row>
    <row r="20" spans="1:15" x14ac:dyDescent="0.25">
      <c r="A20" s="16">
        <v>10</v>
      </c>
      <c r="B20" s="17" t="s">
        <v>46</v>
      </c>
      <c r="C20" s="18">
        <v>10.199999999999999</v>
      </c>
      <c r="D20" s="21" t="s">
        <v>78</v>
      </c>
      <c r="E20" s="20" t="str">
        <f t="shared" si="0"/>
        <v>Significantly Different</v>
      </c>
      <c r="G20">
        <f t="shared" si="1"/>
        <v>10.199999999999999</v>
      </c>
      <c r="H20">
        <f t="shared" si="2"/>
        <v>6</v>
      </c>
      <c r="I20" t="str">
        <f t="shared" si="3"/>
        <v>+/-</v>
      </c>
      <c r="J20" t="str">
        <f t="shared" si="4"/>
        <v>0.7</v>
      </c>
      <c r="K20" s="2">
        <f t="shared" si="5"/>
        <v>0.42553191489361697</v>
      </c>
      <c r="L20" s="2">
        <f t="shared" si="6"/>
        <v>-5.7999999999999989</v>
      </c>
      <c r="M20" s="2">
        <f t="shared" si="7"/>
        <v>0.42985214661796195</v>
      </c>
      <c r="N20" s="2">
        <f t="shared" si="8"/>
        <v>-13.493011598601699</v>
      </c>
      <c r="O20" t="s">
        <v>50</v>
      </c>
    </row>
    <row r="21" spans="1:15" x14ac:dyDescent="0.25">
      <c r="A21" s="16">
        <v>11</v>
      </c>
      <c r="B21" s="17" t="s">
        <v>66</v>
      </c>
      <c r="C21" s="18">
        <v>7.9</v>
      </c>
      <c r="D21" s="19" t="s">
        <v>36</v>
      </c>
      <c r="E21" s="20" t="str">
        <f t="shared" si="0"/>
        <v>Significantly Different</v>
      </c>
      <c r="G21">
        <f t="shared" si="1"/>
        <v>7.9</v>
      </c>
      <c r="H21">
        <f t="shared" si="2"/>
        <v>6</v>
      </c>
      <c r="I21" t="str">
        <f t="shared" si="3"/>
        <v>+/-</v>
      </c>
      <c r="J21" t="str">
        <f t="shared" si="4"/>
        <v>0.3</v>
      </c>
      <c r="K21" s="2">
        <f t="shared" si="5"/>
        <v>0.18237082066869301</v>
      </c>
      <c r="L21" s="2">
        <f t="shared" si="6"/>
        <v>-3.5</v>
      </c>
      <c r="M21" s="2">
        <f t="shared" si="7"/>
        <v>0.19223572402239389</v>
      </c>
      <c r="N21" s="2">
        <f t="shared" si="8"/>
        <v>-18.206813628419443</v>
      </c>
      <c r="O21" t="s">
        <v>52</v>
      </c>
    </row>
    <row r="22" spans="1:15" x14ac:dyDescent="0.25">
      <c r="A22" s="16">
        <v>12</v>
      </c>
      <c r="B22" s="17" t="s">
        <v>76</v>
      </c>
      <c r="C22" s="18">
        <v>7.4</v>
      </c>
      <c r="D22" s="19" t="s">
        <v>29</v>
      </c>
      <c r="E22" s="20" t="str">
        <f t="shared" si="0"/>
        <v>Significantly Different</v>
      </c>
      <c r="G22">
        <f t="shared" si="1"/>
        <v>7.4</v>
      </c>
      <c r="H22">
        <f t="shared" si="2"/>
        <v>6</v>
      </c>
      <c r="I22" t="str">
        <f t="shared" si="3"/>
        <v>+/-</v>
      </c>
      <c r="J22" t="str">
        <f t="shared" si="4"/>
        <v>0.2</v>
      </c>
      <c r="K22" s="2">
        <f t="shared" si="5"/>
        <v>0.12158054711246201</v>
      </c>
      <c r="L22" s="2">
        <f t="shared" si="6"/>
        <v>-3</v>
      </c>
      <c r="M22" s="2">
        <f t="shared" si="7"/>
        <v>0.1359311840425404</v>
      </c>
      <c r="N22" s="2">
        <f t="shared" si="8"/>
        <v>-22.069990937922924</v>
      </c>
      <c r="O22" t="s">
        <v>54</v>
      </c>
    </row>
    <row r="23" spans="1:15" x14ac:dyDescent="0.25">
      <c r="A23" s="16">
        <v>13</v>
      </c>
      <c r="B23" s="17" t="s">
        <v>84</v>
      </c>
      <c r="C23" s="18">
        <v>4.0999999999999996</v>
      </c>
      <c r="D23" s="19" t="s">
        <v>29</v>
      </c>
      <c r="E23" s="20" t="str">
        <f t="shared" si="0"/>
        <v>Significantly Different</v>
      </c>
      <c r="G23">
        <f t="shared" si="1"/>
        <v>4.0999999999999996</v>
      </c>
      <c r="H23">
        <f t="shared" si="2"/>
        <v>6</v>
      </c>
      <c r="I23" t="str">
        <f t="shared" si="3"/>
        <v>+/-</v>
      </c>
      <c r="J23" t="str">
        <f t="shared" si="4"/>
        <v>0.2</v>
      </c>
      <c r="K23" s="2">
        <f t="shared" si="5"/>
        <v>0.12158054711246201</v>
      </c>
      <c r="L23" s="2">
        <f t="shared" si="6"/>
        <v>0.30000000000000071</v>
      </c>
      <c r="M23" s="2">
        <f t="shared" si="7"/>
        <v>0.1359311840425404</v>
      </c>
      <c r="N23" s="2">
        <f t="shared" si="8"/>
        <v>2.2069990937922976</v>
      </c>
      <c r="O23" t="s">
        <v>43</v>
      </c>
    </row>
    <row r="24" spans="1:15" x14ac:dyDescent="0.25">
      <c r="A24" s="16">
        <v>14</v>
      </c>
      <c r="B24" s="17" t="s">
        <v>33</v>
      </c>
      <c r="C24" s="18">
        <v>2.7</v>
      </c>
      <c r="D24" s="19" t="s">
        <v>36</v>
      </c>
      <c r="E24" s="20" t="str">
        <f t="shared" si="0"/>
        <v>Significantly Different</v>
      </c>
      <c r="G24">
        <f t="shared" si="1"/>
        <v>2.7</v>
      </c>
      <c r="H24">
        <f t="shared" si="2"/>
        <v>6</v>
      </c>
      <c r="I24" t="str">
        <f t="shared" si="3"/>
        <v>+/-</v>
      </c>
      <c r="J24" t="str">
        <f t="shared" si="4"/>
        <v>0.3</v>
      </c>
      <c r="K24" s="2">
        <f t="shared" si="5"/>
        <v>0.18237082066869301</v>
      </c>
      <c r="L24" s="2">
        <f t="shared" si="6"/>
        <v>1.7000000000000002</v>
      </c>
      <c r="M24" s="2">
        <f t="shared" si="7"/>
        <v>0.19223572402239389</v>
      </c>
      <c r="N24" s="2">
        <f t="shared" si="8"/>
        <v>8.843309476660874</v>
      </c>
      <c r="O24" t="s">
        <v>57</v>
      </c>
    </row>
    <row r="25" spans="1:15" x14ac:dyDescent="0.25">
      <c r="A25" s="16">
        <v>15</v>
      </c>
      <c r="B25" s="17" t="s">
        <v>82</v>
      </c>
      <c r="C25" s="18">
        <v>2.6</v>
      </c>
      <c r="D25" s="19" t="s">
        <v>27</v>
      </c>
      <c r="E25" s="20" t="str">
        <f t="shared" si="0"/>
        <v>Significantly Different</v>
      </c>
      <c r="G25">
        <f t="shared" si="1"/>
        <v>2.6</v>
      </c>
      <c r="H25">
        <f t="shared" si="2"/>
        <v>6</v>
      </c>
      <c r="I25" t="str">
        <f t="shared" si="3"/>
        <v>+/-</v>
      </c>
      <c r="J25" t="str">
        <f t="shared" si="4"/>
        <v>0.1</v>
      </c>
      <c r="K25" s="2">
        <f t="shared" si="5"/>
        <v>6.0790273556231005E-2</v>
      </c>
      <c r="L25" s="2">
        <f t="shared" si="6"/>
        <v>1.8000000000000003</v>
      </c>
      <c r="M25" s="2">
        <f t="shared" si="7"/>
        <v>8.5970429323592404E-2</v>
      </c>
      <c r="N25" s="2">
        <f t="shared" si="8"/>
        <v>20.937431790933676</v>
      </c>
      <c r="O25" t="s">
        <v>58</v>
      </c>
    </row>
    <row r="26" spans="1:15" x14ac:dyDescent="0.25">
      <c r="A26" s="16">
        <v>16</v>
      </c>
      <c r="B26" s="17" t="s">
        <v>53</v>
      </c>
      <c r="C26" s="18">
        <v>2</v>
      </c>
      <c r="D26" s="19" t="s">
        <v>36</v>
      </c>
      <c r="E26" s="20" t="str">
        <f t="shared" si="0"/>
        <v>Significantly Different</v>
      </c>
      <c r="G26">
        <f t="shared" si="1"/>
        <v>2</v>
      </c>
      <c r="H26">
        <f t="shared" si="2"/>
        <v>6</v>
      </c>
      <c r="I26" t="str">
        <f t="shared" si="3"/>
        <v>+/-</v>
      </c>
      <c r="J26" t="str">
        <f t="shared" si="4"/>
        <v>0.3</v>
      </c>
      <c r="K26" s="2">
        <f t="shared" si="5"/>
        <v>0.18237082066869301</v>
      </c>
      <c r="L26" s="2">
        <f t="shared" si="6"/>
        <v>2.4000000000000004</v>
      </c>
      <c r="M26" s="2">
        <f t="shared" si="7"/>
        <v>0.19223572402239389</v>
      </c>
      <c r="N26" s="2">
        <f t="shared" si="8"/>
        <v>12.484672202344763</v>
      </c>
      <c r="O26" t="s">
        <v>41</v>
      </c>
    </row>
    <row r="27" spans="1:15" x14ac:dyDescent="0.25">
      <c r="A27" s="16">
        <v>16</v>
      </c>
      <c r="B27" s="17" t="s">
        <v>65</v>
      </c>
      <c r="C27" s="18">
        <v>2</v>
      </c>
      <c r="D27" s="19" t="s">
        <v>27</v>
      </c>
      <c r="E27" s="20" t="str">
        <f t="shared" si="0"/>
        <v>Significantly Different</v>
      </c>
      <c r="G27">
        <f t="shared" si="1"/>
        <v>2</v>
      </c>
      <c r="H27">
        <f t="shared" si="2"/>
        <v>6</v>
      </c>
      <c r="I27" t="str">
        <f t="shared" si="3"/>
        <v>+/-</v>
      </c>
      <c r="J27" t="str">
        <f t="shared" si="4"/>
        <v>0.1</v>
      </c>
      <c r="K27" s="2">
        <f t="shared" si="5"/>
        <v>6.0790273556231005E-2</v>
      </c>
      <c r="L27" s="2">
        <f t="shared" si="6"/>
        <v>2.4000000000000004</v>
      </c>
      <c r="M27" s="2">
        <f t="shared" si="7"/>
        <v>8.5970429323592404E-2</v>
      </c>
      <c r="N27" s="2">
        <f t="shared" si="8"/>
        <v>27.9165757212449</v>
      </c>
      <c r="O27" t="s">
        <v>59</v>
      </c>
    </row>
    <row r="28" spans="1:15" x14ac:dyDescent="0.25">
      <c r="A28" s="16">
        <v>18</v>
      </c>
      <c r="B28" s="17" t="s">
        <v>55</v>
      </c>
      <c r="C28" s="18">
        <v>1.7</v>
      </c>
      <c r="D28" s="19" t="s">
        <v>27</v>
      </c>
      <c r="E28" s="20" t="str">
        <f t="shared" si="0"/>
        <v>Significantly Different</v>
      </c>
      <c r="G28">
        <f t="shared" si="1"/>
        <v>1.7</v>
      </c>
      <c r="H28">
        <f t="shared" si="2"/>
        <v>6</v>
      </c>
      <c r="I28" t="str">
        <f t="shared" si="3"/>
        <v>+/-</v>
      </c>
      <c r="J28" t="str">
        <f t="shared" si="4"/>
        <v>0.1</v>
      </c>
      <c r="K28" s="2">
        <f t="shared" si="5"/>
        <v>6.0790273556231005E-2</v>
      </c>
      <c r="L28" s="2">
        <f t="shared" si="6"/>
        <v>2.7</v>
      </c>
      <c r="M28" s="2">
        <f t="shared" si="7"/>
        <v>8.5970429323592404E-2</v>
      </c>
      <c r="N28" s="2">
        <f t="shared" si="8"/>
        <v>31.406147686400512</v>
      </c>
      <c r="O28" t="s">
        <v>49</v>
      </c>
    </row>
    <row r="29" spans="1:15" x14ac:dyDescent="0.25">
      <c r="A29" s="16">
        <v>19</v>
      </c>
      <c r="B29" s="17" t="s">
        <v>60</v>
      </c>
      <c r="C29" s="18">
        <v>1.6</v>
      </c>
      <c r="D29" s="19" t="s">
        <v>27</v>
      </c>
      <c r="E29" s="20" t="str">
        <f t="shared" si="0"/>
        <v>Significantly Different</v>
      </c>
      <c r="G29">
        <f t="shared" si="1"/>
        <v>1.6</v>
      </c>
      <c r="H29">
        <f t="shared" si="2"/>
        <v>6</v>
      </c>
      <c r="I29" t="str">
        <f t="shared" si="3"/>
        <v>+/-</v>
      </c>
      <c r="J29" t="str">
        <f t="shared" si="4"/>
        <v>0.1</v>
      </c>
      <c r="K29" s="2">
        <f t="shared" si="5"/>
        <v>6.0790273556231005E-2</v>
      </c>
      <c r="L29" s="2">
        <f t="shared" si="6"/>
        <v>2.8000000000000003</v>
      </c>
      <c r="M29" s="2">
        <f t="shared" si="7"/>
        <v>8.5970429323592404E-2</v>
      </c>
      <c r="N29" s="2">
        <f t="shared" si="8"/>
        <v>32.569338341452379</v>
      </c>
      <c r="O29" t="s">
        <v>63</v>
      </c>
    </row>
    <row r="30" spans="1:15" x14ac:dyDescent="0.25">
      <c r="A30" s="16">
        <v>19</v>
      </c>
      <c r="B30" s="17" t="s">
        <v>75</v>
      </c>
      <c r="C30" s="18">
        <v>1.6</v>
      </c>
      <c r="D30" s="19" t="s">
        <v>27</v>
      </c>
      <c r="E30" s="20" t="str">
        <f t="shared" si="0"/>
        <v>Significantly Different</v>
      </c>
      <c r="G30">
        <f t="shared" si="1"/>
        <v>1.6</v>
      </c>
      <c r="H30">
        <f t="shared" si="2"/>
        <v>6</v>
      </c>
      <c r="I30" t="str">
        <f t="shared" si="3"/>
        <v>+/-</v>
      </c>
      <c r="J30" t="str">
        <f t="shared" si="4"/>
        <v>0.1</v>
      </c>
      <c r="K30" s="2">
        <f t="shared" si="5"/>
        <v>6.0790273556231005E-2</v>
      </c>
      <c r="L30" s="2">
        <f t="shared" si="6"/>
        <v>2.8000000000000003</v>
      </c>
      <c r="M30" s="2">
        <f t="shared" si="7"/>
        <v>8.5970429323592404E-2</v>
      </c>
      <c r="N30" s="2">
        <f t="shared" si="8"/>
        <v>32.569338341452379</v>
      </c>
      <c r="O30" t="s">
        <v>28</v>
      </c>
    </row>
    <row r="31" spans="1:15" x14ac:dyDescent="0.25">
      <c r="A31" s="16">
        <v>21</v>
      </c>
      <c r="B31" s="17" t="s">
        <v>43</v>
      </c>
      <c r="C31" s="18">
        <v>1.5</v>
      </c>
      <c r="D31" s="19" t="s">
        <v>29</v>
      </c>
      <c r="E31" s="20" t="str">
        <f t="shared" si="0"/>
        <v>Significantly Different</v>
      </c>
      <c r="G31">
        <f t="shared" si="1"/>
        <v>1.5</v>
      </c>
      <c r="H31">
        <f t="shared" si="2"/>
        <v>6</v>
      </c>
      <c r="I31" t="str">
        <f t="shared" si="3"/>
        <v>+/-</v>
      </c>
      <c r="J31" t="str">
        <f t="shared" si="4"/>
        <v>0.2</v>
      </c>
      <c r="K31" s="2">
        <f t="shared" si="5"/>
        <v>0.12158054711246201</v>
      </c>
      <c r="L31" s="2">
        <f t="shared" si="6"/>
        <v>2.9000000000000004</v>
      </c>
      <c r="M31" s="2">
        <f t="shared" si="7"/>
        <v>0.1359311840425404</v>
      </c>
      <c r="N31" s="2">
        <f t="shared" si="8"/>
        <v>21.334324573325496</v>
      </c>
      <c r="O31" t="s">
        <v>66</v>
      </c>
    </row>
    <row r="32" spans="1:15" x14ac:dyDescent="0.25">
      <c r="A32" s="16">
        <v>21</v>
      </c>
      <c r="B32" s="17" t="s">
        <v>62</v>
      </c>
      <c r="C32" s="18">
        <v>1.5</v>
      </c>
      <c r="D32" s="19" t="s">
        <v>27</v>
      </c>
      <c r="E32" s="20" t="str">
        <f t="shared" si="0"/>
        <v>Significantly Different</v>
      </c>
      <c r="G32">
        <f t="shared" si="1"/>
        <v>1.5</v>
      </c>
      <c r="H32">
        <f t="shared" si="2"/>
        <v>6</v>
      </c>
      <c r="I32" t="str">
        <f t="shared" si="3"/>
        <v>+/-</v>
      </c>
      <c r="J32" t="str">
        <f t="shared" si="4"/>
        <v>0.1</v>
      </c>
      <c r="K32" s="2">
        <f t="shared" si="5"/>
        <v>6.0790273556231005E-2</v>
      </c>
      <c r="L32" s="2">
        <f t="shared" si="6"/>
        <v>2.9000000000000004</v>
      </c>
      <c r="M32" s="2">
        <f t="shared" si="7"/>
        <v>8.5970429323592404E-2</v>
      </c>
      <c r="N32" s="2">
        <f t="shared" si="8"/>
        <v>33.732528996504257</v>
      </c>
      <c r="O32" t="s">
        <v>68</v>
      </c>
    </row>
    <row r="33" spans="1:15" x14ac:dyDescent="0.25">
      <c r="A33" s="16">
        <v>21</v>
      </c>
      <c r="B33" s="17" t="s">
        <v>56</v>
      </c>
      <c r="C33" s="18">
        <v>1.5</v>
      </c>
      <c r="D33" s="19" t="s">
        <v>29</v>
      </c>
      <c r="E33" s="20" t="str">
        <f t="shared" si="0"/>
        <v>Significantly Different</v>
      </c>
      <c r="G33">
        <f t="shared" si="1"/>
        <v>1.5</v>
      </c>
      <c r="H33">
        <f t="shared" si="2"/>
        <v>6</v>
      </c>
      <c r="I33" t="str">
        <f t="shared" si="3"/>
        <v>+/-</v>
      </c>
      <c r="J33" t="str">
        <f t="shared" si="4"/>
        <v>0.2</v>
      </c>
      <c r="K33" s="2">
        <f t="shared" si="5"/>
        <v>0.12158054711246201</v>
      </c>
      <c r="L33" s="2">
        <f t="shared" si="6"/>
        <v>2.9000000000000004</v>
      </c>
      <c r="M33" s="2">
        <f t="shared" si="7"/>
        <v>0.1359311840425404</v>
      </c>
      <c r="N33" s="2">
        <f t="shared" si="8"/>
        <v>21.334324573325496</v>
      </c>
      <c r="O33" t="s">
        <v>71</v>
      </c>
    </row>
    <row r="34" spans="1:15" x14ac:dyDescent="0.25">
      <c r="A34" s="16">
        <v>24</v>
      </c>
      <c r="B34" s="17" t="s">
        <v>48</v>
      </c>
      <c r="C34" s="18">
        <v>1</v>
      </c>
      <c r="D34" s="19" t="s">
        <v>36</v>
      </c>
      <c r="E34" s="20" t="str">
        <f t="shared" si="0"/>
        <v>Significantly Different</v>
      </c>
      <c r="G34">
        <f t="shared" si="1"/>
        <v>1</v>
      </c>
      <c r="H34">
        <f t="shared" si="2"/>
        <v>6</v>
      </c>
      <c r="I34" t="str">
        <f t="shared" si="3"/>
        <v>+/-</v>
      </c>
      <c r="J34" t="str">
        <f t="shared" si="4"/>
        <v>0.3</v>
      </c>
      <c r="K34" s="2">
        <f t="shared" si="5"/>
        <v>0.18237082066869301</v>
      </c>
      <c r="L34" s="2">
        <f t="shared" si="6"/>
        <v>3.4000000000000004</v>
      </c>
      <c r="M34" s="2">
        <f t="shared" si="7"/>
        <v>0.19223572402239389</v>
      </c>
      <c r="N34" s="2">
        <f t="shared" si="8"/>
        <v>17.686618953321748</v>
      </c>
      <c r="O34" t="s">
        <v>62</v>
      </c>
    </row>
    <row r="35" spans="1:15" x14ac:dyDescent="0.25">
      <c r="A35" s="16">
        <v>24</v>
      </c>
      <c r="B35" s="17" t="s">
        <v>71</v>
      </c>
      <c r="C35" s="18">
        <v>1</v>
      </c>
      <c r="D35" s="19" t="s">
        <v>27</v>
      </c>
      <c r="E35" s="20" t="str">
        <f t="shared" si="0"/>
        <v>Significantly Different</v>
      </c>
      <c r="G35">
        <f t="shared" si="1"/>
        <v>1</v>
      </c>
      <c r="H35">
        <f t="shared" si="2"/>
        <v>6</v>
      </c>
      <c r="I35" t="str">
        <f t="shared" si="3"/>
        <v>+/-</v>
      </c>
      <c r="J35" t="str">
        <f t="shared" si="4"/>
        <v>0.1</v>
      </c>
      <c r="K35" s="2">
        <f t="shared" si="5"/>
        <v>6.0790273556231005E-2</v>
      </c>
      <c r="L35" s="2">
        <f t="shared" si="6"/>
        <v>3.4000000000000004</v>
      </c>
      <c r="M35" s="2">
        <f t="shared" si="7"/>
        <v>8.5970429323592404E-2</v>
      </c>
      <c r="N35" s="2">
        <f t="shared" si="8"/>
        <v>39.548482271763611</v>
      </c>
      <c r="O35" t="s">
        <v>72</v>
      </c>
    </row>
    <row r="36" spans="1:15" x14ac:dyDescent="0.25">
      <c r="A36" s="16">
        <v>26</v>
      </c>
      <c r="B36" s="17" t="s">
        <v>45</v>
      </c>
      <c r="C36" s="18">
        <v>0.9</v>
      </c>
      <c r="D36" s="19" t="s">
        <v>29</v>
      </c>
      <c r="E36" s="20" t="str">
        <f t="shared" si="0"/>
        <v>Significantly Different</v>
      </c>
      <c r="G36">
        <f t="shared" si="1"/>
        <v>0.9</v>
      </c>
      <c r="H36">
        <f t="shared" si="2"/>
        <v>6</v>
      </c>
      <c r="I36" t="str">
        <f t="shared" si="3"/>
        <v>+/-</v>
      </c>
      <c r="J36" t="str">
        <f t="shared" si="4"/>
        <v>0.2</v>
      </c>
      <c r="K36" s="2">
        <f t="shared" si="5"/>
        <v>0.12158054711246201</v>
      </c>
      <c r="L36" s="2">
        <f t="shared" si="6"/>
        <v>3.5000000000000004</v>
      </c>
      <c r="M36" s="2">
        <f t="shared" si="7"/>
        <v>0.1359311840425404</v>
      </c>
      <c r="N36" s="2">
        <f t="shared" si="8"/>
        <v>25.748322760910082</v>
      </c>
      <c r="O36" t="s">
        <v>64</v>
      </c>
    </row>
    <row r="37" spans="1:15" x14ac:dyDescent="0.25">
      <c r="A37" s="16">
        <v>27</v>
      </c>
      <c r="B37" s="17" t="s">
        <v>49</v>
      </c>
      <c r="C37" s="18">
        <v>0.7</v>
      </c>
      <c r="D37" s="19" t="s">
        <v>27</v>
      </c>
      <c r="E37" s="20" t="str">
        <f t="shared" si="0"/>
        <v>Significantly Different</v>
      </c>
      <c r="G37">
        <f t="shared" si="1"/>
        <v>0.7</v>
      </c>
      <c r="H37">
        <f t="shared" si="2"/>
        <v>6</v>
      </c>
      <c r="I37" t="str">
        <f t="shared" si="3"/>
        <v>+/-</v>
      </c>
      <c r="J37" t="str">
        <f t="shared" si="4"/>
        <v>0.1</v>
      </c>
      <c r="K37" s="2">
        <f t="shared" si="5"/>
        <v>6.0790273556231005E-2</v>
      </c>
      <c r="L37" s="2">
        <f t="shared" si="6"/>
        <v>3.7</v>
      </c>
      <c r="M37" s="2">
        <f t="shared" si="7"/>
        <v>8.5970429323592404E-2</v>
      </c>
      <c r="N37" s="2">
        <f t="shared" si="8"/>
        <v>43.038054236919216</v>
      </c>
      <c r="O37" t="s">
        <v>45</v>
      </c>
    </row>
    <row r="38" spans="1:15" x14ac:dyDescent="0.25">
      <c r="A38" s="16">
        <v>28</v>
      </c>
      <c r="B38" s="17" t="s">
        <v>58</v>
      </c>
      <c r="C38" s="18">
        <v>0.6</v>
      </c>
      <c r="D38" s="19" t="s">
        <v>27</v>
      </c>
      <c r="E38" s="20" t="str">
        <f t="shared" si="0"/>
        <v>Significantly Different</v>
      </c>
      <c r="G38">
        <f t="shared" si="1"/>
        <v>0.6</v>
      </c>
      <c r="H38">
        <f t="shared" si="2"/>
        <v>6</v>
      </c>
      <c r="I38" t="str">
        <f t="shared" si="3"/>
        <v>+/-</v>
      </c>
      <c r="J38" t="str">
        <f t="shared" si="4"/>
        <v>0.1</v>
      </c>
      <c r="K38" s="2">
        <f t="shared" si="5"/>
        <v>6.0790273556231005E-2</v>
      </c>
      <c r="L38" s="2">
        <f t="shared" si="6"/>
        <v>3.8000000000000003</v>
      </c>
      <c r="M38" s="2">
        <f t="shared" si="7"/>
        <v>8.5970429323592404E-2</v>
      </c>
      <c r="N38" s="2">
        <f t="shared" si="8"/>
        <v>44.201244891971086</v>
      </c>
      <c r="O38" t="s">
        <v>51</v>
      </c>
    </row>
    <row r="39" spans="1:15" x14ac:dyDescent="0.25">
      <c r="A39" s="16">
        <v>28</v>
      </c>
      <c r="B39" s="17" t="s">
        <v>85</v>
      </c>
      <c r="C39" s="18">
        <v>0.6</v>
      </c>
      <c r="D39" s="19" t="s">
        <v>27</v>
      </c>
      <c r="E39" s="20" t="str">
        <f t="shared" si="0"/>
        <v>Significantly Different</v>
      </c>
      <c r="G39">
        <f t="shared" si="1"/>
        <v>0.6</v>
      </c>
      <c r="H39">
        <f t="shared" si="2"/>
        <v>6</v>
      </c>
      <c r="I39" t="str">
        <f t="shared" si="3"/>
        <v>+/-</v>
      </c>
      <c r="J39" t="str">
        <f t="shared" si="4"/>
        <v>0.1</v>
      </c>
      <c r="K39" s="2">
        <f t="shared" si="5"/>
        <v>6.0790273556231005E-2</v>
      </c>
      <c r="L39" s="2">
        <f t="shared" si="6"/>
        <v>3.8000000000000003</v>
      </c>
      <c r="M39" s="2">
        <f t="shared" si="7"/>
        <v>8.5970429323592404E-2</v>
      </c>
      <c r="N39" s="2">
        <f t="shared" si="8"/>
        <v>44.201244891971086</v>
      </c>
      <c r="O39" t="s">
        <v>74</v>
      </c>
    </row>
    <row r="40" spans="1:15" x14ac:dyDescent="0.25">
      <c r="A40" s="16">
        <v>30</v>
      </c>
      <c r="B40" s="17" t="s">
        <v>74</v>
      </c>
      <c r="C40" s="18">
        <v>0.5</v>
      </c>
      <c r="D40" s="19" t="s">
        <v>27</v>
      </c>
      <c r="E40" s="20" t="str">
        <f t="shared" si="0"/>
        <v>Significantly Different</v>
      </c>
      <c r="G40">
        <f t="shared" si="1"/>
        <v>0.5</v>
      </c>
      <c r="H40">
        <f t="shared" si="2"/>
        <v>6</v>
      </c>
      <c r="I40" t="str">
        <f t="shared" si="3"/>
        <v>+/-</v>
      </c>
      <c r="J40" t="str">
        <f t="shared" si="4"/>
        <v>0.1</v>
      </c>
      <c r="K40" s="2">
        <f t="shared" si="5"/>
        <v>6.0790273556231005E-2</v>
      </c>
      <c r="L40" s="2">
        <f t="shared" si="6"/>
        <v>3.9000000000000004</v>
      </c>
      <c r="M40" s="2">
        <f t="shared" si="7"/>
        <v>8.5970429323592404E-2</v>
      </c>
      <c r="N40" s="2">
        <f t="shared" si="8"/>
        <v>45.364435547022964</v>
      </c>
      <c r="O40" t="s">
        <v>35</v>
      </c>
    </row>
    <row r="41" spans="1:15" x14ac:dyDescent="0.25">
      <c r="A41" s="16">
        <v>31</v>
      </c>
      <c r="B41" s="17" t="s">
        <v>41</v>
      </c>
      <c r="C41" s="18">
        <v>0.4</v>
      </c>
      <c r="D41" s="19" t="s">
        <v>27</v>
      </c>
      <c r="E41" s="20" t="str">
        <f t="shared" si="0"/>
        <v>Significantly Different</v>
      </c>
      <c r="G41">
        <f t="shared" si="1"/>
        <v>0.4</v>
      </c>
      <c r="H41">
        <f t="shared" si="2"/>
        <v>6</v>
      </c>
      <c r="I41" t="str">
        <f t="shared" si="3"/>
        <v>+/-</v>
      </c>
      <c r="J41" t="str">
        <f t="shared" si="4"/>
        <v>0.1</v>
      </c>
      <c r="K41" s="2">
        <f t="shared" si="5"/>
        <v>6.0790273556231005E-2</v>
      </c>
      <c r="L41" s="2">
        <f t="shared" si="6"/>
        <v>4</v>
      </c>
      <c r="M41" s="2">
        <f t="shared" si="7"/>
        <v>8.5970429323592404E-2</v>
      </c>
      <c r="N41" s="2">
        <f t="shared" si="8"/>
        <v>46.527626202074828</v>
      </c>
      <c r="O41" t="s">
        <v>76</v>
      </c>
    </row>
    <row r="42" spans="1:15" x14ac:dyDescent="0.25">
      <c r="A42" s="16">
        <v>31</v>
      </c>
      <c r="B42" s="17" t="s">
        <v>51</v>
      </c>
      <c r="C42" s="18">
        <v>0.4</v>
      </c>
      <c r="D42" s="19" t="s">
        <v>27</v>
      </c>
      <c r="E42" s="20" t="str">
        <f t="shared" si="0"/>
        <v>Significantly Different</v>
      </c>
      <c r="G42">
        <f t="shared" si="1"/>
        <v>0.4</v>
      </c>
      <c r="H42">
        <f t="shared" si="2"/>
        <v>6</v>
      </c>
      <c r="I42" t="str">
        <f t="shared" si="3"/>
        <v>+/-</v>
      </c>
      <c r="J42" t="str">
        <f t="shared" si="4"/>
        <v>0.1</v>
      </c>
      <c r="K42" s="2">
        <f t="shared" si="5"/>
        <v>6.0790273556231005E-2</v>
      </c>
      <c r="L42" s="2">
        <f t="shared" si="6"/>
        <v>4</v>
      </c>
      <c r="M42" s="2">
        <f t="shared" si="7"/>
        <v>8.5970429323592404E-2</v>
      </c>
      <c r="N42" s="2">
        <f t="shared" si="8"/>
        <v>46.527626202074828</v>
      </c>
      <c r="O42" t="s">
        <v>77</v>
      </c>
    </row>
    <row r="43" spans="1:15" x14ac:dyDescent="0.25">
      <c r="A43" s="16">
        <v>33</v>
      </c>
      <c r="B43" s="17" t="s">
        <v>73</v>
      </c>
      <c r="C43" s="18">
        <v>0.3</v>
      </c>
      <c r="D43" s="19" t="s">
        <v>27</v>
      </c>
      <c r="E43" s="20" t="str">
        <f t="shared" si="0"/>
        <v>Significantly Different</v>
      </c>
      <c r="G43">
        <f t="shared" si="1"/>
        <v>0.3</v>
      </c>
      <c r="H43">
        <f t="shared" si="2"/>
        <v>6</v>
      </c>
      <c r="I43" t="str">
        <f t="shared" si="3"/>
        <v>+/-</v>
      </c>
      <c r="J43" t="str">
        <f t="shared" si="4"/>
        <v>0.1</v>
      </c>
      <c r="K43" s="2">
        <f t="shared" si="5"/>
        <v>6.0790273556231005E-2</v>
      </c>
      <c r="L43" s="2">
        <f t="shared" si="6"/>
        <v>4.1000000000000005</v>
      </c>
      <c r="M43" s="2">
        <f t="shared" si="7"/>
        <v>8.5970429323592404E-2</v>
      </c>
      <c r="N43" s="2">
        <f t="shared" si="8"/>
        <v>47.690816857126705</v>
      </c>
      <c r="O43" t="s">
        <v>80</v>
      </c>
    </row>
    <row r="44" spans="1:15" x14ac:dyDescent="0.25">
      <c r="A44" s="16">
        <v>34</v>
      </c>
      <c r="B44" s="17" t="s">
        <v>40</v>
      </c>
      <c r="C44" s="18">
        <v>0.2</v>
      </c>
      <c r="D44" s="19" t="s">
        <v>27</v>
      </c>
      <c r="E44" s="20" t="str">
        <f t="shared" si="0"/>
        <v>Significantly Different</v>
      </c>
      <c r="G44">
        <f t="shared" si="1"/>
        <v>0.2</v>
      </c>
      <c r="H44">
        <f t="shared" si="2"/>
        <v>6</v>
      </c>
      <c r="I44" t="str">
        <f t="shared" si="3"/>
        <v>+/-</v>
      </c>
      <c r="J44" t="str">
        <f t="shared" si="4"/>
        <v>0.1</v>
      </c>
      <c r="K44" s="2">
        <f t="shared" si="5"/>
        <v>6.0790273556231005E-2</v>
      </c>
      <c r="L44" s="2">
        <f t="shared" si="6"/>
        <v>4.2</v>
      </c>
      <c r="M44" s="2">
        <f t="shared" si="7"/>
        <v>8.5970429323592404E-2</v>
      </c>
      <c r="N44" s="2">
        <f t="shared" si="8"/>
        <v>48.854007512178569</v>
      </c>
      <c r="O44" t="s">
        <v>82</v>
      </c>
    </row>
    <row r="45" spans="1:15" x14ac:dyDescent="0.25">
      <c r="A45" s="16">
        <v>34</v>
      </c>
      <c r="B45" s="17" t="s">
        <v>59</v>
      </c>
      <c r="C45" s="18">
        <v>0.2</v>
      </c>
      <c r="D45" s="19" t="s">
        <v>27</v>
      </c>
      <c r="E45" s="20" t="str">
        <f t="shared" si="0"/>
        <v>Significantly Different</v>
      </c>
      <c r="G45">
        <f t="shared" si="1"/>
        <v>0.2</v>
      </c>
      <c r="H45">
        <f t="shared" si="2"/>
        <v>6</v>
      </c>
      <c r="I45" t="str">
        <f t="shared" si="3"/>
        <v>+/-</v>
      </c>
      <c r="J45" t="str">
        <f t="shared" si="4"/>
        <v>0.1</v>
      </c>
      <c r="K45" s="2">
        <f t="shared" si="5"/>
        <v>6.0790273556231005E-2</v>
      </c>
      <c r="L45" s="2">
        <f t="shared" si="6"/>
        <v>4.2</v>
      </c>
      <c r="M45" s="2">
        <f t="shared" si="7"/>
        <v>8.5970429323592404E-2</v>
      </c>
      <c r="N45" s="2">
        <f t="shared" si="8"/>
        <v>48.854007512178569</v>
      </c>
      <c r="O45" t="s">
        <v>53</v>
      </c>
    </row>
    <row r="46" spans="1:15" x14ac:dyDescent="0.25">
      <c r="A46" s="16">
        <v>34</v>
      </c>
      <c r="B46" s="17" t="s">
        <v>64</v>
      </c>
      <c r="C46" s="18">
        <v>0.2</v>
      </c>
      <c r="D46" s="19" t="s">
        <v>27</v>
      </c>
      <c r="E46" s="20" t="str">
        <f t="shared" si="0"/>
        <v>Significantly Different</v>
      </c>
      <c r="G46">
        <f t="shared" si="1"/>
        <v>0.2</v>
      </c>
      <c r="H46">
        <f t="shared" si="2"/>
        <v>6</v>
      </c>
      <c r="I46" t="str">
        <f t="shared" si="3"/>
        <v>+/-</v>
      </c>
      <c r="J46" t="str">
        <f t="shared" si="4"/>
        <v>0.1</v>
      </c>
      <c r="K46" s="2">
        <f t="shared" si="5"/>
        <v>6.0790273556231005E-2</v>
      </c>
      <c r="L46" s="2">
        <f t="shared" si="6"/>
        <v>4.2</v>
      </c>
      <c r="M46" s="2">
        <f t="shared" si="7"/>
        <v>8.5970429323592404E-2</v>
      </c>
      <c r="N46" s="2">
        <f t="shared" si="8"/>
        <v>48.854007512178569</v>
      </c>
      <c r="O46" t="s">
        <v>65</v>
      </c>
    </row>
    <row r="47" spans="1:15" x14ac:dyDescent="0.25">
      <c r="A47" s="16">
        <v>34</v>
      </c>
      <c r="B47" s="17" t="s">
        <v>77</v>
      </c>
      <c r="C47" s="18">
        <v>0.2</v>
      </c>
      <c r="D47" s="19" t="s">
        <v>27</v>
      </c>
      <c r="E47" s="20" t="str">
        <f t="shared" si="0"/>
        <v>Significantly Different</v>
      </c>
      <c r="G47">
        <f t="shared" si="1"/>
        <v>0.2</v>
      </c>
      <c r="H47">
        <f t="shared" si="2"/>
        <v>6</v>
      </c>
      <c r="I47" t="str">
        <f t="shared" si="3"/>
        <v>+/-</v>
      </c>
      <c r="J47" t="str">
        <f t="shared" si="4"/>
        <v>0.1</v>
      </c>
      <c r="K47" s="2">
        <f t="shared" si="5"/>
        <v>6.0790273556231005E-2</v>
      </c>
      <c r="L47" s="2">
        <f t="shared" si="6"/>
        <v>4.2</v>
      </c>
      <c r="M47" s="2">
        <f t="shared" si="7"/>
        <v>8.5970429323592404E-2</v>
      </c>
      <c r="N47" s="2">
        <f t="shared" si="8"/>
        <v>48.854007512178569</v>
      </c>
      <c r="O47" t="s">
        <v>81</v>
      </c>
    </row>
    <row r="48" spans="1:15" x14ac:dyDescent="0.25">
      <c r="A48" s="16">
        <v>34</v>
      </c>
      <c r="B48" s="17" t="s">
        <v>81</v>
      </c>
      <c r="C48" s="18">
        <v>0.2</v>
      </c>
      <c r="D48" s="19" t="s">
        <v>27</v>
      </c>
      <c r="E48" s="20" t="str">
        <f t="shared" si="0"/>
        <v>Significantly Different</v>
      </c>
      <c r="G48">
        <f t="shared" si="1"/>
        <v>0.2</v>
      </c>
      <c r="H48">
        <f t="shared" si="2"/>
        <v>6</v>
      </c>
      <c r="I48" t="str">
        <f t="shared" si="3"/>
        <v>+/-</v>
      </c>
      <c r="J48" t="str">
        <f t="shared" si="4"/>
        <v>0.1</v>
      </c>
      <c r="K48" s="2">
        <f t="shared" si="5"/>
        <v>6.0790273556231005E-2</v>
      </c>
      <c r="L48" s="2">
        <f t="shared" si="6"/>
        <v>4.2</v>
      </c>
      <c r="M48" s="2">
        <f t="shared" si="7"/>
        <v>8.5970429323592404E-2</v>
      </c>
      <c r="N48" s="2">
        <f t="shared" si="8"/>
        <v>48.854007512178569</v>
      </c>
      <c r="O48" t="s">
        <v>60</v>
      </c>
    </row>
    <row r="49" spans="1:15" x14ac:dyDescent="0.25">
      <c r="A49" s="16">
        <v>39</v>
      </c>
      <c r="B49" s="17" t="s">
        <v>30</v>
      </c>
      <c r="C49" s="18">
        <v>0.1</v>
      </c>
      <c r="D49" s="19" t="s">
        <v>27</v>
      </c>
      <c r="E49" s="20" t="str">
        <f t="shared" si="0"/>
        <v>Significantly Different</v>
      </c>
      <c r="G49">
        <f t="shared" si="1"/>
        <v>0.1</v>
      </c>
      <c r="H49">
        <f t="shared" si="2"/>
        <v>6</v>
      </c>
      <c r="I49" t="str">
        <f t="shared" si="3"/>
        <v>+/-</v>
      </c>
      <c r="J49" t="str">
        <f t="shared" si="4"/>
        <v>0.1</v>
      </c>
      <c r="K49" s="2">
        <f t="shared" si="5"/>
        <v>6.0790273556231005E-2</v>
      </c>
      <c r="L49" s="2">
        <f t="shared" si="6"/>
        <v>4.3000000000000007</v>
      </c>
      <c r="M49" s="2">
        <f t="shared" si="7"/>
        <v>8.5970429323592404E-2</v>
      </c>
      <c r="N49" s="2">
        <f t="shared" si="8"/>
        <v>50.017198167230447</v>
      </c>
      <c r="O49" t="s">
        <v>67</v>
      </c>
    </row>
    <row r="50" spans="1:15" x14ac:dyDescent="0.25">
      <c r="A50" s="16">
        <v>39</v>
      </c>
      <c r="B50" s="17" t="s">
        <v>34</v>
      </c>
      <c r="C50" s="18">
        <v>0.1</v>
      </c>
      <c r="D50" s="19" t="s">
        <v>27</v>
      </c>
      <c r="E50" s="20" t="str">
        <f t="shared" si="0"/>
        <v>Significantly Different</v>
      </c>
      <c r="G50">
        <f t="shared" si="1"/>
        <v>0.1</v>
      </c>
      <c r="H50">
        <f t="shared" si="2"/>
        <v>6</v>
      </c>
      <c r="I50" t="str">
        <f t="shared" si="3"/>
        <v>+/-</v>
      </c>
      <c r="J50" t="str">
        <f t="shared" si="4"/>
        <v>0.1</v>
      </c>
      <c r="K50" s="2">
        <f t="shared" si="5"/>
        <v>6.0790273556231005E-2</v>
      </c>
      <c r="L50" s="2">
        <f t="shared" si="6"/>
        <v>4.3000000000000007</v>
      </c>
      <c r="M50" s="2">
        <f t="shared" si="7"/>
        <v>8.5970429323592404E-2</v>
      </c>
      <c r="N50" s="2">
        <f t="shared" si="8"/>
        <v>50.017198167230447</v>
      </c>
      <c r="O50" t="s">
        <v>69</v>
      </c>
    </row>
    <row r="51" spans="1:15" x14ac:dyDescent="0.25">
      <c r="A51" s="16">
        <v>39</v>
      </c>
      <c r="B51" s="17" t="s">
        <v>37</v>
      </c>
      <c r="C51" s="18">
        <v>0.1</v>
      </c>
      <c r="D51" s="19" t="s">
        <v>27</v>
      </c>
      <c r="E51" s="20" t="str">
        <f t="shared" si="0"/>
        <v>Significantly Different</v>
      </c>
      <c r="G51">
        <f t="shared" si="1"/>
        <v>0.1</v>
      </c>
      <c r="H51">
        <f t="shared" si="2"/>
        <v>6</v>
      </c>
      <c r="I51" t="str">
        <f t="shared" si="3"/>
        <v>+/-</v>
      </c>
      <c r="J51" t="str">
        <f t="shared" si="4"/>
        <v>0.1</v>
      </c>
      <c r="K51" s="2">
        <f t="shared" si="5"/>
        <v>6.0790273556231005E-2</v>
      </c>
      <c r="L51" s="2">
        <f t="shared" si="6"/>
        <v>4.3000000000000007</v>
      </c>
      <c r="M51" s="2">
        <f t="shared" si="7"/>
        <v>8.5970429323592404E-2</v>
      </c>
      <c r="N51" s="2">
        <f t="shared" si="8"/>
        <v>50.017198167230447</v>
      </c>
      <c r="O51" t="s">
        <v>85</v>
      </c>
    </row>
    <row r="52" spans="1:15" x14ac:dyDescent="0.25">
      <c r="A52" s="16">
        <v>39</v>
      </c>
      <c r="B52" s="17" t="s">
        <v>42</v>
      </c>
      <c r="C52" s="18">
        <v>0.1</v>
      </c>
      <c r="D52" s="19" t="s">
        <v>27</v>
      </c>
      <c r="E52" s="20" t="str">
        <f t="shared" si="0"/>
        <v>Significantly Different</v>
      </c>
      <c r="G52">
        <f t="shared" si="1"/>
        <v>0.1</v>
      </c>
      <c r="H52">
        <f t="shared" si="2"/>
        <v>6</v>
      </c>
      <c r="I52" t="str">
        <f t="shared" si="3"/>
        <v>+/-</v>
      </c>
      <c r="J52" t="str">
        <f t="shared" si="4"/>
        <v>0.1</v>
      </c>
      <c r="K52" s="2">
        <f t="shared" si="5"/>
        <v>6.0790273556231005E-2</v>
      </c>
      <c r="L52" s="2">
        <f t="shared" si="6"/>
        <v>4.3000000000000007</v>
      </c>
      <c r="M52" s="2">
        <f t="shared" si="7"/>
        <v>8.5970429323592404E-2</v>
      </c>
      <c r="N52" s="2">
        <f t="shared" si="8"/>
        <v>50.017198167230447</v>
      </c>
      <c r="O52" t="s">
        <v>56</v>
      </c>
    </row>
    <row r="53" spans="1:15" x14ac:dyDescent="0.25">
      <c r="A53" s="16">
        <v>39</v>
      </c>
      <c r="B53" s="17" t="s">
        <v>50</v>
      </c>
      <c r="C53" s="18">
        <v>0.1</v>
      </c>
      <c r="D53" s="19" t="s">
        <v>27</v>
      </c>
      <c r="E53" s="20" t="str">
        <f t="shared" si="0"/>
        <v>Significantly Different</v>
      </c>
      <c r="G53">
        <f t="shared" si="1"/>
        <v>0.1</v>
      </c>
      <c r="H53">
        <f t="shared" si="2"/>
        <v>6</v>
      </c>
      <c r="I53" t="str">
        <f t="shared" si="3"/>
        <v>+/-</v>
      </c>
      <c r="J53" t="str">
        <f t="shared" si="4"/>
        <v>0.1</v>
      </c>
      <c r="K53" s="2">
        <f t="shared" si="5"/>
        <v>6.0790273556231005E-2</v>
      </c>
      <c r="L53" s="2">
        <f t="shared" si="6"/>
        <v>4.3000000000000007</v>
      </c>
      <c r="M53" s="2">
        <f t="shared" si="7"/>
        <v>8.5970429323592404E-2</v>
      </c>
      <c r="N53" s="2">
        <f t="shared" si="8"/>
        <v>50.017198167230447</v>
      </c>
      <c r="O53" t="s">
        <v>73</v>
      </c>
    </row>
    <row r="54" spans="1:15" x14ac:dyDescent="0.25">
      <c r="A54" s="16">
        <v>39</v>
      </c>
      <c r="B54" s="17" t="s">
        <v>52</v>
      </c>
      <c r="C54" s="18">
        <v>0.1</v>
      </c>
      <c r="D54" s="19" t="s">
        <v>27</v>
      </c>
      <c r="E54" s="20" t="str">
        <f t="shared" si="0"/>
        <v>Significantly Different</v>
      </c>
      <c r="G54">
        <f t="shared" si="1"/>
        <v>0.1</v>
      </c>
      <c r="H54">
        <f t="shared" si="2"/>
        <v>6</v>
      </c>
      <c r="I54" t="str">
        <f t="shared" si="3"/>
        <v>+/-</v>
      </c>
      <c r="J54" t="str">
        <f t="shared" si="4"/>
        <v>0.1</v>
      </c>
      <c r="K54" s="2">
        <f t="shared" si="5"/>
        <v>6.0790273556231005E-2</v>
      </c>
      <c r="L54" s="2">
        <f t="shared" si="6"/>
        <v>4.3000000000000007</v>
      </c>
      <c r="M54" s="2">
        <f t="shared" si="7"/>
        <v>8.5970429323592404E-2</v>
      </c>
      <c r="N54" s="2">
        <f t="shared" si="8"/>
        <v>50.017198167230447</v>
      </c>
      <c r="O54" t="s">
        <v>79</v>
      </c>
    </row>
    <row r="55" spans="1:15" x14ac:dyDescent="0.25">
      <c r="A55" s="16">
        <v>39</v>
      </c>
      <c r="B55" s="17" t="s">
        <v>54</v>
      </c>
      <c r="C55" s="18">
        <v>0.1</v>
      </c>
      <c r="D55" s="19" t="s">
        <v>27</v>
      </c>
      <c r="E55" s="20" t="str">
        <f t="shared" si="0"/>
        <v>Significantly Different</v>
      </c>
      <c r="G55">
        <f t="shared" si="1"/>
        <v>0.1</v>
      </c>
      <c r="H55">
        <f t="shared" si="2"/>
        <v>6</v>
      </c>
      <c r="I55" t="str">
        <f t="shared" si="3"/>
        <v>+/-</v>
      </c>
      <c r="J55" t="str">
        <f t="shared" si="4"/>
        <v>0.1</v>
      </c>
      <c r="K55" s="2">
        <f t="shared" si="5"/>
        <v>6.0790273556231005E-2</v>
      </c>
      <c r="L55" s="2">
        <f t="shared" si="6"/>
        <v>4.3000000000000007</v>
      </c>
      <c r="M55" s="2">
        <f t="shared" si="7"/>
        <v>8.5970429323592404E-2</v>
      </c>
      <c r="N55" s="2">
        <f t="shared" si="8"/>
        <v>50.017198167230447</v>
      </c>
      <c r="O55" t="s">
        <v>47</v>
      </c>
    </row>
    <row r="56" spans="1:15" x14ac:dyDescent="0.25">
      <c r="A56" s="16">
        <v>39</v>
      </c>
      <c r="B56" s="17" t="s">
        <v>57</v>
      </c>
      <c r="C56" s="18">
        <v>0.1</v>
      </c>
      <c r="D56" s="19" t="s">
        <v>27</v>
      </c>
      <c r="E56" s="20" t="str">
        <f t="shared" si="0"/>
        <v>Significantly Different</v>
      </c>
      <c r="G56">
        <f t="shared" si="1"/>
        <v>0.1</v>
      </c>
      <c r="H56">
        <f t="shared" si="2"/>
        <v>6</v>
      </c>
      <c r="I56" t="str">
        <f t="shared" si="3"/>
        <v>+/-</v>
      </c>
      <c r="J56" t="str">
        <f t="shared" si="4"/>
        <v>0.1</v>
      </c>
      <c r="K56" s="2">
        <f t="shared" si="5"/>
        <v>6.0790273556231005E-2</v>
      </c>
      <c r="L56" s="2">
        <f t="shared" si="6"/>
        <v>4.3000000000000007</v>
      </c>
      <c r="M56" s="2">
        <f t="shared" si="7"/>
        <v>8.5970429323592404E-2</v>
      </c>
      <c r="N56" s="2">
        <f t="shared" si="8"/>
        <v>50.017198167230447</v>
      </c>
      <c r="O56" t="s">
        <v>31</v>
      </c>
    </row>
    <row r="57" spans="1:15" x14ac:dyDescent="0.25">
      <c r="A57" s="16">
        <v>39</v>
      </c>
      <c r="B57" s="17" t="s">
        <v>72</v>
      </c>
      <c r="C57" s="18">
        <v>0.1</v>
      </c>
      <c r="D57" s="19" t="s">
        <v>27</v>
      </c>
      <c r="E57" s="20" t="str">
        <f t="shared" si="0"/>
        <v>Significantly Different</v>
      </c>
      <c r="G57">
        <f t="shared" si="1"/>
        <v>0.1</v>
      </c>
      <c r="H57">
        <f t="shared" si="2"/>
        <v>6</v>
      </c>
      <c r="I57" t="str">
        <f t="shared" si="3"/>
        <v>+/-</v>
      </c>
      <c r="J57" t="str">
        <f t="shared" si="4"/>
        <v>0.1</v>
      </c>
      <c r="K57" s="2">
        <f t="shared" si="5"/>
        <v>6.0790273556231005E-2</v>
      </c>
      <c r="L57" s="2">
        <f t="shared" si="6"/>
        <v>4.3000000000000007</v>
      </c>
      <c r="M57" s="2">
        <f t="shared" si="7"/>
        <v>8.5970429323592404E-2</v>
      </c>
      <c r="N57" s="2">
        <f t="shared" si="8"/>
        <v>50.017198167230447</v>
      </c>
      <c r="O57" t="s">
        <v>84</v>
      </c>
    </row>
    <row r="58" spans="1:15" x14ac:dyDescent="0.25">
      <c r="A58" s="16">
        <v>39</v>
      </c>
      <c r="B58" s="17" t="s">
        <v>79</v>
      </c>
      <c r="C58" s="18">
        <v>0.1</v>
      </c>
      <c r="D58" s="19" t="s">
        <v>27</v>
      </c>
      <c r="E58" s="20" t="str">
        <f t="shared" si="0"/>
        <v>Significantly Different</v>
      </c>
      <c r="G58">
        <f t="shared" si="1"/>
        <v>0.1</v>
      </c>
      <c r="H58">
        <f t="shared" si="2"/>
        <v>6</v>
      </c>
      <c r="I58" t="str">
        <f t="shared" si="3"/>
        <v>+/-</v>
      </c>
      <c r="J58" t="str">
        <f t="shared" si="4"/>
        <v>0.1</v>
      </c>
      <c r="K58" s="2">
        <f t="shared" si="5"/>
        <v>6.0790273556231005E-2</v>
      </c>
      <c r="L58" s="2">
        <f t="shared" si="6"/>
        <v>4.3000000000000007</v>
      </c>
      <c r="M58" s="2">
        <f t="shared" si="7"/>
        <v>8.5970429323592404E-2</v>
      </c>
      <c r="N58" s="2">
        <f t="shared" si="8"/>
        <v>50.017198167230447</v>
      </c>
      <c r="O58" t="s">
        <v>75</v>
      </c>
    </row>
    <row r="59" spans="1:15" x14ac:dyDescent="0.25">
      <c r="A59" s="16">
        <v>39</v>
      </c>
      <c r="B59" s="17" t="s">
        <v>47</v>
      </c>
      <c r="C59" s="18">
        <v>0.1</v>
      </c>
      <c r="D59" s="19" t="s">
        <v>27</v>
      </c>
      <c r="E59" s="20" t="str">
        <f t="shared" si="0"/>
        <v>Significantly Different</v>
      </c>
      <c r="G59">
        <f t="shared" si="1"/>
        <v>0.1</v>
      </c>
      <c r="H59">
        <f t="shared" si="2"/>
        <v>6</v>
      </c>
      <c r="I59" t="str">
        <f t="shared" si="3"/>
        <v>+/-</v>
      </c>
      <c r="J59" t="str">
        <f t="shared" si="4"/>
        <v>0.1</v>
      </c>
      <c r="K59" s="2">
        <f t="shared" si="5"/>
        <v>6.0790273556231005E-2</v>
      </c>
      <c r="L59" s="2">
        <f t="shared" si="6"/>
        <v>4.3000000000000007</v>
      </c>
      <c r="M59" s="2">
        <f t="shared" si="7"/>
        <v>8.5970429323592404E-2</v>
      </c>
      <c r="N59" s="2">
        <f t="shared" si="8"/>
        <v>50.017198167230447</v>
      </c>
      <c r="O59" t="s">
        <v>33</v>
      </c>
    </row>
    <row r="60" spans="1:15" x14ac:dyDescent="0.25">
      <c r="A60" s="16">
        <v>39</v>
      </c>
      <c r="B60" s="17" t="s">
        <v>38</v>
      </c>
      <c r="C60" s="18">
        <v>0.1</v>
      </c>
      <c r="D60" s="19" t="s">
        <v>27</v>
      </c>
      <c r="E60" s="20" t="str">
        <f t="shared" si="0"/>
        <v>Significantly Different</v>
      </c>
      <c r="G60">
        <f t="shared" si="1"/>
        <v>0.1</v>
      </c>
      <c r="H60">
        <f t="shared" si="2"/>
        <v>6</v>
      </c>
      <c r="I60" t="str">
        <f t="shared" si="3"/>
        <v>+/-</v>
      </c>
      <c r="J60" t="str">
        <f t="shared" si="4"/>
        <v>0.1</v>
      </c>
      <c r="K60" s="2">
        <f t="shared" si="5"/>
        <v>6.0790273556231005E-2</v>
      </c>
      <c r="L60" s="2">
        <f t="shared" si="6"/>
        <v>4.3000000000000007</v>
      </c>
      <c r="M60" s="2">
        <f t="shared" si="7"/>
        <v>8.5970429323592404E-2</v>
      </c>
      <c r="N60" s="2">
        <f t="shared" si="8"/>
        <v>50.017198167230447</v>
      </c>
      <c r="O60" t="s">
        <v>55</v>
      </c>
    </row>
    <row r="61" spans="1:15" x14ac:dyDescent="0.25">
      <c r="A61" s="16">
        <v>51</v>
      </c>
      <c r="B61" s="17" t="s">
        <v>63</v>
      </c>
      <c r="C61" s="18">
        <v>0</v>
      </c>
      <c r="D61" s="19" t="s">
        <v>27</v>
      </c>
      <c r="E61" s="20" t="str">
        <f t="shared" si="0"/>
        <v>Significantly Different</v>
      </c>
      <c r="G61">
        <f t="shared" si="1"/>
        <v>0</v>
      </c>
      <c r="H61">
        <f t="shared" si="2"/>
        <v>6</v>
      </c>
      <c r="I61" t="str">
        <f t="shared" si="3"/>
        <v>+/-</v>
      </c>
      <c r="J61" t="str">
        <f t="shared" si="4"/>
        <v>0.1</v>
      </c>
      <c r="K61" s="2">
        <f t="shared" si="5"/>
        <v>6.0790273556231005E-2</v>
      </c>
      <c r="L61" s="2">
        <f t="shared" si="6"/>
        <v>4.4000000000000004</v>
      </c>
      <c r="M61" s="2">
        <f t="shared" si="7"/>
        <v>8.5970429323592404E-2</v>
      </c>
      <c r="N61" s="2">
        <f t="shared" si="8"/>
        <v>51.180388822282318</v>
      </c>
      <c r="O61" t="s">
        <v>38</v>
      </c>
    </row>
    <row r="62" spans="1:15" ht="15.75" thickBot="1" x14ac:dyDescent="0.3">
      <c r="A62" s="22"/>
      <c r="B62" s="23" t="s">
        <v>86</v>
      </c>
      <c r="C62" s="24">
        <v>0</v>
      </c>
      <c r="D62" s="25" t="s">
        <v>27</v>
      </c>
      <c r="E62" s="26" t="str">
        <f t="shared" si="0"/>
        <v>Significantly Different</v>
      </c>
      <c r="G62">
        <f t="shared" si="1"/>
        <v>0</v>
      </c>
      <c r="H62">
        <f t="shared" si="2"/>
        <v>6</v>
      </c>
      <c r="I62" t="str">
        <f t="shared" si="3"/>
        <v>+/-</v>
      </c>
      <c r="J62" t="str">
        <f t="shared" si="4"/>
        <v>0.1</v>
      </c>
      <c r="K62" s="2">
        <f t="shared" si="5"/>
        <v>6.0790273556231005E-2</v>
      </c>
      <c r="L62" s="2">
        <f t="shared" si="6"/>
        <v>4.4000000000000004</v>
      </c>
      <c r="M62" s="2">
        <f t="shared" si="7"/>
        <v>8.5970429323592404E-2</v>
      </c>
      <c r="N62" s="2">
        <f t="shared" si="8"/>
        <v>51.180388822282318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65" priority="5" operator="equal">
      <formula>"State Selected"</formula>
    </cfRule>
    <cfRule type="cellIs" dxfId="64" priority="6" operator="equal">
      <formula>"Not Significantly Different"</formula>
    </cfRule>
  </conditionalFormatting>
  <conditionalFormatting sqref="E10:E62">
    <cfRule type="cellIs" dxfId="63" priority="1" operator="equal">
      <formula>"OTHER ERROR"</formula>
    </cfRule>
    <cfRule type="cellIs" dxfId="62" priority="2" operator="equal">
      <formula>"Statistical Test not applicable"</formula>
    </cfRule>
    <cfRule type="cellIs" dxfId="61" priority="3" operator="equal">
      <formula>"Geography Selected"</formula>
    </cfRule>
    <cfRule type="cellIs" dxfId="6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C7CEEB5-B1BE-4A7F-80E1-93710D7F2A2A}">
      <formula1>$O$10:$O$62</formula1>
    </dataValidation>
  </dataValidation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C0F9-24F9-4D2B-8B8C-768F5647CA3C}">
  <sheetPr codeName="Sheet2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576</v>
      </c>
    </row>
    <row r="2" spans="1:16" x14ac:dyDescent="0.25">
      <c r="A2" s="3" t="s">
        <v>2</v>
      </c>
      <c r="B2" t="s">
        <v>577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3.3</v>
      </c>
      <c r="C6" t="s">
        <v>9</v>
      </c>
      <c r="H6" s="8" t="s">
        <v>10</v>
      </c>
      <c r="I6">
        <f>VLOOKUP($B$4,$B$9:$K$62,6,FALSE)</f>
        <v>3.3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8.5</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8.5</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-5.2</v>
      </c>
      <c r="M11" s="2">
        <f t="shared" ref="M11:M62" si="7">IF(AND(ISNUMBER(K11),ISNUMBER($I$7)),SQRT(K11^2+($I$7)^2),"N/A")</f>
        <v>0.36977279819442066</v>
      </c>
      <c r="N11" s="2">
        <f>IF(AND(ISNUMBER(L11),ISNUMBER(M11),M11&lt;&gt;0),L11/M11,"NA")</f>
        <v>-14.062689374100263</v>
      </c>
      <c r="O11" t="s">
        <v>30</v>
      </c>
    </row>
    <row r="12" spans="1:16" x14ac:dyDescent="0.25">
      <c r="A12" s="16">
        <v>2</v>
      </c>
      <c r="B12" s="17" t="s">
        <v>40</v>
      </c>
      <c r="C12" s="18">
        <v>8.1999999999999993</v>
      </c>
      <c r="D12" s="19" t="s">
        <v>27</v>
      </c>
      <c r="E12" s="20" t="str">
        <f t="shared" si="0"/>
        <v>Significantly Different</v>
      </c>
      <c r="G12">
        <f t="shared" si="1"/>
        <v>8.1999999999999993</v>
      </c>
      <c r="H12">
        <f t="shared" si="2"/>
        <v>6</v>
      </c>
      <c r="I12" t="str">
        <f t="shared" si="3"/>
        <v>+/-</v>
      </c>
      <c r="J12" t="str">
        <f t="shared" si="4"/>
        <v>0.1</v>
      </c>
      <c r="K12" s="2">
        <f t="shared" si="5"/>
        <v>6.0790273556231005E-2</v>
      </c>
      <c r="L12" s="2">
        <f t="shared" si="6"/>
        <v>-4.8999999999999995</v>
      </c>
      <c r="M12" s="2">
        <f t="shared" si="7"/>
        <v>8.5970429323592404E-2</v>
      </c>
      <c r="N12" s="2">
        <f t="shared" ref="N12:N62" si="8">IF(AND(ISNUMBER(L12),ISNUMBER(M12),M12&lt;&gt;0),L12/M12,"NA")</f>
        <v>-56.996342097541657</v>
      </c>
      <c r="O12" t="s">
        <v>32</v>
      </c>
    </row>
    <row r="13" spans="1:16" x14ac:dyDescent="0.25">
      <c r="A13" s="16">
        <v>3</v>
      </c>
      <c r="B13" s="17" t="s">
        <v>32</v>
      </c>
      <c r="C13" s="18">
        <v>6.7</v>
      </c>
      <c r="D13" s="19" t="s">
        <v>70</v>
      </c>
      <c r="E13" s="20" t="str">
        <f t="shared" si="0"/>
        <v>Significantly Different</v>
      </c>
      <c r="G13">
        <f t="shared" si="1"/>
        <v>6.7</v>
      </c>
      <c r="H13">
        <f t="shared" si="2"/>
        <v>6</v>
      </c>
      <c r="I13" t="str">
        <f t="shared" si="3"/>
        <v>+/-</v>
      </c>
      <c r="J13" t="str">
        <f t="shared" si="4"/>
        <v>0.8</v>
      </c>
      <c r="K13" s="2">
        <f t="shared" si="5"/>
        <v>0.48632218844984804</v>
      </c>
      <c r="L13" s="2">
        <f t="shared" si="6"/>
        <v>-3.4000000000000004</v>
      </c>
      <c r="M13" s="2">
        <f t="shared" si="7"/>
        <v>0.49010685399991183</v>
      </c>
      <c r="N13" s="2">
        <f t="shared" si="8"/>
        <v>-6.9372627055744296</v>
      </c>
      <c r="O13" t="s">
        <v>34</v>
      </c>
    </row>
    <row r="14" spans="1:16" x14ac:dyDescent="0.25">
      <c r="A14" s="16">
        <v>4</v>
      </c>
      <c r="B14" s="17" t="s">
        <v>80</v>
      </c>
      <c r="C14" s="18">
        <v>4.9000000000000004</v>
      </c>
      <c r="D14" s="19" t="s">
        <v>27</v>
      </c>
      <c r="E14" s="20" t="str">
        <f t="shared" si="0"/>
        <v>Significantly Different</v>
      </c>
      <c r="G14">
        <f t="shared" si="1"/>
        <v>4.9000000000000004</v>
      </c>
      <c r="H14">
        <f t="shared" si="2"/>
        <v>6</v>
      </c>
      <c r="I14" t="str">
        <f t="shared" si="3"/>
        <v>+/-</v>
      </c>
      <c r="J14" t="str">
        <f t="shared" si="4"/>
        <v>0.1</v>
      </c>
      <c r="K14" s="2">
        <f t="shared" si="5"/>
        <v>6.0790273556231005E-2</v>
      </c>
      <c r="L14" s="2">
        <f t="shared" si="6"/>
        <v>-1.6000000000000005</v>
      </c>
      <c r="M14" s="2">
        <f t="shared" si="7"/>
        <v>8.5970429323592404E-2</v>
      </c>
      <c r="N14" s="2">
        <f t="shared" si="8"/>
        <v>-18.611050480829938</v>
      </c>
      <c r="O14" t="s">
        <v>37</v>
      </c>
    </row>
    <row r="15" spans="1:16" x14ac:dyDescent="0.25">
      <c r="A15" s="16">
        <v>5</v>
      </c>
      <c r="B15" s="17" t="s">
        <v>79</v>
      </c>
      <c r="C15" s="18">
        <v>4.7</v>
      </c>
      <c r="D15" s="19" t="s">
        <v>27</v>
      </c>
      <c r="E15" s="20" t="str">
        <f t="shared" si="0"/>
        <v>Significantly Different</v>
      </c>
      <c r="G15">
        <f t="shared" si="1"/>
        <v>4.7</v>
      </c>
      <c r="H15">
        <f t="shared" si="2"/>
        <v>6</v>
      </c>
      <c r="I15" t="str">
        <f t="shared" si="3"/>
        <v>+/-</v>
      </c>
      <c r="J15" t="str">
        <f t="shared" si="4"/>
        <v>0.1</v>
      </c>
      <c r="K15" s="2">
        <f t="shared" si="5"/>
        <v>6.0790273556231005E-2</v>
      </c>
      <c r="L15" s="2">
        <f t="shared" si="6"/>
        <v>-1.4000000000000004</v>
      </c>
      <c r="M15" s="2">
        <f t="shared" si="7"/>
        <v>8.5970429323592404E-2</v>
      </c>
      <c r="N15" s="2">
        <f t="shared" si="8"/>
        <v>-16.284669170726193</v>
      </c>
      <c r="O15" t="s">
        <v>40</v>
      </c>
    </row>
    <row r="16" spans="1:16" x14ac:dyDescent="0.25">
      <c r="A16" s="16">
        <v>6</v>
      </c>
      <c r="B16" s="17" t="s">
        <v>34</v>
      </c>
      <c r="C16" s="18">
        <v>4.3</v>
      </c>
      <c r="D16" s="19" t="s">
        <v>36</v>
      </c>
      <c r="E16" s="20" t="str">
        <f t="shared" si="0"/>
        <v>Significantly Different</v>
      </c>
      <c r="G16">
        <f t="shared" si="1"/>
        <v>4.3</v>
      </c>
      <c r="H16">
        <f t="shared" si="2"/>
        <v>6</v>
      </c>
      <c r="I16" t="str">
        <f t="shared" si="3"/>
        <v>+/-</v>
      </c>
      <c r="J16" t="str">
        <f t="shared" si="4"/>
        <v>0.3</v>
      </c>
      <c r="K16" s="2">
        <f t="shared" si="5"/>
        <v>0.18237082066869301</v>
      </c>
      <c r="L16" s="2">
        <f t="shared" si="6"/>
        <v>-1</v>
      </c>
      <c r="M16" s="2">
        <f t="shared" si="7"/>
        <v>0.19223572402239389</v>
      </c>
      <c r="N16" s="2">
        <f t="shared" si="8"/>
        <v>-5.2019467509769841</v>
      </c>
      <c r="O16" t="s">
        <v>42</v>
      </c>
    </row>
    <row r="17" spans="1:15" x14ac:dyDescent="0.25">
      <c r="A17" s="16">
        <v>6</v>
      </c>
      <c r="B17" s="17" t="s">
        <v>74</v>
      </c>
      <c r="C17" s="18">
        <v>4.3</v>
      </c>
      <c r="D17" s="19" t="s">
        <v>61</v>
      </c>
      <c r="E17" s="20" t="str">
        <f t="shared" si="0"/>
        <v>Significantly Different</v>
      </c>
      <c r="G17">
        <f t="shared" si="1"/>
        <v>4.3</v>
      </c>
      <c r="H17">
        <f t="shared" si="2"/>
        <v>6</v>
      </c>
      <c r="I17" t="str">
        <f t="shared" si="3"/>
        <v>+/-</v>
      </c>
      <c r="J17" t="str">
        <f t="shared" si="4"/>
        <v>0.4</v>
      </c>
      <c r="K17" s="2">
        <f t="shared" si="5"/>
        <v>0.24316109422492402</v>
      </c>
      <c r="L17" s="2">
        <f t="shared" si="6"/>
        <v>-1</v>
      </c>
      <c r="M17" s="2">
        <f t="shared" si="7"/>
        <v>0.25064471888253259</v>
      </c>
      <c r="N17" s="2">
        <f t="shared" si="8"/>
        <v>-3.9897110318476767</v>
      </c>
      <c r="O17" t="s">
        <v>44</v>
      </c>
    </row>
    <row r="18" spans="1:15" x14ac:dyDescent="0.25">
      <c r="A18" s="16">
        <v>8</v>
      </c>
      <c r="B18" s="17" t="s">
        <v>75</v>
      </c>
      <c r="C18" s="18">
        <v>3.5</v>
      </c>
      <c r="D18" s="19" t="s">
        <v>29</v>
      </c>
      <c r="E18" s="20" t="str">
        <f t="shared" si="0"/>
        <v>Not Significantly Different</v>
      </c>
      <c r="G18">
        <f t="shared" si="1"/>
        <v>3.5</v>
      </c>
      <c r="H18">
        <f t="shared" si="2"/>
        <v>6</v>
      </c>
      <c r="I18" t="str">
        <f t="shared" si="3"/>
        <v>+/-</v>
      </c>
      <c r="J18" t="str">
        <f t="shared" si="4"/>
        <v>0.2</v>
      </c>
      <c r="K18" s="2">
        <f t="shared" si="5"/>
        <v>0.12158054711246201</v>
      </c>
      <c r="L18" s="2">
        <f t="shared" si="6"/>
        <v>-0.20000000000000018</v>
      </c>
      <c r="M18" s="2">
        <f t="shared" si="7"/>
        <v>0.1359311840425404</v>
      </c>
      <c r="N18" s="2">
        <f t="shared" si="8"/>
        <v>-1.471332729194863</v>
      </c>
      <c r="O18" t="s">
        <v>46</v>
      </c>
    </row>
    <row r="19" spans="1:15" x14ac:dyDescent="0.25">
      <c r="A19" s="16">
        <v>9</v>
      </c>
      <c r="B19" s="17" t="s">
        <v>60</v>
      </c>
      <c r="C19" s="18">
        <v>3.4</v>
      </c>
      <c r="D19" s="19" t="s">
        <v>29</v>
      </c>
      <c r="E19" s="20" t="str">
        <f t="shared" si="0"/>
        <v>Not Significantly Different</v>
      </c>
      <c r="G19">
        <f t="shared" si="1"/>
        <v>3.4</v>
      </c>
      <c r="H19">
        <f t="shared" si="2"/>
        <v>6</v>
      </c>
      <c r="I19" t="str">
        <f t="shared" si="3"/>
        <v>+/-</v>
      </c>
      <c r="J19" t="str">
        <f t="shared" si="4"/>
        <v>0.2</v>
      </c>
      <c r="K19" s="2">
        <f t="shared" si="5"/>
        <v>0.12158054711246201</v>
      </c>
      <c r="L19" s="2">
        <f t="shared" si="6"/>
        <v>-0.10000000000000009</v>
      </c>
      <c r="M19" s="2">
        <f t="shared" si="7"/>
        <v>0.1359311840425404</v>
      </c>
      <c r="N19" s="2">
        <f t="shared" si="8"/>
        <v>-0.73566636459743151</v>
      </c>
      <c r="O19" t="s">
        <v>48</v>
      </c>
    </row>
    <row r="20" spans="1:15" x14ac:dyDescent="0.25">
      <c r="A20" s="16">
        <v>9</v>
      </c>
      <c r="B20" s="17" t="s">
        <v>47</v>
      </c>
      <c r="C20" s="18">
        <v>3.4</v>
      </c>
      <c r="D20" s="21" t="s">
        <v>61</v>
      </c>
      <c r="E20" s="20" t="str">
        <f t="shared" si="0"/>
        <v>Not Significantly Different</v>
      </c>
      <c r="G20">
        <f t="shared" si="1"/>
        <v>3.4</v>
      </c>
      <c r="H20">
        <f t="shared" si="2"/>
        <v>6</v>
      </c>
      <c r="I20" t="str">
        <f t="shared" si="3"/>
        <v>+/-</v>
      </c>
      <c r="J20" t="str">
        <f t="shared" si="4"/>
        <v>0.4</v>
      </c>
      <c r="K20" s="2">
        <f t="shared" si="5"/>
        <v>0.24316109422492402</v>
      </c>
      <c r="L20" s="2">
        <f t="shared" si="6"/>
        <v>-0.10000000000000009</v>
      </c>
      <c r="M20" s="2">
        <f t="shared" si="7"/>
        <v>0.25064471888253259</v>
      </c>
      <c r="N20" s="2">
        <f t="shared" si="8"/>
        <v>-0.39897110318476803</v>
      </c>
      <c r="O20" t="s">
        <v>50</v>
      </c>
    </row>
    <row r="21" spans="1:15" x14ac:dyDescent="0.25">
      <c r="A21" s="16">
        <v>11</v>
      </c>
      <c r="B21" s="17" t="s">
        <v>77</v>
      </c>
      <c r="C21" s="18">
        <v>3.3</v>
      </c>
      <c r="D21" s="19" t="s">
        <v>61</v>
      </c>
      <c r="E21" s="20" t="str">
        <f t="shared" si="0"/>
        <v>Not Significantly Different</v>
      </c>
      <c r="G21">
        <f t="shared" si="1"/>
        <v>3.3</v>
      </c>
      <c r="H21">
        <f t="shared" si="2"/>
        <v>6</v>
      </c>
      <c r="I21" t="str">
        <f t="shared" si="3"/>
        <v>+/-</v>
      </c>
      <c r="J21" t="str">
        <f t="shared" si="4"/>
        <v>0.4</v>
      </c>
      <c r="K21" s="2">
        <f t="shared" si="5"/>
        <v>0.24316109422492402</v>
      </c>
      <c r="L21" s="2">
        <f t="shared" si="6"/>
        <v>0</v>
      </c>
      <c r="M21" s="2">
        <f t="shared" si="7"/>
        <v>0.25064471888253259</v>
      </c>
      <c r="N21" s="2">
        <f t="shared" si="8"/>
        <v>0</v>
      </c>
      <c r="O21" t="s">
        <v>52</v>
      </c>
    </row>
    <row r="22" spans="1:15" x14ac:dyDescent="0.25">
      <c r="A22" s="16">
        <v>12</v>
      </c>
      <c r="B22" s="17" t="s">
        <v>76</v>
      </c>
      <c r="C22" s="18">
        <v>3.2</v>
      </c>
      <c r="D22" s="19" t="s">
        <v>29</v>
      </c>
      <c r="E22" s="20" t="str">
        <f t="shared" si="0"/>
        <v>Not Significantly Different</v>
      </c>
      <c r="G22">
        <f t="shared" si="1"/>
        <v>3.2</v>
      </c>
      <c r="H22">
        <f t="shared" si="2"/>
        <v>6</v>
      </c>
      <c r="I22" t="str">
        <f t="shared" si="3"/>
        <v>+/-</v>
      </c>
      <c r="J22" t="str">
        <f t="shared" si="4"/>
        <v>0.2</v>
      </c>
      <c r="K22" s="2">
        <f t="shared" si="5"/>
        <v>0.12158054711246201</v>
      </c>
      <c r="L22" s="2">
        <f t="shared" si="6"/>
        <v>9.9999999999999645E-2</v>
      </c>
      <c r="M22" s="2">
        <f t="shared" si="7"/>
        <v>0.1359311840425404</v>
      </c>
      <c r="N22" s="2">
        <f t="shared" si="8"/>
        <v>0.73566636459742829</v>
      </c>
      <c r="O22" t="s">
        <v>54</v>
      </c>
    </row>
    <row r="23" spans="1:15" x14ac:dyDescent="0.25">
      <c r="A23" s="16">
        <v>13</v>
      </c>
      <c r="B23" s="17" t="s">
        <v>50</v>
      </c>
      <c r="C23" s="18">
        <v>2.9</v>
      </c>
      <c r="D23" s="19" t="s">
        <v>27</v>
      </c>
      <c r="E23" s="20" t="str">
        <f t="shared" si="0"/>
        <v>Significantly Different</v>
      </c>
      <c r="G23">
        <f t="shared" si="1"/>
        <v>2.9</v>
      </c>
      <c r="H23">
        <f t="shared" si="2"/>
        <v>6</v>
      </c>
      <c r="I23" t="str">
        <f t="shared" si="3"/>
        <v>+/-</v>
      </c>
      <c r="J23" t="str">
        <f t="shared" si="4"/>
        <v>0.1</v>
      </c>
      <c r="K23" s="2">
        <f t="shared" si="5"/>
        <v>6.0790273556231005E-2</v>
      </c>
      <c r="L23" s="2">
        <f t="shared" si="6"/>
        <v>0.39999999999999991</v>
      </c>
      <c r="M23" s="2">
        <f t="shared" si="7"/>
        <v>8.5970429323592404E-2</v>
      </c>
      <c r="N23" s="2">
        <f t="shared" si="8"/>
        <v>4.6527626202074819</v>
      </c>
      <c r="O23" t="s">
        <v>43</v>
      </c>
    </row>
    <row r="24" spans="1:15" x14ac:dyDescent="0.25">
      <c r="A24" s="16">
        <v>14</v>
      </c>
      <c r="B24" s="17" t="s">
        <v>37</v>
      </c>
      <c r="C24" s="18">
        <v>2.8</v>
      </c>
      <c r="D24" s="19" t="s">
        <v>36</v>
      </c>
      <c r="E24" s="20" t="str">
        <f t="shared" si="0"/>
        <v>Significantly Different</v>
      </c>
      <c r="G24">
        <f t="shared" si="1"/>
        <v>2.8</v>
      </c>
      <c r="H24">
        <f t="shared" si="2"/>
        <v>6</v>
      </c>
      <c r="I24" t="str">
        <f t="shared" si="3"/>
        <v>+/-</v>
      </c>
      <c r="J24" t="str">
        <f t="shared" si="4"/>
        <v>0.3</v>
      </c>
      <c r="K24" s="2">
        <f t="shared" si="5"/>
        <v>0.18237082066869301</v>
      </c>
      <c r="L24" s="2">
        <f t="shared" si="6"/>
        <v>0.5</v>
      </c>
      <c r="M24" s="2">
        <f t="shared" si="7"/>
        <v>0.19223572402239389</v>
      </c>
      <c r="N24" s="2">
        <f t="shared" si="8"/>
        <v>2.6009733754884921</v>
      </c>
      <c r="O24" t="s">
        <v>57</v>
      </c>
    </row>
    <row r="25" spans="1:15" x14ac:dyDescent="0.25">
      <c r="A25" s="16">
        <v>14</v>
      </c>
      <c r="B25" s="17" t="s">
        <v>43</v>
      </c>
      <c r="C25" s="18">
        <v>2.8</v>
      </c>
      <c r="D25" s="19" t="s">
        <v>61</v>
      </c>
      <c r="E25" s="20" t="str">
        <f t="shared" si="0"/>
        <v>Significantly Different</v>
      </c>
      <c r="G25">
        <f t="shared" si="1"/>
        <v>2.8</v>
      </c>
      <c r="H25">
        <f t="shared" si="2"/>
        <v>6</v>
      </c>
      <c r="I25" t="str">
        <f t="shared" si="3"/>
        <v>+/-</v>
      </c>
      <c r="J25" t="str">
        <f t="shared" si="4"/>
        <v>0.4</v>
      </c>
      <c r="K25" s="2">
        <f t="shared" si="5"/>
        <v>0.24316109422492402</v>
      </c>
      <c r="L25" s="2">
        <f t="shared" si="6"/>
        <v>0.5</v>
      </c>
      <c r="M25" s="2">
        <f t="shared" si="7"/>
        <v>0.25064471888253259</v>
      </c>
      <c r="N25" s="2">
        <f t="shared" si="8"/>
        <v>1.9948555159238384</v>
      </c>
      <c r="O25" t="s">
        <v>58</v>
      </c>
    </row>
    <row r="26" spans="1:15" x14ac:dyDescent="0.25">
      <c r="A26" s="16">
        <v>16</v>
      </c>
      <c r="B26" s="17" t="s">
        <v>42</v>
      </c>
      <c r="C26" s="18">
        <v>2.7</v>
      </c>
      <c r="D26" s="19" t="s">
        <v>29</v>
      </c>
      <c r="E26" s="20" t="str">
        <f t="shared" si="0"/>
        <v>Significantly Different</v>
      </c>
      <c r="G26">
        <f t="shared" si="1"/>
        <v>2.7</v>
      </c>
      <c r="H26">
        <f t="shared" si="2"/>
        <v>6</v>
      </c>
      <c r="I26" t="str">
        <f t="shared" si="3"/>
        <v>+/-</v>
      </c>
      <c r="J26" t="str">
        <f t="shared" si="4"/>
        <v>0.2</v>
      </c>
      <c r="K26" s="2">
        <f t="shared" si="5"/>
        <v>0.12158054711246201</v>
      </c>
      <c r="L26" s="2">
        <f t="shared" si="6"/>
        <v>0.59999999999999964</v>
      </c>
      <c r="M26" s="2">
        <f t="shared" si="7"/>
        <v>0.1359311840425404</v>
      </c>
      <c r="N26" s="2">
        <f t="shared" si="8"/>
        <v>4.4139981875845828</v>
      </c>
      <c r="O26" t="s">
        <v>41</v>
      </c>
    </row>
    <row r="27" spans="1:15" x14ac:dyDescent="0.25">
      <c r="A27" s="16">
        <v>16</v>
      </c>
      <c r="B27" s="17" t="s">
        <v>48</v>
      </c>
      <c r="C27" s="18">
        <v>2.7</v>
      </c>
      <c r="D27" s="19" t="s">
        <v>39</v>
      </c>
      <c r="E27" s="20" t="str">
        <f t="shared" si="0"/>
        <v>Significantly Different</v>
      </c>
      <c r="G27">
        <f t="shared" si="1"/>
        <v>2.7</v>
      </c>
      <c r="H27">
        <f t="shared" si="2"/>
        <v>6</v>
      </c>
      <c r="I27" t="str">
        <f t="shared" si="3"/>
        <v>+/-</v>
      </c>
      <c r="J27" t="str">
        <f t="shared" si="4"/>
        <v>0.5</v>
      </c>
      <c r="K27" s="2">
        <f t="shared" si="5"/>
        <v>0.303951367781155</v>
      </c>
      <c r="L27" s="2">
        <f t="shared" si="6"/>
        <v>0.59999999999999964</v>
      </c>
      <c r="M27" s="2">
        <f t="shared" si="7"/>
        <v>0.30997079109986531</v>
      </c>
      <c r="N27" s="2">
        <f t="shared" si="8"/>
        <v>1.9356662538138754</v>
      </c>
      <c r="O27" t="s">
        <v>59</v>
      </c>
    </row>
    <row r="28" spans="1:15" x14ac:dyDescent="0.25">
      <c r="A28" s="16">
        <v>18</v>
      </c>
      <c r="B28" s="17" t="s">
        <v>72</v>
      </c>
      <c r="C28" s="18">
        <v>2.6</v>
      </c>
      <c r="D28" s="19" t="s">
        <v>36</v>
      </c>
      <c r="E28" s="20" t="str">
        <f t="shared" si="0"/>
        <v>Significantly Different</v>
      </c>
      <c r="G28">
        <f t="shared" si="1"/>
        <v>2.6</v>
      </c>
      <c r="H28">
        <f t="shared" si="2"/>
        <v>6</v>
      </c>
      <c r="I28" t="str">
        <f t="shared" si="3"/>
        <v>+/-</v>
      </c>
      <c r="J28" t="str">
        <f t="shared" si="4"/>
        <v>0.3</v>
      </c>
      <c r="K28" s="2">
        <f t="shared" si="5"/>
        <v>0.18237082066869301</v>
      </c>
      <c r="L28" s="2">
        <f t="shared" si="6"/>
        <v>0.69999999999999973</v>
      </c>
      <c r="M28" s="2">
        <f t="shared" si="7"/>
        <v>0.19223572402239389</v>
      </c>
      <c r="N28" s="2">
        <f t="shared" si="8"/>
        <v>3.6413627256838872</v>
      </c>
      <c r="O28" t="s">
        <v>49</v>
      </c>
    </row>
    <row r="29" spans="1:15" x14ac:dyDescent="0.25">
      <c r="A29" s="16">
        <v>18</v>
      </c>
      <c r="B29" s="17" t="s">
        <v>81</v>
      </c>
      <c r="C29" s="18">
        <v>2.6</v>
      </c>
      <c r="D29" s="19" t="s">
        <v>29</v>
      </c>
      <c r="E29" s="20" t="str">
        <f t="shared" si="0"/>
        <v>Significantly Different</v>
      </c>
      <c r="G29">
        <f t="shared" si="1"/>
        <v>2.6</v>
      </c>
      <c r="H29">
        <f t="shared" si="2"/>
        <v>6</v>
      </c>
      <c r="I29" t="str">
        <f t="shared" si="3"/>
        <v>+/-</v>
      </c>
      <c r="J29" t="str">
        <f t="shared" si="4"/>
        <v>0.2</v>
      </c>
      <c r="K29" s="2">
        <f t="shared" si="5"/>
        <v>0.12158054711246201</v>
      </c>
      <c r="L29" s="2">
        <f t="shared" si="6"/>
        <v>0.69999999999999973</v>
      </c>
      <c r="M29" s="2">
        <f t="shared" si="7"/>
        <v>0.1359311840425404</v>
      </c>
      <c r="N29" s="2">
        <f t="shared" si="8"/>
        <v>5.1496645521820144</v>
      </c>
      <c r="O29" t="s">
        <v>63</v>
      </c>
    </row>
    <row r="30" spans="1:15" x14ac:dyDescent="0.25">
      <c r="A30" s="16">
        <v>20</v>
      </c>
      <c r="B30" s="17" t="s">
        <v>66</v>
      </c>
      <c r="C30" s="18">
        <v>2.4</v>
      </c>
      <c r="D30" s="19" t="s">
        <v>29</v>
      </c>
      <c r="E30" s="20" t="str">
        <f t="shared" si="0"/>
        <v>Significantly Different</v>
      </c>
      <c r="G30">
        <f t="shared" si="1"/>
        <v>2.4</v>
      </c>
      <c r="H30">
        <f t="shared" si="2"/>
        <v>6</v>
      </c>
      <c r="I30" t="str">
        <f t="shared" si="3"/>
        <v>+/-</v>
      </c>
      <c r="J30" t="str">
        <f t="shared" si="4"/>
        <v>0.2</v>
      </c>
      <c r="K30" s="2">
        <f t="shared" si="5"/>
        <v>0.12158054711246201</v>
      </c>
      <c r="L30" s="2">
        <f t="shared" si="6"/>
        <v>0.89999999999999991</v>
      </c>
      <c r="M30" s="2">
        <f t="shared" si="7"/>
        <v>0.1359311840425404</v>
      </c>
      <c r="N30" s="2">
        <f t="shared" si="8"/>
        <v>6.6209972813768774</v>
      </c>
      <c r="O30" t="s">
        <v>28</v>
      </c>
    </row>
    <row r="31" spans="1:15" x14ac:dyDescent="0.25">
      <c r="A31" s="16">
        <v>21</v>
      </c>
      <c r="B31" s="17" t="s">
        <v>57</v>
      </c>
      <c r="C31" s="18">
        <v>2.2999999999999998</v>
      </c>
      <c r="D31" s="19" t="s">
        <v>27</v>
      </c>
      <c r="E31" s="20" t="str">
        <f t="shared" si="0"/>
        <v>Significantly Different</v>
      </c>
      <c r="G31">
        <f t="shared" si="1"/>
        <v>2.2999999999999998</v>
      </c>
      <c r="H31">
        <f t="shared" si="2"/>
        <v>6</v>
      </c>
      <c r="I31" t="str">
        <f t="shared" si="3"/>
        <v>+/-</v>
      </c>
      <c r="J31" t="str">
        <f t="shared" si="4"/>
        <v>0.1</v>
      </c>
      <c r="K31" s="2">
        <f t="shared" si="5"/>
        <v>6.0790273556231005E-2</v>
      </c>
      <c r="L31" s="2">
        <f t="shared" si="6"/>
        <v>1</v>
      </c>
      <c r="M31" s="2">
        <f t="shared" si="7"/>
        <v>8.5970429323592404E-2</v>
      </c>
      <c r="N31" s="2">
        <f t="shared" si="8"/>
        <v>11.631906550518707</v>
      </c>
      <c r="O31" t="s">
        <v>66</v>
      </c>
    </row>
    <row r="32" spans="1:15" x14ac:dyDescent="0.25">
      <c r="A32" s="16">
        <v>21</v>
      </c>
      <c r="B32" s="17" t="s">
        <v>63</v>
      </c>
      <c r="C32" s="18">
        <v>2.2999999999999998</v>
      </c>
      <c r="D32" s="19" t="s">
        <v>29</v>
      </c>
      <c r="E32" s="20" t="str">
        <f t="shared" si="0"/>
        <v>Significantly Different</v>
      </c>
      <c r="G32">
        <f t="shared" si="1"/>
        <v>2.2999999999999998</v>
      </c>
      <c r="H32">
        <f t="shared" si="2"/>
        <v>6</v>
      </c>
      <c r="I32" t="str">
        <f t="shared" si="3"/>
        <v>+/-</v>
      </c>
      <c r="J32" t="str">
        <f t="shared" si="4"/>
        <v>0.2</v>
      </c>
      <c r="K32" s="2">
        <f t="shared" si="5"/>
        <v>0.12158054711246201</v>
      </c>
      <c r="L32" s="2">
        <f t="shared" si="6"/>
        <v>1</v>
      </c>
      <c r="M32" s="2">
        <f t="shared" si="7"/>
        <v>0.1359311840425404</v>
      </c>
      <c r="N32" s="2">
        <f t="shared" si="8"/>
        <v>7.3566636459743089</v>
      </c>
      <c r="O32" t="s">
        <v>68</v>
      </c>
    </row>
    <row r="33" spans="1:15" x14ac:dyDescent="0.25">
      <c r="A33" s="16">
        <v>21</v>
      </c>
      <c r="B33" s="17" t="s">
        <v>82</v>
      </c>
      <c r="C33" s="18">
        <v>2.2999999999999998</v>
      </c>
      <c r="D33" s="19" t="s">
        <v>29</v>
      </c>
      <c r="E33" s="20" t="str">
        <f t="shared" si="0"/>
        <v>Significantly Different</v>
      </c>
      <c r="G33">
        <f t="shared" si="1"/>
        <v>2.2999999999999998</v>
      </c>
      <c r="H33">
        <f t="shared" si="2"/>
        <v>6</v>
      </c>
      <c r="I33" t="str">
        <f t="shared" si="3"/>
        <v>+/-</v>
      </c>
      <c r="J33" t="str">
        <f t="shared" si="4"/>
        <v>0.2</v>
      </c>
      <c r="K33" s="2">
        <f t="shared" si="5"/>
        <v>0.12158054711246201</v>
      </c>
      <c r="L33" s="2">
        <f t="shared" si="6"/>
        <v>1</v>
      </c>
      <c r="M33" s="2">
        <f t="shared" si="7"/>
        <v>0.1359311840425404</v>
      </c>
      <c r="N33" s="2">
        <f t="shared" si="8"/>
        <v>7.3566636459743089</v>
      </c>
      <c r="O33" t="s">
        <v>71</v>
      </c>
    </row>
    <row r="34" spans="1:15" x14ac:dyDescent="0.25">
      <c r="A34" s="16">
        <v>24</v>
      </c>
      <c r="B34" s="17" t="s">
        <v>85</v>
      </c>
      <c r="C34" s="18">
        <v>2.2000000000000002</v>
      </c>
      <c r="D34" s="19" t="s">
        <v>29</v>
      </c>
      <c r="E34" s="20" t="str">
        <f t="shared" si="0"/>
        <v>Significantly Different</v>
      </c>
      <c r="G34">
        <f t="shared" si="1"/>
        <v>2.2000000000000002</v>
      </c>
      <c r="H34">
        <f t="shared" si="2"/>
        <v>6</v>
      </c>
      <c r="I34" t="str">
        <f t="shared" si="3"/>
        <v>+/-</v>
      </c>
      <c r="J34" t="str">
        <f t="shared" si="4"/>
        <v>0.2</v>
      </c>
      <c r="K34" s="2">
        <f t="shared" si="5"/>
        <v>0.12158054711246201</v>
      </c>
      <c r="L34" s="2">
        <f t="shared" si="6"/>
        <v>1.0999999999999996</v>
      </c>
      <c r="M34" s="2">
        <f t="shared" si="7"/>
        <v>0.1359311840425404</v>
      </c>
      <c r="N34" s="2">
        <f t="shared" si="8"/>
        <v>8.092330010571736</v>
      </c>
      <c r="O34" t="s">
        <v>62</v>
      </c>
    </row>
    <row r="35" spans="1:15" x14ac:dyDescent="0.25">
      <c r="A35" s="16">
        <v>25</v>
      </c>
      <c r="B35" s="17" t="s">
        <v>52</v>
      </c>
      <c r="C35" s="18">
        <v>2.1</v>
      </c>
      <c r="D35" s="19" t="s">
        <v>29</v>
      </c>
      <c r="E35" s="20" t="str">
        <f t="shared" si="0"/>
        <v>Significantly Different</v>
      </c>
      <c r="G35">
        <f t="shared" si="1"/>
        <v>2.1</v>
      </c>
      <c r="H35">
        <f t="shared" si="2"/>
        <v>6</v>
      </c>
      <c r="I35" t="str">
        <f t="shared" si="3"/>
        <v>+/-</v>
      </c>
      <c r="J35" t="str">
        <f t="shared" si="4"/>
        <v>0.2</v>
      </c>
      <c r="K35" s="2">
        <f t="shared" si="5"/>
        <v>0.12158054711246201</v>
      </c>
      <c r="L35" s="2">
        <f t="shared" si="6"/>
        <v>1.1999999999999997</v>
      </c>
      <c r="M35" s="2">
        <f t="shared" si="7"/>
        <v>0.1359311840425404</v>
      </c>
      <c r="N35" s="2">
        <f t="shared" si="8"/>
        <v>8.8279963751691675</v>
      </c>
      <c r="O35" t="s">
        <v>72</v>
      </c>
    </row>
    <row r="36" spans="1:15" x14ac:dyDescent="0.25">
      <c r="A36" s="16">
        <v>25</v>
      </c>
      <c r="B36" s="17" t="s">
        <v>49</v>
      </c>
      <c r="C36" s="18">
        <v>2.1</v>
      </c>
      <c r="D36" s="19" t="s">
        <v>29</v>
      </c>
      <c r="E36" s="20" t="str">
        <f t="shared" si="0"/>
        <v>Significantly Different</v>
      </c>
      <c r="G36">
        <f t="shared" si="1"/>
        <v>2.1</v>
      </c>
      <c r="H36">
        <f t="shared" si="2"/>
        <v>6</v>
      </c>
      <c r="I36" t="str">
        <f t="shared" si="3"/>
        <v>+/-</v>
      </c>
      <c r="J36" t="str">
        <f t="shared" si="4"/>
        <v>0.2</v>
      </c>
      <c r="K36" s="2">
        <f t="shared" si="5"/>
        <v>0.12158054711246201</v>
      </c>
      <c r="L36" s="2">
        <f t="shared" si="6"/>
        <v>1.1999999999999997</v>
      </c>
      <c r="M36" s="2">
        <f t="shared" si="7"/>
        <v>0.1359311840425404</v>
      </c>
      <c r="N36" s="2">
        <f t="shared" si="8"/>
        <v>8.8279963751691675</v>
      </c>
      <c r="O36" t="s">
        <v>64</v>
      </c>
    </row>
    <row r="37" spans="1:15" x14ac:dyDescent="0.25">
      <c r="A37" s="16">
        <v>25</v>
      </c>
      <c r="B37" s="17" t="s">
        <v>68</v>
      </c>
      <c r="C37" s="18">
        <v>2.1</v>
      </c>
      <c r="D37" s="19" t="s">
        <v>27</v>
      </c>
      <c r="E37" s="20" t="str">
        <f t="shared" si="0"/>
        <v>Significantly Different</v>
      </c>
      <c r="G37">
        <f t="shared" si="1"/>
        <v>2.1</v>
      </c>
      <c r="H37">
        <f t="shared" si="2"/>
        <v>6</v>
      </c>
      <c r="I37" t="str">
        <f t="shared" si="3"/>
        <v>+/-</v>
      </c>
      <c r="J37" t="str">
        <f t="shared" si="4"/>
        <v>0.1</v>
      </c>
      <c r="K37" s="2">
        <f t="shared" si="5"/>
        <v>6.0790273556231005E-2</v>
      </c>
      <c r="L37" s="2">
        <f t="shared" si="6"/>
        <v>1.1999999999999997</v>
      </c>
      <c r="M37" s="2">
        <f t="shared" si="7"/>
        <v>8.5970429323592404E-2</v>
      </c>
      <c r="N37" s="2">
        <f t="shared" si="8"/>
        <v>13.958287860622445</v>
      </c>
      <c r="O37" t="s">
        <v>45</v>
      </c>
    </row>
    <row r="38" spans="1:15" x14ac:dyDescent="0.25">
      <c r="A38" s="16">
        <v>25</v>
      </c>
      <c r="B38" s="17" t="s">
        <v>62</v>
      </c>
      <c r="C38" s="18">
        <v>2.1</v>
      </c>
      <c r="D38" s="19" t="s">
        <v>29</v>
      </c>
      <c r="E38" s="20" t="str">
        <f t="shared" si="0"/>
        <v>Significantly Different</v>
      </c>
      <c r="G38">
        <f t="shared" si="1"/>
        <v>2.1</v>
      </c>
      <c r="H38">
        <f t="shared" si="2"/>
        <v>6</v>
      </c>
      <c r="I38" t="str">
        <f t="shared" si="3"/>
        <v>+/-</v>
      </c>
      <c r="J38" t="str">
        <f t="shared" si="4"/>
        <v>0.2</v>
      </c>
      <c r="K38" s="2">
        <f t="shared" si="5"/>
        <v>0.12158054711246201</v>
      </c>
      <c r="L38" s="2">
        <f t="shared" si="6"/>
        <v>1.1999999999999997</v>
      </c>
      <c r="M38" s="2">
        <f t="shared" si="7"/>
        <v>0.1359311840425404</v>
      </c>
      <c r="N38" s="2">
        <f t="shared" si="8"/>
        <v>8.8279963751691675</v>
      </c>
      <c r="O38" t="s">
        <v>51</v>
      </c>
    </row>
    <row r="39" spans="1:15" x14ac:dyDescent="0.25">
      <c r="A39" s="16">
        <v>25</v>
      </c>
      <c r="B39" s="17" t="s">
        <v>38</v>
      </c>
      <c r="C39" s="18">
        <v>2.1</v>
      </c>
      <c r="D39" s="19" t="s">
        <v>39</v>
      </c>
      <c r="E39" s="20" t="str">
        <f t="shared" si="0"/>
        <v>Significantly Different</v>
      </c>
      <c r="G39">
        <f t="shared" si="1"/>
        <v>2.1</v>
      </c>
      <c r="H39">
        <f t="shared" si="2"/>
        <v>6</v>
      </c>
      <c r="I39" t="str">
        <f t="shared" si="3"/>
        <v>+/-</v>
      </c>
      <c r="J39" t="str">
        <f t="shared" si="4"/>
        <v>0.5</v>
      </c>
      <c r="K39" s="2">
        <f t="shared" si="5"/>
        <v>0.303951367781155</v>
      </c>
      <c r="L39" s="2">
        <f t="shared" si="6"/>
        <v>1.1999999999999997</v>
      </c>
      <c r="M39" s="2">
        <f t="shared" si="7"/>
        <v>0.30997079109986531</v>
      </c>
      <c r="N39" s="2">
        <f t="shared" si="8"/>
        <v>3.8713325076277525</v>
      </c>
      <c r="O39" t="s">
        <v>74</v>
      </c>
    </row>
    <row r="40" spans="1:15" x14ac:dyDescent="0.25">
      <c r="A40" s="16">
        <v>30</v>
      </c>
      <c r="B40" s="17" t="s">
        <v>56</v>
      </c>
      <c r="C40" s="18">
        <v>2</v>
      </c>
      <c r="D40" s="19" t="s">
        <v>61</v>
      </c>
      <c r="E40" s="20" t="str">
        <f t="shared" si="0"/>
        <v>Significantly Different</v>
      </c>
      <c r="G40">
        <f t="shared" si="1"/>
        <v>2</v>
      </c>
      <c r="H40">
        <f t="shared" si="2"/>
        <v>6</v>
      </c>
      <c r="I40" t="str">
        <f t="shared" si="3"/>
        <v>+/-</v>
      </c>
      <c r="J40" t="str">
        <f t="shared" si="4"/>
        <v>0.4</v>
      </c>
      <c r="K40" s="2">
        <f t="shared" si="5"/>
        <v>0.24316109422492402</v>
      </c>
      <c r="L40" s="2">
        <f t="shared" si="6"/>
        <v>1.2999999999999998</v>
      </c>
      <c r="M40" s="2">
        <f t="shared" si="7"/>
        <v>0.25064471888253259</v>
      </c>
      <c r="N40" s="2">
        <f t="shared" si="8"/>
        <v>5.1866243414019788</v>
      </c>
      <c r="O40" t="s">
        <v>35</v>
      </c>
    </row>
    <row r="41" spans="1:15" x14ac:dyDescent="0.25">
      <c r="A41" s="16">
        <v>30</v>
      </c>
      <c r="B41" s="17" t="s">
        <v>84</v>
      </c>
      <c r="C41" s="18">
        <v>2</v>
      </c>
      <c r="D41" s="19" t="s">
        <v>27</v>
      </c>
      <c r="E41" s="20" t="str">
        <f t="shared" si="0"/>
        <v>Significantly Different</v>
      </c>
      <c r="G41">
        <f t="shared" si="1"/>
        <v>2</v>
      </c>
      <c r="H41">
        <f t="shared" si="2"/>
        <v>6</v>
      </c>
      <c r="I41" t="str">
        <f t="shared" si="3"/>
        <v>+/-</v>
      </c>
      <c r="J41" t="str">
        <f t="shared" si="4"/>
        <v>0.1</v>
      </c>
      <c r="K41" s="2">
        <f t="shared" si="5"/>
        <v>6.0790273556231005E-2</v>
      </c>
      <c r="L41" s="2">
        <f t="shared" si="6"/>
        <v>1.2999999999999998</v>
      </c>
      <c r="M41" s="2">
        <f t="shared" si="7"/>
        <v>8.5970429323592404E-2</v>
      </c>
      <c r="N41" s="2">
        <f t="shared" si="8"/>
        <v>15.121478515674317</v>
      </c>
      <c r="O41" t="s">
        <v>76</v>
      </c>
    </row>
    <row r="42" spans="1:15" x14ac:dyDescent="0.25">
      <c r="A42" s="16">
        <v>32</v>
      </c>
      <c r="B42" s="17" t="s">
        <v>59</v>
      </c>
      <c r="C42" s="18">
        <v>1.9</v>
      </c>
      <c r="D42" s="19" t="s">
        <v>29</v>
      </c>
      <c r="E42" s="20" t="str">
        <f t="shared" si="0"/>
        <v>Significantly Different</v>
      </c>
      <c r="G42">
        <f t="shared" si="1"/>
        <v>1.9</v>
      </c>
      <c r="H42">
        <f t="shared" si="2"/>
        <v>6</v>
      </c>
      <c r="I42" t="str">
        <f t="shared" si="3"/>
        <v>+/-</v>
      </c>
      <c r="J42" t="str">
        <f t="shared" si="4"/>
        <v>0.2</v>
      </c>
      <c r="K42" s="2">
        <f t="shared" si="5"/>
        <v>0.12158054711246201</v>
      </c>
      <c r="L42" s="2">
        <f t="shared" si="6"/>
        <v>1.4</v>
      </c>
      <c r="M42" s="2">
        <f t="shared" si="7"/>
        <v>0.1359311840425404</v>
      </c>
      <c r="N42" s="2">
        <f t="shared" si="8"/>
        <v>10.29932910436403</v>
      </c>
      <c r="O42" t="s">
        <v>77</v>
      </c>
    </row>
    <row r="43" spans="1:15" x14ac:dyDescent="0.25">
      <c r="A43" s="16">
        <v>32</v>
      </c>
      <c r="B43" s="17" t="s">
        <v>64</v>
      </c>
      <c r="C43" s="18">
        <v>1.9</v>
      </c>
      <c r="D43" s="19" t="s">
        <v>29</v>
      </c>
      <c r="E43" s="20" t="str">
        <f t="shared" si="0"/>
        <v>Significantly Different</v>
      </c>
      <c r="G43">
        <f t="shared" si="1"/>
        <v>1.9</v>
      </c>
      <c r="H43">
        <f t="shared" si="2"/>
        <v>6</v>
      </c>
      <c r="I43" t="str">
        <f t="shared" si="3"/>
        <v>+/-</v>
      </c>
      <c r="J43" t="str">
        <f t="shared" si="4"/>
        <v>0.2</v>
      </c>
      <c r="K43" s="2">
        <f t="shared" si="5"/>
        <v>0.12158054711246201</v>
      </c>
      <c r="L43" s="2">
        <f t="shared" si="6"/>
        <v>1.4</v>
      </c>
      <c r="M43" s="2">
        <f t="shared" si="7"/>
        <v>0.1359311840425404</v>
      </c>
      <c r="N43" s="2">
        <f t="shared" si="8"/>
        <v>10.29932910436403</v>
      </c>
      <c r="O43" t="s">
        <v>80</v>
      </c>
    </row>
    <row r="44" spans="1:15" x14ac:dyDescent="0.25">
      <c r="A44" s="16">
        <v>32</v>
      </c>
      <c r="B44" s="17" t="s">
        <v>45</v>
      </c>
      <c r="C44" s="18">
        <v>1.9</v>
      </c>
      <c r="D44" s="19" t="s">
        <v>36</v>
      </c>
      <c r="E44" s="20" t="str">
        <f t="shared" si="0"/>
        <v>Significantly Different</v>
      </c>
      <c r="G44">
        <f t="shared" si="1"/>
        <v>1.9</v>
      </c>
      <c r="H44">
        <f t="shared" si="2"/>
        <v>6</v>
      </c>
      <c r="I44" t="str">
        <f t="shared" si="3"/>
        <v>+/-</v>
      </c>
      <c r="J44" t="str">
        <f t="shared" si="4"/>
        <v>0.3</v>
      </c>
      <c r="K44" s="2">
        <f t="shared" si="5"/>
        <v>0.18237082066869301</v>
      </c>
      <c r="L44" s="2">
        <f t="shared" si="6"/>
        <v>1.4</v>
      </c>
      <c r="M44" s="2">
        <f t="shared" si="7"/>
        <v>0.19223572402239389</v>
      </c>
      <c r="N44" s="2">
        <f t="shared" si="8"/>
        <v>7.282725451367777</v>
      </c>
      <c r="O44" t="s">
        <v>82</v>
      </c>
    </row>
    <row r="45" spans="1:15" x14ac:dyDescent="0.25">
      <c r="A45" s="16">
        <v>32</v>
      </c>
      <c r="B45" s="17" t="s">
        <v>51</v>
      </c>
      <c r="C45" s="18">
        <v>1.9</v>
      </c>
      <c r="D45" s="19" t="s">
        <v>29</v>
      </c>
      <c r="E45" s="20" t="str">
        <f t="shared" si="0"/>
        <v>Significantly Different</v>
      </c>
      <c r="G45">
        <f t="shared" si="1"/>
        <v>1.9</v>
      </c>
      <c r="H45">
        <f t="shared" si="2"/>
        <v>6</v>
      </c>
      <c r="I45" t="str">
        <f t="shared" si="3"/>
        <v>+/-</v>
      </c>
      <c r="J45" t="str">
        <f t="shared" si="4"/>
        <v>0.2</v>
      </c>
      <c r="K45" s="2">
        <f t="shared" si="5"/>
        <v>0.12158054711246201</v>
      </c>
      <c r="L45" s="2">
        <f t="shared" si="6"/>
        <v>1.4</v>
      </c>
      <c r="M45" s="2">
        <f t="shared" si="7"/>
        <v>0.1359311840425404</v>
      </c>
      <c r="N45" s="2">
        <f t="shared" si="8"/>
        <v>10.29932910436403</v>
      </c>
      <c r="O45" t="s">
        <v>53</v>
      </c>
    </row>
    <row r="46" spans="1:15" x14ac:dyDescent="0.25">
      <c r="A46" s="16">
        <v>32</v>
      </c>
      <c r="B46" s="17" t="s">
        <v>69</v>
      </c>
      <c r="C46" s="18">
        <v>1.9</v>
      </c>
      <c r="D46" s="19" t="s">
        <v>39</v>
      </c>
      <c r="E46" s="20" t="str">
        <f t="shared" si="0"/>
        <v>Significantly Different</v>
      </c>
      <c r="G46">
        <f t="shared" si="1"/>
        <v>1.9</v>
      </c>
      <c r="H46">
        <f t="shared" si="2"/>
        <v>6</v>
      </c>
      <c r="I46" t="str">
        <f t="shared" si="3"/>
        <v>+/-</v>
      </c>
      <c r="J46" t="str">
        <f t="shared" si="4"/>
        <v>0.5</v>
      </c>
      <c r="K46" s="2">
        <f t="shared" si="5"/>
        <v>0.303951367781155</v>
      </c>
      <c r="L46" s="2">
        <f t="shared" si="6"/>
        <v>1.4</v>
      </c>
      <c r="M46" s="2">
        <f t="shared" si="7"/>
        <v>0.30997079109986531</v>
      </c>
      <c r="N46" s="2">
        <f t="shared" si="8"/>
        <v>4.5165545922323789</v>
      </c>
      <c r="O46" t="s">
        <v>65</v>
      </c>
    </row>
    <row r="47" spans="1:15" x14ac:dyDescent="0.25">
      <c r="A47" s="16">
        <v>32</v>
      </c>
      <c r="B47" s="17" t="s">
        <v>73</v>
      </c>
      <c r="C47" s="18">
        <v>1.9</v>
      </c>
      <c r="D47" s="19" t="s">
        <v>29</v>
      </c>
      <c r="E47" s="20" t="str">
        <f t="shared" si="0"/>
        <v>Significantly Different</v>
      </c>
      <c r="G47">
        <f t="shared" si="1"/>
        <v>1.9</v>
      </c>
      <c r="H47">
        <f t="shared" si="2"/>
        <v>6</v>
      </c>
      <c r="I47" t="str">
        <f t="shared" si="3"/>
        <v>+/-</v>
      </c>
      <c r="J47" t="str">
        <f t="shared" si="4"/>
        <v>0.2</v>
      </c>
      <c r="K47" s="2">
        <f t="shared" si="5"/>
        <v>0.12158054711246201</v>
      </c>
      <c r="L47" s="2">
        <f t="shared" si="6"/>
        <v>1.4</v>
      </c>
      <c r="M47" s="2">
        <f t="shared" si="7"/>
        <v>0.1359311840425404</v>
      </c>
      <c r="N47" s="2">
        <f t="shared" si="8"/>
        <v>10.29932910436403</v>
      </c>
      <c r="O47" t="s">
        <v>81</v>
      </c>
    </row>
    <row r="48" spans="1:15" x14ac:dyDescent="0.25">
      <c r="A48" s="16">
        <v>32</v>
      </c>
      <c r="B48" s="17" t="s">
        <v>31</v>
      </c>
      <c r="C48" s="18">
        <v>1.9</v>
      </c>
      <c r="D48" s="19" t="s">
        <v>39</v>
      </c>
      <c r="E48" s="20" t="str">
        <f t="shared" si="0"/>
        <v>Significantly Different</v>
      </c>
      <c r="G48">
        <f t="shared" si="1"/>
        <v>1.9</v>
      </c>
      <c r="H48">
        <f t="shared" si="2"/>
        <v>6</v>
      </c>
      <c r="I48" t="str">
        <f t="shared" si="3"/>
        <v>+/-</v>
      </c>
      <c r="J48" t="str">
        <f t="shared" si="4"/>
        <v>0.5</v>
      </c>
      <c r="K48" s="2">
        <f t="shared" si="5"/>
        <v>0.303951367781155</v>
      </c>
      <c r="L48" s="2">
        <f t="shared" si="6"/>
        <v>1.4</v>
      </c>
      <c r="M48" s="2">
        <f t="shared" si="7"/>
        <v>0.30997079109986531</v>
      </c>
      <c r="N48" s="2">
        <f t="shared" si="8"/>
        <v>4.5165545922323789</v>
      </c>
      <c r="O48" t="s">
        <v>60</v>
      </c>
    </row>
    <row r="49" spans="1:15" x14ac:dyDescent="0.25">
      <c r="A49" s="16">
        <v>39</v>
      </c>
      <c r="B49" s="17" t="s">
        <v>46</v>
      </c>
      <c r="C49" s="18">
        <v>1.8</v>
      </c>
      <c r="D49" s="19" t="s">
        <v>61</v>
      </c>
      <c r="E49" s="20" t="str">
        <f t="shared" si="0"/>
        <v>Significantly Different</v>
      </c>
      <c r="G49">
        <f t="shared" si="1"/>
        <v>1.8</v>
      </c>
      <c r="H49">
        <f t="shared" si="2"/>
        <v>6</v>
      </c>
      <c r="I49" t="str">
        <f t="shared" si="3"/>
        <v>+/-</v>
      </c>
      <c r="J49" t="str">
        <f t="shared" si="4"/>
        <v>0.4</v>
      </c>
      <c r="K49" s="2">
        <f t="shared" si="5"/>
        <v>0.24316109422492402</v>
      </c>
      <c r="L49" s="2">
        <f t="shared" si="6"/>
        <v>1.4999999999999998</v>
      </c>
      <c r="M49" s="2">
        <f t="shared" si="7"/>
        <v>0.25064471888253259</v>
      </c>
      <c r="N49" s="2">
        <f t="shared" si="8"/>
        <v>5.9845665477715144</v>
      </c>
      <c r="O49" t="s">
        <v>67</v>
      </c>
    </row>
    <row r="50" spans="1:15" x14ac:dyDescent="0.25">
      <c r="A50" s="16">
        <v>39</v>
      </c>
      <c r="B50" s="17" t="s">
        <v>41</v>
      </c>
      <c r="C50" s="18">
        <v>1.8</v>
      </c>
      <c r="D50" s="19" t="s">
        <v>29</v>
      </c>
      <c r="E50" s="20" t="str">
        <f t="shared" si="0"/>
        <v>Significantly Different</v>
      </c>
      <c r="G50">
        <f t="shared" si="1"/>
        <v>1.8</v>
      </c>
      <c r="H50">
        <f t="shared" si="2"/>
        <v>6</v>
      </c>
      <c r="I50" t="str">
        <f t="shared" si="3"/>
        <v>+/-</v>
      </c>
      <c r="J50" t="str">
        <f t="shared" si="4"/>
        <v>0.2</v>
      </c>
      <c r="K50" s="2">
        <f t="shared" si="5"/>
        <v>0.12158054711246201</v>
      </c>
      <c r="L50" s="2">
        <f t="shared" si="6"/>
        <v>1.4999999999999998</v>
      </c>
      <c r="M50" s="2">
        <f t="shared" si="7"/>
        <v>0.1359311840425404</v>
      </c>
      <c r="N50" s="2">
        <f t="shared" si="8"/>
        <v>11.034995468961462</v>
      </c>
      <c r="O50" t="s">
        <v>69</v>
      </c>
    </row>
    <row r="51" spans="1:15" x14ac:dyDescent="0.25">
      <c r="A51" s="16">
        <v>39</v>
      </c>
      <c r="B51" s="17" t="s">
        <v>53</v>
      </c>
      <c r="C51" s="18">
        <v>1.8</v>
      </c>
      <c r="D51" s="19" t="s">
        <v>61</v>
      </c>
      <c r="E51" s="20" t="str">
        <f t="shared" si="0"/>
        <v>Significantly Different</v>
      </c>
      <c r="G51">
        <f t="shared" si="1"/>
        <v>1.8</v>
      </c>
      <c r="H51">
        <f t="shared" si="2"/>
        <v>6</v>
      </c>
      <c r="I51" t="str">
        <f t="shared" si="3"/>
        <v>+/-</v>
      </c>
      <c r="J51" t="str">
        <f t="shared" si="4"/>
        <v>0.4</v>
      </c>
      <c r="K51" s="2">
        <f t="shared" si="5"/>
        <v>0.24316109422492402</v>
      </c>
      <c r="L51" s="2">
        <f t="shared" si="6"/>
        <v>1.4999999999999998</v>
      </c>
      <c r="M51" s="2">
        <f t="shared" si="7"/>
        <v>0.25064471888253259</v>
      </c>
      <c r="N51" s="2">
        <f t="shared" si="8"/>
        <v>5.9845665477715144</v>
      </c>
      <c r="O51" t="s">
        <v>85</v>
      </c>
    </row>
    <row r="52" spans="1:15" x14ac:dyDescent="0.25">
      <c r="A52" s="16">
        <v>42</v>
      </c>
      <c r="B52" s="17" t="s">
        <v>44</v>
      </c>
      <c r="C52" s="18">
        <v>1.6</v>
      </c>
      <c r="D52" s="19" t="s">
        <v>29</v>
      </c>
      <c r="E52" s="20" t="str">
        <f t="shared" si="0"/>
        <v>Significantly Different</v>
      </c>
      <c r="G52">
        <f t="shared" si="1"/>
        <v>1.6</v>
      </c>
      <c r="H52">
        <f t="shared" si="2"/>
        <v>6</v>
      </c>
      <c r="I52" t="str">
        <f t="shared" si="3"/>
        <v>+/-</v>
      </c>
      <c r="J52" t="str">
        <f t="shared" si="4"/>
        <v>0.2</v>
      </c>
      <c r="K52" s="2">
        <f t="shared" si="5"/>
        <v>0.12158054711246201</v>
      </c>
      <c r="L52" s="2">
        <f t="shared" si="6"/>
        <v>1.6999999999999997</v>
      </c>
      <c r="M52" s="2">
        <f t="shared" si="7"/>
        <v>0.1359311840425404</v>
      </c>
      <c r="N52" s="2">
        <f t="shared" si="8"/>
        <v>12.506328198156323</v>
      </c>
      <c r="O52" t="s">
        <v>56</v>
      </c>
    </row>
    <row r="53" spans="1:15" x14ac:dyDescent="0.25">
      <c r="A53" s="16">
        <v>42</v>
      </c>
      <c r="B53" s="17" t="s">
        <v>71</v>
      </c>
      <c r="C53" s="18">
        <v>1.6</v>
      </c>
      <c r="D53" s="19" t="s">
        <v>27</v>
      </c>
      <c r="E53" s="20" t="str">
        <f t="shared" si="0"/>
        <v>Significantly Different</v>
      </c>
      <c r="G53">
        <f t="shared" si="1"/>
        <v>1.6</v>
      </c>
      <c r="H53">
        <f t="shared" si="2"/>
        <v>6</v>
      </c>
      <c r="I53" t="str">
        <f t="shared" si="3"/>
        <v>+/-</v>
      </c>
      <c r="J53" t="str">
        <f t="shared" si="4"/>
        <v>0.1</v>
      </c>
      <c r="K53" s="2">
        <f t="shared" si="5"/>
        <v>6.0790273556231005E-2</v>
      </c>
      <c r="L53" s="2">
        <f t="shared" si="6"/>
        <v>1.6999999999999997</v>
      </c>
      <c r="M53" s="2">
        <f t="shared" si="7"/>
        <v>8.5970429323592404E-2</v>
      </c>
      <c r="N53" s="2">
        <f t="shared" si="8"/>
        <v>19.774241135881798</v>
      </c>
      <c r="O53" t="s">
        <v>73</v>
      </c>
    </row>
    <row r="54" spans="1:15" x14ac:dyDescent="0.25">
      <c r="A54" s="16">
        <v>44</v>
      </c>
      <c r="B54" s="17" t="s">
        <v>30</v>
      </c>
      <c r="C54" s="18">
        <v>1.5</v>
      </c>
      <c r="D54" s="19" t="s">
        <v>29</v>
      </c>
      <c r="E54" s="20" t="str">
        <f t="shared" si="0"/>
        <v>Significantly Different</v>
      </c>
      <c r="G54">
        <f t="shared" si="1"/>
        <v>1.5</v>
      </c>
      <c r="H54">
        <f t="shared" si="2"/>
        <v>6</v>
      </c>
      <c r="I54" t="str">
        <f t="shared" si="3"/>
        <v>+/-</v>
      </c>
      <c r="J54" t="str">
        <f t="shared" si="4"/>
        <v>0.2</v>
      </c>
      <c r="K54" s="2">
        <f t="shared" si="5"/>
        <v>0.12158054711246201</v>
      </c>
      <c r="L54" s="2">
        <f t="shared" si="6"/>
        <v>1.7999999999999998</v>
      </c>
      <c r="M54" s="2">
        <f t="shared" si="7"/>
        <v>0.1359311840425404</v>
      </c>
      <c r="N54" s="2">
        <f t="shared" si="8"/>
        <v>13.241994562753755</v>
      </c>
      <c r="O54" t="s">
        <v>79</v>
      </c>
    </row>
    <row r="55" spans="1:15" x14ac:dyDescent="0.25">
      <c r="A55" s="16">
        <v>44</v>
      </c>
      <c r="B55" s="17" t="s">
        <v>58</v>
      </c>
      <c r="C55" s="18">
        <v>1.5</v>
      </c>
      <c r="D55" s="19" t="s">
        <v>27</v>
      </c>
      <c r="E55" s="20" t="str">
        <f t="shared" si="0"/>
        <v>Significantly Different</v>
      </c>
      <c r="G55">
        <f t="shared" si="1"/>
        <v>1.5</v>
      </c>
      <c r="H55">
        <f t="shared" si="2"/>
        <v>6</v>
      </c>
      <c r="I55" t="str">
        <f t="shared" si="3"/>
        <v>+/-</v>
      </c>
      <c r="J55" t="str">
        <f t="shared" si="4"/>
        <v>0.1</v>
      </c>
      <c r="K55" s="2">
        <f t="shared" si="5"/>
        <v>6.0790273556231005E-2</v>
      </c>
      <c r="L55" s="2">
        <f t="shared" si="6"/>
        <v>1.7999999999999998</v>
      </c>
      <c r="M55" s="2">
        <f t="shared" si="7"/>
        <v>8.5970429323592404E-2</v>
      </c>
      <c r="N55" s="2">
        <f t="shared" si="8"/>
        <v>20.937431790933669</v>
      </c>
      <c r="O55" t="s">
        <v>47</v>
      </c>
    </row>
    <row r="56" spans="1:15" x14ac:dyDescent="0.25">
      <c r="A56" s="16">
        <v>44</v>
      </c>
      <c r="B56" s="17" t="s">
        <v>28</v>
      </c>
      <c r="C56" s="18">
        <v>1.5</v>
      </c>
      <c r="D56" s="19" t="s">
        <v>36</v>
      </c>
      <c r="E56" s="20" t="str">
        <f t="shared" si="0"/>
        <v>Significantly Different</v>
      </c>
      <c r="G56">
        <f t="shared" si="1"/>
        <v>1.5</v>
      </c>
      <c r="H56">
        <f t="shared" si="2"/>
        <v>6</v>
      </c>
      <c r="I56" t="str">
        <f t="shared" si="3"/>
        <v>+/-</v>
      </c>
      <c r="J56" t="str">
        <f t="shared" si="4"/>
        <v>0.3</v>
      </c>
      <c r="K56" s="2">
        <f t="shared" si="5"/>
        <v>0.18237082066869301</v>
      </c>
      <c r="L56" s="2">
        <f t="shared" si="6"/>
        <v>1.7999999999999998</v>
      </c>
      <c r="M56" s="2">
        <f t="shared" si="7"/>
        <v>0.19223572402239389</v>
      </c>
      <c r="N56" s="2">
        <f t="shared" si="8"/>
        <v>9.3635041517585691</v>
      </c>
      <c r="O56" t="s">
        <v>31</v>
      </c>
    </row>
    <row r="57" spans="1:15" x14ac:dyDescent="0.25">
      <c r="A57" s="16">
        <v>44</v>
      </c>
      <c r="B57" s="17" t="s">
        <v>35</v>
      </c>
      <c r="C57" s="18">
        <v>1.5</v>
      </c>
      <c r="D57" s="19" t="s">
        <v>36</v>
      </c>
      <c r="E57" s="20" t="str">
        <f t="shared" si="0"/>
        <v>Significantly Different</v>
      </c>
      <c r="G57">
        <f t="shared" si="1"/>
        <v>1.5</v>
      </c>
      <c r="H57">
        <f t="shared" si="2"/>
        <v>6</v>
      </c>
      <c r="I57" t="str">
        <f t="shared" si="3"/>
        <v>+/-</v>
      </c>
      <c r="J57" t="str">
        <f t="shared" si="4"/>
        <v>0.3</v>
      </c>
      <c r="K57" s="2">
        <f t="shared" si="5"/>
        <v>0.18237082066869301</v>
      </c>
      <c r="L57" s="2">
        <f t="shared" si="6"/>
        <v>1.7999999999999998</v>
      </c>
      <c r="M57" s="2">
        <f t="shared" si="7"/>
        <v>0.19223572402239389</v>
      </c>
      <c r="N57" s="2">
        <f t="shared" si="8"/>
        <v>9.3635041517585691</v>
      </c>
      <c r="O57" t="s">
        <v>84</v>
      </c>
    </row>
    <row r="58" spans="1:15" x14ac:dyDescent="0.25">
      <c r="A58" s="16">
        <v>44</v>
      </c>
      <c r="B58" s="17" t="s">
        <v>65</v>
      </c>
      <c r="C58" s="18">
        <v>1.5</v>
      </c>
      <c r="D58" s="19" t="s">
        <v>27</v>
      </c>
      <c r="E58" s="20" t="str">
        <f t="shared" si="0"/>
        <v>Significantly Different</v>
      </c>
      <c r="G58">
        <f t="shared" si="1"/>
        <v>1.5</v>
      </c>
      <c r="H58">
        <f t="shared" si="2"/>
        <v>6</v>
      </c>
      <c r="I58" t="str">
        <f t="shared" si="3"/>
        <v>+/-</v>
      </c>
      <c r="J58" t="str">
        <f t="shared" si="4"/>
        <v>0.1</v>
      </c>
      <c r="K58" s="2">
        <f t="shared" si="5"/>
        <v>6.0790273556231005E-2</v>
      </c>
      <c r="L58" s="2">
        <f t="shared" si="6"/>
        <v>1.7999999999999998</v>
      </c>
      <c r="M58" s="2">
        <f t="shared" si="7"/>
        <v>8.5970429323592404E-2</v>
      </c>
      <c r="N58" s="2">
        <f t="shared" si="8"/>
        <v>20.937431790933669</v>
      </c>
      <c r="O58" t="s">
        <v>75</v>
      </c>
    </row>
    <row r="59" spans="1:15" x14ac:dyDescent="0.25">
      <c r="A59" s="16">
        <v>44</v>
      </c>
      <c r="B59" s="17" t="s">
        <v>67</v>
      </c>
      <c r="C59" s="18">
        <v>1.5</v>
      </c>
      <c r="D59" s="19" t="s">
        <v>27</v>
      </c>
      <c r="E59" s="20" t="str">
        <f t="shared" si="0"/>
        <v>Significantly Different</v>
      </c>
      <c r="G59">
        <f t="shared" si="1"/>
        <v>1.5</v>
      </c>
      <c r="H59">
        <f t="shared" si="2"/>
        <v>6</v>
      </c>
      <c r="I59" t="str">
        <f t="shared" si="3"/>
        <v>+/-</v>
      </c>
      <c r="J59" t="str">
        <f t="shared" si="4"/>
        <v>0.1</v>
      </c>
      <c r="K59" s="2">
        <f t="shared" si="5"/>
        <v>6.0790273556231005E-2</v>
      </c>
      <c r="L59" s="2">
        <f t="shared" si="6"/>
        <v>1.7999999999999998</v>
      </c>
      <c r="M59" s="2">
        <f t="shared" si="7"/>
        <v>8.5970429323592404E-2</v>
      </c>
      <c r="N59" s="2">
        <f t="shared" si="8"/>
        <v>20.937431790933669</v>
      </c>
      <c r="O59" t="s">
        <v>33</v>
      </c>
    </row>
    <row r="60" spans="1:15" x14ac:dyDescent="0.25">
      <c r="A60" s="16">
        <v>44</v>
      </c>
      <c r="B60" s="17" t="s">
        <v>55</v>
      </c>
      <c r="C60" s="18">
        <v>1.5</v>
      </c>
      <c r="D60" s="19" t="s">
        <v>27</v>
      </c>
      <c r="E60" s="20" t="str">
        <f t="shared" si="0"/>
        <v>Significantly Different</v>
      </c>
      <c r="G60">
        <f t="shared" si="1"/>
        <v>1.5</v>
      </c>
      <c r="H60">
        <f t="shared" si="2"/>
        <v>6</v>
      </c>
      <c r="I60" t="str">
        <f t="shared" si="3"/>
        <v>+/-</v>
      </c>
      <c r="J60" t="str">
        <f t="shared" si="4"/>
        <v>0.1</v>
      </c>
      <c r="K60" s="2">
        <f t="shared" si="5"/>
        <v>6.0790273556231005E-2</v>
      </c>
      <c r="L60" s="2">
        <f t="shared" si="6"/>
        <v>1.7999999999999998</v>
      </c>
      <c r="M60" s="2">
        <f t="shared" si="7"/>
        <v>8.5970429323592404E-2</v>
      </c>
      <c r="N60" s="2">
        <f t="shared" si="8"/>
        <v>20.937431790933669</v>
      </c>
      <c r="O60" t="s">
        <v>55</v>
      </c>
    </row>
    <row r="61" spans="1:15" x14ac:dyDescent="0.25">
      <c r="A61" s="16">
        <v>51</v>
      </c>
      <c r="B61" s="17" t="s">
        <v>33</v>
      </c>
      <c r="C61" s="18">
        <v>1.2</v>
      </c>
      <c r="D61" s="19" t="s">
        <v>36</v>
      </c>
      <c r="E61" s="20" t="str">
        <f t="shared" si="0"/>
        <v>Significantly Different</v>
      </c>
      <c r="G61">
        <f t="shared" si="1"/>
        <v>1.2</v>
      </c>
      <c r="H61">
        <f t="shared" si="2"/>
        <v>6</v>
      </c>
      <c r="I61" t="str">
        <f t="shared" si="3"/>
        <v>+/-</v>
      </c>
      <c r="J61" t="str">
        <f t="shared" si="4"/>
        <v>0.3</v>
      </c>
      <c r="K61" s="2">
        <f t="shared" si="5"/>
        <v>0.18237082066869301</v>
      </c>
      <c r="L61" s="2">
        <f t="shared" si="6"/>
        <v>2.0999999999999996</v>
      </c>
      <c r="M61" s="2">
        <f t="shared" si="7"/>
        <v>0.19223572402239389</v>
      </c>
      <c r="N61" s="2">
        <f t="shared" si="8"/>
        <v>10.924088177051663</v>
      </c>
      <c r="O61" t="s">
        <v>38</v>
      </c>
    </row>
    <row r="62" spans="1:15" ht="15.75" thickBot="1" x14ac:dyDescent="0.3">
      <c r="A62" s="22"/>
      <c r="B62" s="23" t="s">
        <v>86</v>
      </c>
      <c r="C62" s="24">
        <v>2.4</v>
      </c>
      <c r="D62" s="25" t="s">
        <v>36</v>
      </c>
      <c r="E62" s="26" t="str">
        <f t="shared" si="0"/>
        <v>Significantly Different</v>
      </c>
      <c r="G62">
        <f t="shared" si="1"/>
        <v>2.4</v>
      </c>
      <c r="H62">
        <f t="shared" si="2"/>
        <v>6</v>
      </c>
      <c r="I62" t="str">
        <f t="shared" si="3"/>
        <v>+/-</v>
      </c>
      <c r="J62" t="str">
        <f t="shared" si="4"/>
        <v>0.3</v>
      </c>
      <c r="K62" s="2">
        <f t="shared" si="5"/>
        <v>0.18237082066869301</v>
      </c>
      <c r="L62" s="2">
        <f t="shared" si="6"/>
        <v>0.89999999999999991</v>
      </c>
      <c r="M62" s="2">
        <f t="shared" si="7"/>
        <v>0.19223572402239389</v>
      </c>
      <c r="N62" s="2">
        <f t="shared" si="8"/>
        <v>4.6817520758792845</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9" priority="5" operator="equal">
      <formula>"State Selected"</formula>
    </cfRule>
    <cfRule type="cellIs" dxfId="58" priority="6" operator="equal">
      <formula>"Not Significantly Different"</formula>
    </cfRule>
  </conditionalFormatting>
  <conditionalFormatting sqref="E10:E62">
    <cfRule type="cellIs" dxfId="57" priority="1" operator="equal">
      <formula>"OTHER ERROR"</formula>
    </cfRule>
    <cfRule type="cellIs" dxfId="56" priority="2" operator="equal">
      <formula>"Statistical Test not applicable"</formula>
    </cfRule>
    <cfRule type="cellIs" dxfId="55" priority="3" operator="equal">
      <formula>"Geography Selected"</formula>
    </cfRule>
    <cfRule type="cellIs" dxfId="5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A99FED-F273-4DE1-9D1E-3153E252630E}">
      <formula1>$O$10:$O$62</formula1>
    </dataValidation>
  </dataValidation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20F9-67DC-42B3-8360-6C0ACD54B03A}">
  <sheetPr codeName="Sheet1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578</v>
      </c>
    </row>
    <row r="2" spans="1:16" x14ac:dyDescent="0.25">
      <c r="A2" s="3" t="s">
        <v>2</v>
      </c>
      <c r="B2" t="s">
        <v>579</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240500</v>
      </c>
      <c r="C6" t="s">
        <v>9</v>
      </c>
      <c r="H6" s="8" t="s">
        <v>10</v>
      </c>
      <c r="I6">
        <f>VLOOKUP($B$4,$B$9:$K$62,6,FALSE)</f>
        <v>240500</v>
      </c>
      <c r="K6" s="10"/>
    </row>
    <row r="7" spans="1:16" ht="15.75" thickBot="1" x14ac:dyDescent="0.3">
      <c r="A7" s="4" t="s">
        <v>11</v>
      </c>
      <c r="B7" s="11" t="str">
        <f>VLOOKUP($B$4,$B$10:$D$62,3,FALSE)</f>
        <v>+/-451</v>
      </c>
      <c r="C7" t="s">
        <v>12</v>
      </c>
      <c r="H7" s="8" t="s">
        <v>13</v>
      </c>
      <c r="I7" s="12">
        <f>VLOOKUP($B$4,$B$9:$K$62,10,FALSE)</f>
        <v>274.16413373860183</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240500</v>
      </c>
      <c r="D10" s="19" t="s">
        <v>494</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240500</v>
      </c>
      <c r="H10">
        <f>LEN(TRIM(D10))</f>
        <v>6</v>
      </c>
      <c r="I10" t="str">
        <f>IF(H10&gt;=3,MID(TRIM(D10),1,3),"NO")</f>
        <v>+/-</v>
      </c>
      <c r="J10" t="str">
        <f>IF(TRIM(I10)="+/-",MID(TRIM(D10),4,H10-3),D10)</f>
        <v>451</v>
      </c>
      <c r="K10" s="2">
        <f>IF(TRIM(J10)="*****",0,IF(ISERROR(VALUE(J10)),"NA",VALUE(J10/$I$4)))</f>
        <v>274.16413373860183</v>
      </c>
      <c r="L10" s="2">
        <f>IF(AND(ISNUMBER(G10),ISNUMBER($I$6)),$I$6-G10,"N/A")</f>
        <v>0</v>
      </c>
      <c r="M10" s="2">
        <f>IF(AND(ISNUMBER(K10),ISNUMBER($I$7)),SQRT(K10^2+($I$7)^2),"N/A")</f>
        <v>387.72663624940174</v>
      </c>
      <c r="N10" s="2">
        <f>IF(AND(ISNUMBER(L10),ISNUMBER(M10),M10&lt;&gt;0),L10/M10,"NA")</f>
        <v>0</v>
      </c>
      <c r="O10" t="s">
        <v>5</v>
      </c>
    </row>
    <row r="11" spans="1:16" x14ac:dyDescent="0.25">
      <c r="A11" s="16">
        <v>1</v>
      </c>
      <c r="B11" s="17" t="s">
        <v>54</v>
      </c>
      <c r="C11" s="34">
        <v>669200</v>
      </c>
      <c r="D11" s="21" t="s">
        <v>580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669200</v>
      </c>
      <c r="H11">
        <f t="shared" ref="H11:H62" si="2">LEN(TRIM(D11))</f>
        <v>9</v>
      </c>
      <c r="I11" t="str">
        <f t="shared" ref="I11:I62" si="3">IF(H11&gt;=3,MID(TRIM(D11),1,3),"NO")</f>
        <v>+/-</v>
      </c>
      <c r="J11" t="str">
        <f t="shared" ref="J11:J62" si="4">IF(TRIM(I11)="+/-",MID(TRIM(D11),4,H11-3),D11)</f>
        <v>10,116</v>
      </c>
      <c r="K11" s="2">
        <f t="shared" ref="K11:K62" si="5">IF(TRIM(J11)="*****",0,IF(ISERROR(VALUE(J11)),"NA",VALUE(J11/$I$4)))</f>
        <v>6149.544072948328</v>
      </c>
      <c r="L11" s="2">
        <f t="shared" ref="L11:L62" si="6">IF(AND(ISNUMBER(G11),ISNUMBER($I$6)),$I$6-G11,"N/A")</f>
        <v>-428700</v>
      </c>
      <c r="M11" s="2">
        <f t="shared" ref="M11:M62" si="7">IF(AND(ISNUMBER(K11),ISNUMBER($I$7)),SQRT(K11^2+($I$7)^2),"N/A")</f>
        <v>6155.6525468355139</v>
      </c>
      <c r="N11" s="2">
        <f>IF(AND(ISNUMBER(L11),ISNUMBER(M11),M11&lt;&gt;0),L11/M11,"NA")</f>
        <v>-69.643306983007875</v>
      </c>
      <c r="O11" t="s">
        <v>30</v>
      </c>
    </row>
    <row r="12" spans="1:16" x14ac:dyDescent="0.25">
      <c r="A12" s="16">
        <v>2</v>
      </c>
      <c r="B12" s="17" t="s">
        <v>48</v>
      </c>
      <c r="C12" s="34">
        <v>646500</v>
      </c>
      <c r="D12" s="19" t="s">
        <v>581</v>
      </c>
      <c r="E12" s="20" t="str">
        <f t="shared" si="0"/>
        <v>Significantly Different</v>
      </c>
      <c r="G12">
        <f t="shared" si="1"/>
        <v>646500</v>
      </c>
      <c r="H12">
        <f t="shared" si="2"/>
        <v>9</v>
      </c>
      <c r="I12" t="str">
        <f t="shared" si="3"/>
        <v>+/-</v>
      </c>
      <c r="J12" t="str">
        <f t="shared" si="4"/>
        <v>19,826</v>
      </c>
      <c r="K12" s="2">
        <f t="shared" si="5"/>
        <v>12052.279635258359</v>
      </c>
      <c r="L12" s="2">
        <f t="shared" si="6"/>
        <v>-406000</v>
      </c>
      <c r="M12" s="2">
        <f t="shared" si="7"/>
        <v>12055.397562033862</v>
      </c>
      <c r="N12" s="2">
        <f t="shared" ref="N12:N62" si="8">IF(AND(ISNUMBER(L12),ISNUMBER(M12),M12&lt;&gt;0),L12/M12,"NA")</f>
        <v>-33.677860718473383</v>
      </c>
      <c r="O12" t="s">
        <v>32</v>
      </c>
    </row>
    <row r="13" spans="1:16" x14ac:dyDescent="0.25">
      <c r="A13" s="16">
        <v>3</v>
      </c>
      <c r="B13" s="17" t="s">
        <v>40</v>
      </c>
      <c r="C13" s="34">
        <v>568500</v>
      </c>
      <c r="D13" s="19" t="s">
        <v>582</v>
      </c>
      <c r="E13" s="20" t="str">
        <f t="shared" si="0"/>
        <v>Significantly Different</v>
      </c>
      <c r="G13">
        <f t="shared" si="1"/>
        <v>568500</v>
      </c>
      <c r="H13">
        <f t="shared" si="2"/>
        <v>8</v>
      </c>
      <c r="I13" t="str">
        <f t="shared" si="3"/>
        <v>+/-</v>
      </c>
      <c r="J13" t="str">
        <f t="shared" si="4"/>
        <v>2,502</v>
      </c>
      <c r="K13" s="2">
        <f t="shared" si="5"/>
        <v>1520.9726443768998</v>
      </c>
      <c r="L13" s="2">
        <f t="shared" si="6"/>
        <v>-328000</v>
      </c>
      <c r="M13" s="2">
        <f t="shared" si="7"/>
        <v>1545.4849585717413</v>
      </c>
      <c r="N13" s="2">
        <f t="shared" si="8"/>
        <v>-212.23111760538967</v>
      </c>
      <c r="O13" t="s">
        <v>34</v>
      </c>
    </row>
    <row r="14" spans="1:16" x14ac:dyDescent="0.25">
      <c r="A14" s="16">
        <v>4</v>
      </c>
      <c r="B14" s="17" t="s">
        <v>68</v>
      </c>
      <c r="C14" s="34">
        <v>418600</v>
      </c>
      <c r="D14" s="19" t="s">
        <v>583</v>
      </c>
      <c r="E14" s="20" t="str">
        <f t="shared" si="0"/>
        <v>Significantly Different</v>
      </c>
      <c r="G14">
        <f t="shared" si="1"/>
        <v>418600</v>
      </c>
      <c r="H14">
        <f t="shared" si="2"/>
        <v>8</v>
      </c>
      <c r="I14" t="str">
        <f t="shared" si="3"/>
        <v>+/-</v>
      </c>
      <c r="J14" t="str">
        <f t="shared" si="4"/>
        <v>3,128</v>
      </c>
      <c r="K14" s="2">
        <f t="shared" si="5"/>
        <v>1901.5197568389058</v>
      </c>
      <c r="L14" s="2">
        <f t="shared" si="6"/>
        <v>-178100</v>
      </c>
      <c r="M14" s="2">
        <f t="shared" si="7"/>
        <v>1921.1828017857461</v>
      </c>
      <c r="N14" s="2">
        <f t="shared" si="8"/>
        <v>-92.703307480399801</v>
      </c>
      <c r="O14" t="s">
        <v>37</v>
      </c>
    </row>
    <row r="15" spans="1:16" x14ac:dyDescent="0.25">
      <c r="A15" s="16">
        <v>5</v>
      </c>
      <c r="B15" s="17" t="s">
        <v>42</v>
      </c>
      <c r="C15" s="34">
        <v>394600</v>
      </c>
      <c r="D15" s="19" t="s">
        <v>584</v>
      </c>
      <c r="E15" s="20" t="str">
        <f t="shared" si="0"/>
        <v>Significantly Different</v>
      </c>
      <c r="G15">
        <f t="shared" si="1"/>
        <v>394600</v>
      </c>
      <c r="H15">
        <f t="shared" si="2"/>
        <v>8</v>
      </c>
      <c r="I15" t="str">
        <f t="shared" si="3"/>
        <v>+/-</v>
      </c>
      <c r="J15" t="str">
        <f t="shared" si="4"/>
        <v>2,695</v>
      </c>
      <c r="K15" s="2">
        <f t="shared" si="5"/>
        <v>1638.2978723404256</v>
      </c>
      <c r="L15" s="2">
        <f t="shared" si="6"/>
        <v>-154100</v>
      </c>
      <c r="M15" s="2">
        <f t="shared" si="7"/>
        <v>1661.0797364195987</v>
      </c>
      <c r="N15" s="2">
        <f t="shared" si="8"/>
        <v>-92.770983006605903</v>
      </c>
      <c r="O15" t="s">
        <v>40</v>
      </c>
    </row>
    <row r="16" spans="1:16" x14ac:dyDescent="0.25">
      <c r="A16" s="16">
        <v>6</v>
      </c>
      <c r="B16" s="17" t="s">
        <v>75</v>
      </c>
      <c r="C16" s="34">
        <v>387600</v>
      </c>
      <c r="D16" s="19" t="s">
        <v>585</v>
      </c>
      <c r="E16" s="20" t="str">
        <f t="shared" si="0"/>
        <v>Significantly Different</v>
      </c>
      <c r="G16">
        <f t="shared" si="1"/>
        <v>387600</v>
      </c>
      <c r="H16">
        <f t="shared" si="2"/>
        <v>8</v>
      </c>
      <c r="I16" t="str">
        <f t="shared" si="3"/>
        <v>+/-</v>
      </c>
      <c r="J16" t="str">
        <f t="shared" si="4"/>
        <v>2,320</v>
      </c>
      <c r="K16" s="2">
        <f t="shared" si="5"/>
        <v>1410.3343465045593</v>
      </c>
      <c r="L16" s="2">
        <f t="shared" si="6"/>
        <v>-147100</v>
      </c>
      <c r="M16" s="2">
        <f t="shared" si="7"/>
        <v>1436.7355153816866</v>
      </c>
      <c r="N16" s="2">
        <f t="shared" si="8"/>
        <v>-102.38488463962072</v>
      </c>
      <c r="O16" t="s">
        <v>42</v>
      </c>
    </row>
    <row r="17" spans="1:15" x14ac:dyDescent="0.25">
      <c r="A17" s="16">
        <v>7</v>
      </c>
      <c r="B17" s="17" t="s">
        <v>60</v>
      </c>
      <c r="C17" s="34">
        <v>354600</v>
      </c>
      <c r="D17" s="19" t="s">
        <v>586</v>
      </c>
      <c r="E17" s="20" t="str">
        <f t="shared" si="0"/>
        <v>Significantly Different</v>
      </c>
      <c r="G17">
        <f t="shared" si="1"/>
        <v>354600</v>
      </c>
      <c r="H17">
        <f t="shared" si="2"/>
        <v>8</v>
      </c>
      <c r="I17" t="str">
        <f t="shared" si="3"/>
        <v>+/-</v>
      </c>
      <c r="J17" t="str">
        <f t="shared" si="4"/>
        <v>2,994</v>
      </c>
      <c r="K17" s="2">
        <f t="shared" si="5"/>
        <v>1820.0607902735562</v>
      </c>
      <c r="L17" s="2">
        <f t="shared" si="6"/>
        <v>-114100</v>
      </c>
      <c r="M17" s="2">
        <f t="shared" si="7"/>
        <v>1840.5942661325009</v>
      </c>
      <c r="N17" s="2">
        <f t="shared" si="8"/>
        <v>-61.990848336037438</v>
      </c>
      <c r="O17" t="s">
        <v>44</v>
      </c>
    </row>
    <row r="18" spans="1:15" x14ac:dyDescent="0.25">
      <c r="A18" s="16">
        <v>8</v>
      </c>
      <c r="B18" s="17" t="s">
        <v>76</v>
      </c>
      <c r="C18" s="34">
        <v>348800</v>
      </c>
      <c r="D18" s="19" t="s">
        <v>587</v>
      </c>
      <c r="E18" s="20" t="str">
        <f t="shared" si="0"/>
        <v>Significantly Different</v>
      </c>
      <c r="G18">
        <f t="shared" si="1"/>
        <v>348800</v>
      </c>
      <c r="H18">
        <f t="shared" si="2"/>
        <v>8</v>
      </c>
      <c r="I18" t="str">
        <f t="shared" si="3"/>
        <v>+/-</v>
      </c>
      <c r="J18" t="str">
        <f t="shared" si="4"/>
        <v>1,764</v>
      </c>
      <c r="K18" s="2">
        <f t="shared" si="5"/>
        <v>1072.3404255319149</v>
      </c>
      <c r="L18" s="2">
        <f t="shared" si="6"/>
        <v>-108300</v>
      </c>
      <c r="M18" s="2">
        <f t="shared" si="7"/>
        <v>1106.8333029226244</v>
      </c>
      <c r="N18" s="2">
        <f t="shared" si="8"/>
        <v>-97.846712521235858</v>
      </c>
      <c r="O18" t="s">
        <v>46</v>
      </c>
    </row>
    <row r="19" spans="1:15" x14ac:dyDescent="0.25">
      <c r="A19" s="16">
        <v>9</v>
      </c>
      <c r="B19" s="17" t="s">
        <v>80</v>
      </c>
      <c r="C19" s="34">
        <v>338700</v>
      </c>
      <c r="D19" s="19" t="s">
        <v>588</v>
      </c>
      <c r="E19" s="20" t="str">
        <f t="shared" si="0"/>
        <v>Significantly Different</v>
      </c>
      <c r="G19">
        <f t="shared" si="1"/>
        <v>338700</v>
      </c>
      <c r="H19">
        <f t="shared" si="2"/>
        <v>8</v>
      </c>
      <c r="I19" t="str">
        <f t="shared" si="3"/>
        <v>+/-</v>
      </c>
      <c r="J19" t="str">
        <f t="shared" si="4"/>
        <v>3,182</v>
      </c>
      <c r="K19" s="2">
        <f t="shared" si="5"/>
        <v>1934.3465045592704</v>
      </c>
      <c r="L19" s="2">
        <f t="shared" si="6"/>
        <v>-98200</v>
      </c>
      <c r="M19" s="2">
        <f t="shared" si="7"/>
        <v>1953.679188589904</v>
      </c>
      <c r="N19" s="2">
        <f t="shared" si="8"/>
        <v>-50.264137824428204</v>
      </c>
      <c r="O19" t="s">
        <v>48</v>
      </c>
    </row>
    <row r="20" spans="1:15" x14ac:dyDescent="0.25">
      <c r="A20" s="16">
        <v>10</v>
      </c>
      <c r="B20" s="17" t="s">
        <v>66</v>
      </c>
      <c r="C20" s="34">
        <v>332500</v>
      </c>
      <c r="D20" s="21" t="s">
        <v>589</v>
      </c>
      <c r="E20" s="20" t="str">
        <f t="shared" si="0"/>
        <v>Significantly Different</v>
      </c>
      <c r="G20">
        <f t="shared" si="1"/>
        <v>332500</v>
      </c>
      <c r="H20">
        <f t="shared" si="2"/>
        <v>8</v>
      </c>
      <c r="I20" t="str">
        <f t="shared" si="3"/>
        <v>+/-</v>
      </c>
      <c r="J20" t="str">
        <f t="shared" si="4"/>
        <v>2,266</v>
      </c>
      <c r="K20" s="2">
        <f t="shared" si="5"/>
        <v>1377.5075987841944</v>
      </c>
      <c r="L20" s="2">
        <f t="shared" si="6"/>
        <v>-92000</v>
      </c>
      <c r="M20" s="2">
        <f t="shared" si="7"/>
        <v>1404.5259545258803</v>
      </c>
      <c r="N20" s="2">
        <f t="shared" si="8"/>
        <v>-65.502527527913173</v>
      </c>
      <c r="O20" t="s">
        <v>50</v>
      </c>
    </row>
    <row r="21" spans="1:15" x14ac:dyDescent="0.25">
      <c r="A21" s="16">
        <v>11</v>
      </c>
      <c r="B21" s="17" t="s">
        <v>47</v>
      </c>
      <c r="C21" s="34">
        <v>330300</v>
      </c>
      <c r="D21" s="19" t="s">
        <v>590</v>
      </c>
      <c r="E21" s="20" t="str">
        <f t="shared" si="0"/>
        <v>Significantly Different</v>
      </c>
      <c r="G21">
        <f t="shared" si="1"/>
        <v>330300</v>
      </c>
      <c r="H21">
        <f t="shared" si="2"/>
        <v>8</v>
      </c>
      <c r="I21" t="str">
        <f t="shared" si="3"/>
        <v>+/-</v>
      </c>
      <c r="J21" t="str">
        <f t="shared" si="4"/>
        <v>3,196</v>
      </c>
      <c r="K21" s="2">
        <f t="shared" si="5"/>
        <v>1942.8571428571429</v>
      </c>
      <c r="L21" s="2">
        <f t="shared" si="6"/>
        <v>-89800</v>
      </c>
      <c r="M21" s="2">
        <f t="shared" si="7"/>
        <v>1962.1059731267469</v>
      </c>
      <c r="N21" s="2">
        <f t="shared" si="8"/>
        <v>-45.76715082157245</v>
      </c>
      <c r="O21" t="s">
        <v>52</v>
      </c>
    </row>
    <row r="22" spans="1:15" x14ac:dyDescent="0.25">
      <c r="A22" s="16">
        <v>12</v>
      </c>
      <c r="B22" s="17" t="s">
        <v>74</v>
      </c>
      <c r="C22" s="34">
        <v>317800</v>
      </c>
      <c r="D22" s="19" t="s">
        <v>591</v>
      </c>
      <c r="E22" s="20" t="str">
        <f t="shared" si="0"/>
        <v>Significantly Different</v>
      </c>
      <c r="G22">
        <f t="shared" si="1"/>
        <v>317800</v>
      </c>
      <c r="H22">
        <f t="shared" si="2"/>
        <v>8</v>
      </c>
      <c r="I22" t="str">
        <f t="shared" si="3"/>
        <v>+/-</v>
      </c>
      <c r="J22" t="str">
        <f t="shared" si="4"/>
        <v>3,094</v>
      </c>
      <c r="K22" s="2">
        <f t="shared" si="5"/>
        <v>1880.8510638297871</v>
      </c>
      <c r="L22" s="2">
        <f t="shared" si="6"/>
        <v>-77300</v>
      </c>
      <c r="M22" s="2">
        <f t="shared" si="7"/>
        <v>1900.7279385904442</v>
      </c>
      <c r="N22" s="2">
        <f t="shared" si="8"/>
        <v>-40.668629334361604</v>
      </c>
      <c r="O22" t="s">
        <v>54</v>
      </c>
    </row>
    <row r="23" spans="1:15" x14ac:dyDescent="0.25">
      <c r="A23" s="16">
        <v>13</v>
      </c>
      <c r="B23" s="17" t="s">
        <v>84</v>
      </c>
      <c r="C23" s="34">
        <v>288800</v>
      </c>
      <c r="D23" s="19" t="s">
        <v>592</v>
      </c>
      <c r="E23" s="20" t="str">
        <f t="shared" si="0"/>
        <v>Significantly Different</v>
      </c>
      <c r="G23">
        <f t="shared" si="1"/>
        <v>288800</v>
      </c>
      <c r="H23">
        <f t="shared" si="2"/>
        <v>8</v>
      </c>
      <c r="I23" t="str">
        <f t="shared" si="3"/>
        <v>+/-</v>
      </c>
      <c r="J23" t="str">
        <f t="shared" si="4"/>
        <v>2,150</v>
      </c>
      <c r="K23" s="2">
        <f t="shared" si="5"/>
        <v>1306.9908814589664</v>
      </c>
      <c r="L23" s="2">
        <f t="shared" si="6"/>
        <v>-48300</v>
      </c>
      <c r="M23" s="2">
        <f t="shared" si="7"/>
        <v>1335.4366838025396</v>
      </c>
      <c r="N23" s="2">
        <f t="shared" si="8"/>
        <v>-36.167944602562478</v>
      </c>
      <c r="O23" t="s">
        <v>43</v>
      </c>
    </row>
    <row r="24" spans="1:15" x14ac:dyDescent="0.25">
      <c r="A24" s="16">
        <v>14</v>
      </c>
      <c r="B24" s="17" t="s">
        <v>69</v>
      </c>
      <c r="C24" s="34">
        <v>283000</v>
      </c>
      <c r="D24" s="19" t="s">
        <v>593</v>
      </c>
      <c r="E24" s="20" t="str">
        <f t="shared" si="0"/>
        <v>Significantly Different</v>
      </c>
      <c r="G24">
        <f t="shared" si="1"/>
        <v>283000</v>
      </c>
      <c r="H24">
        <f t="shared" si="2"/>
        <v>8</v>
      </c>
      <c r="I24" t="str">
        <f t="shared" si="3"/>
        <v>+/-</v>
      </c>
      <c r="J24" t="str">
        <f t="shared" si="4"/>
        <v>3,445</v>
      </c>
      <c r="K24" s="2">
        <f t="shared" si="5"/>
        <v>2094.2249240121582</v>
      </c>
      <c r="L24" s="2">
        <f t="shared" si="6"/>
        <v>-42500</v>
      </c>
      <c r="M24" s="2">
        <f t="shared" si="7"/>
        <v>2112.0946959315929</v>
      </c>
      <c r="N24" s="2">
        <f t="shared" si="8"/>
        <v>-20.122203839565202</v>
      </c>
      <c r="O24" t="s">
        <v>57</v>
      </c>
    </row>
    <row r="25" spans="1:15" x14ac:dyDescent="0.25">
      <c r="A25" s="16">
        <v>15</v>
      </c>
      <c r="B25" s="17" t="s">
        <v>35</v>
      </c>
      <c r="C25" s="34">
        <v>281400</v>
      </c>
      <c r="D25" s="19" t="s">
        <v>594</v>
      </c>
      <c r="E25" s="20" t="str">
        <f t="shared" si="0"/>
        <v>Significantly Different</v>
      </c>
      <c r="G25">
        <f t="shared" si="1"/>
        <v>281400</v>
      </c>
      <c r="H25">
        <f t="shared" si="2"/>
        <v>8</v>
      </c>
      <c r="I25" t="str">
        <f t="shared" si="3"/>
        <v>+/-</v>
      </c>
      <c r="J25" t="str">
        <f t="shared" si="4"/>
        <v>3,663</v>
      </c>
      <c r="K25" s="2">
        <f t="shared" si="5"/>
        <v>2226.7477203647418</v>
      </c>
      <c r="L25" s="2">
        <f t="shared" si="6"/>
        <v>-40900</v>
      </c>
      <c r="M25" s="2">
        <f t="shared" si="7"/>
        <v>2243.5622082701902</v>
      </c>
      <c r="N25" s="2">
        <f t="shared" si="8"/>
        <v>-18.229938019652383</v>
      </c>
      <c r="O25" t="s">
        <v>58</v>
      </c>
    </row>
    <row r="26" spans="1:15" x14ac:dyDescent="0.25">
      <c r="A26" s="16">
        <v>16</v>
      </c>
      <c r="B26" s="17" t="s">
        <v>32</v>
      </c>
      <c r="C26" s="34">
        <v>281200</v>
      </c>
      <c r="D26" s="19" t="s">
        <v>595</v>
      </c>
      <c r="E26" s="20" t="str">
        <f t="shared" si="0"/>
        <v>Significantly Different</v>
      </c>
      <c r="G26">
        <f t="shared" si="1"/>
        <v>281200</v>
      </c>
      <c r="H26">
        <f t="shared" si="2"/>
        <v>8</v>
      </c>
      <c r="I26" t="str">
        <f t="shared" si="3"/>
        <v>+/-</v>
      </c>
      <c r="J26" t="str">
        <f t="shared" si="4"/>
        <v>5,927</v>
      </c>
      <c r="K26" s="2">
        <f t="shared" si="5"/>
        <v>3603.0395136778116</v>
      </c>
      <c r="L26" s="2">
        <f t="shared" si="6"/>
        <v>-40700</v>
      </c>
      <c r="M26" s="2">
        <f t="shared" si="7"/>
        <v>3613.4553697745155</v>
      </c>
      <c r="N26" s="2">
        <f t="shared" si="8"/>
        <v>-11.263457227241121</v>
      </c>
      <c r="O26" t="s">
        <v>41</v>
      </c>
    </row>
    <row r="27" spans="1:15" x14ac:dyDescent="0.25">
      <c r="A27" s="16">
        <v>17</v>
      </c>
      <c r="B27" s="17" t="s">
        <v>44</v>
      </c>
      <c r="C27" s="34">
        <v>280700</v>
      </c>
      <c r="D27" s="19" t="s">
        <v>596</v>
      </c>
      <c r="E27" s="20" t="str">
        <f t="shared" si="0"/>
        <v>Significantly Different</v>
      </c>
      <c r="G27">
        <f t="shared" si="1"/>
        <v>280700</v>
      </c>
      <c r="H27">
        <f t="shared" si="2"/>
        <v>8</v>
      </c>
      <c r="I27" t="str">
        <f t="shared" si="3"/>
        <v>+/-</v>
      </c>
      <c r="J27" t="str">
        <f t="shared" si="4"/>
        <v>2,718</v>
      </c>
      <c r="K27" s="2">
        <f t="shared" si="5"/>
        <v>1652.2796352583587</v>
      </c>
      <c r="L27" s="2">
        <f t="shared" si="6"/>
        <v>-40200</v>
      </c>
      <c r="M27" s="2">
        <f t="shared" si="7"/>
        <v>1674.871327988551</v>
      </c>
      <c r="N27" s="2">
        <f t="shared" si="8"/>
        <v>-24.00184380031061</v>
      </c>
      <c r="O27" t="s">
        <v>59</v>
      </c>
    </row>
    <row r="28" spans="1:15" x14ac:dyDescent="0.25">
      <c r="A28" s="16">
        <v>18</v>
      </c>
      <c r="B28" s="17" t="s">
        <v>46</v>
      </c>
      <c r="C28" s="34">
        <v>261700</v>
      </c>
      <c r="D28" s="19" t="s">
        <v>597</v>
      </c>
      <c r="E28" s="20" t="str">
        <f t="shared" si="0"/>
        <v>Significantly Different</v>
      </c>
      <c r="G28">
        <f t="shared" si="1"/>
        <v>261700</v>
      </c>
      <c r="H28">
        <f t="shared" si="2"/>
        <v>8</v>
      </c>
      <c r="I28" t="str">
        <f t="shared" si="3"/>
        <v>+/-</v>
      </c>
      <c r="J28" t="str">
        <f t="shared" si="4"/>
        <v>4,816</v>
      </c>
      <c r="K28" s="2">
        <f t="shared" si="5"/>
        <v>2927.6595744680849</v>
      </c>
      <c r="L28" s="2">
        <f t="shared" si="6"/>
        <v>-21200</v>
      </c>
      <c r="M28" s="2">
        <f t="shared" si="7"/>
        <v>2940.4687647045816</v>
      </c>
      <c r="N28" s="2">
        <f t="shared" si="8"/>
        <v>-7.2097348063923024</v>
      </c>
      <c r="O28" t="s">
        <v>49</v>
      </c>
    </row>
    <row r="29" spans="1:15" x14ac:dyDescent="0.25">
      <c r="A29" s="16">
        <v>19</v>
      </c>
      <c r="B29" s="17" t="s">
        <v>34</v>
      </c>
      <c r="C29" s="34">
        <v>255900</v>
      </c>
      <c r="D29" s="19" t="s">
        <v>598</v>
      </c>
      <c r="E29" s="20" t="str">
        <f t="shared" si="0"/>
        <v>Significantly Different</v>
      </c>
      <c r="G29">
        <f t="shared" si="1"/>
        <v>255900</v>
      </c>
      <c r="H29">
        <f t="shared" si="2"/>
        <v>8</v>
      </c>
      <c r="I29" t="str">
        <f t="shared" si="3"/>
        <v>+/-</v>
      </c>
      <c r="J29" t="str">
        <f t="shared" si="4"/>
        <v>2,295</v>
      </c>
      <c r="K29" s="2">
        <f t="shared" si="5"/>
        <v>1395.1367781155016</v>
      </c>
      <c r="L29" s="2">
        <f t="shared" si="6"/>
        <v>-15400</v>
      </c>
      <c r="M29" s="2">
        <f t="shared" si="7"/>
        <v>1421.8201721311807</v>
      </c>
      <c r="N29" s="2">
        <f t="shared" si="8"/>
        <v>-10.831186884144978</v>
      </c>
      <c r="O29" t="s">
        <v>63</v>
      </c>
    </row>
    <row r="30" spans="1:15" x14ac:dyDescent="0.25">
      <c r="A30" s="16">
        <v>20</v>
      </c>
      <c r="B30" s="17" t="s">
        <v>43</v>
      </c>
      <c r="C30" s="34">
        <v>255200</v>
      </c>
      <c r="D30" s="19" t="s">
        <v>599</v>
      </c>
      <c r="E30" s="20" t="str">
        <f t="shared" si="0"/>
        <v>Significantly Different</v>
      </c>
      <c r="G30">
        <f t="shared" si="1"/>
        <v>255200</v>
      </c>
      <c r="H30">
        <f t="shared" si="2"/>
        <v>8</v>
      </c>
      <c r="I30" t="str">
        <f t="shared" si="3"/>
        <v>+/-</v>
      </c>
      <c r="J30" t="str">
        <f t="shared" si="4"/>
        <v>4,009</v>
      </c>
      <c r="K30" s="2">
        <f t="shared" si="5"/>
        <v>2437.0820668693009</v>
      </c>
      <c r="L30" s="2">
        <f t="shared" si="6"/>
        <v>-14700</v>
      </c>
      <c r="M30" s="2">
        <f t="shared" si="7"/>
        <v>2452.4548870233234</v>
      </c>
      <c r="N30" s="2">
        <f t="shared" si="8"/>
        <v>-5.9939940497099959</v>
      </c>
      <c r="O30" t="s">
        <v>28</v>
      </c>
    </row>
    <row r="31" spans="1:15" x14ac:dyDescent="0.25">
      <c r="A31" s="16">
        <v>21</v>
      </c>
      <c r="B31" s="17" t="s">
        <v>45</v>
      </c>
      <c r="C31" s="34">
        <v>253600</v>
      </c>
      <c r="D31" s="19" t="s">
        <v>600</v>
      </c>
      <c r="E31" s="20" t="str">
        <f t="shared" si="0"/>
        <v>Significantly Different</v>
      </c>
      <c r="G31">
        <f t="shared" si="1"/>
        <v>253600</v>
      </c>
      <c r="H31">
        <f t="shared" si="2"/>
        <v>8</v>
      </c>
      <c r="I31" t="str">
        <f t="shared" si="3"/>
        <v>+/-</v>
      </c>
      <c r="J31" t="str">
        <f t="shared" si="4"/>
        <v>5,097</v>
      </c>
      <c r="K31" s="2">
        <f t="shared" si="5"/>
        <v>3098.4802431610942</v>
      </c>
      <c r="L31" s="2">
        <f t="shared" si="6"/>
        <v>-13100</v>
      </c>
      <c r="M31" s="2">
        <f t="shared" si="7"/>
        <v>3110.5860845648158</v>
      </c>
      <c r="N31" s="2">
        <f t="shared" si="8"/>
        <v>-4.2114249996179565</v>
      </c>
      <c r="O31" t="s">
        <v>66</v>
      </c>
    </row>
    <row r="32" spans="1:15" x14ac:dyDescent="0.25">
      <c r="A32" s="16">
        <v>22</v>
      </c>
      <c r="B32" s="17" t="s">
        <v>62</v>
      </c>
      <c r="C32" s="34">
        <v>246700</v>
      </c>
      <c r="D32" s="19" t="s">
        <v>601</v>
      </c>
      <c r="E32" s="20" t="str">
        <f t="shared" si="0"/>
        <v>Significantly Different</v>
      </c>
      <c r="G32">
        <f t="shared" si="1"/>
        <v>246700</v>
      </c>
      <c r="H32">
        <f t="shared" si="2"/>
        <v>8</v>
      </c>
      <c r="I32" t="str">
        <f t="shared" si="3"/>
        <v>+/-</v>
      </c>
      <c r="J32" t="str">
        <f t="shared" si="4"/>
        <v>1,627</v>
      </c>
      <c r="K32" s="2">
        <f t="shared" si="5"/>
        <v>989.05775075987845</v>
      </c>
      <c r="L32" s="2">
        <f t="shared" si="6"/>
        <v>-6200</v>
      </c>
      <c r="M32" s="2">
        <f t="shared" si="7"/>
        <v>1026.3533536588789</v>
      </c>
      <c r="N32" s="2">
        <f t="shared" si="8"/>
        <v>-6.0408045415328235</v>
      </c>
      <c r="O32" t="s">
        <v>68</v>
      </c>
    </row>
    <row r="33" spans="1:15" x14ac:dyDescent="0.25">
      <c r="A33" s="16">
        <v>23</v>
      </c>
      <c r="B33" s="17" t="s">
        <v>50</v>
      </c>
      <c r="C33" s="34">
        <v>245100</v>
      </c>
      <c r="D33" s="19" t="s">
        <v>602</v>
      </c>
      <c r="E33" s="20" t="str">
        <f t="shared" si="0"/>
        <v>Significantly Different</v>
      </c>
      <c r="G33">
        <f t="shared" si="1"/>
        <v>245100</v>
      </c>
      <c r="H33">
        <f t="shared" si="2"/>
        <v>8</v>
      </c>
      <c r="I33" t="str">
        <f t="shared" si="3"/>
        <v>+/-</v>
      </c>
      <c r="J33" t="str">
        <f t="shared" si="4"/>
        <v>1,183</v>
      </c>
      <c r="K33" s="2">
        <f t="shared" si="5"/>
        <v>719.14893617021278</v>
      </c>
      <c r="L33" s="2">
        <f t="shared" si="6"/>
        <v>-4600</v>
      </c>
      <c r="M33" s="2">
        <f t="shared" si="7"/>
        <v>769.63703433721707</v>
      </c>
      <c r="N33" s="2">
        <f t="shared" si="8"/>
        <v>-5.9768433622237911</v>
      </c>
      <c r="O33" t="s">
        <v>71</v>
      </c>
    </row>
    <row r="34" spans="1:15" x14ac:dyDescent="0.25">
      <c r="A34" s="16">
        <v>24</v>
      </c>
      <c r="B34" s="17" t="s">
        <v>38</v>
      </c>
      <c r="C34" s="34">
        <v>235200</v>
      </c>
      <c r="D34" s="19" t="s">
        <v>603</v>
      </c>
      <c r="E34" s="20" t="str">
        <f t="shared" si="0"/>
        <v>Not Significantly Different</v>
      </c>
      <c r="G34">
        <f t="shared" si="1"/>
        <v>235200</v>
      </c>
      <c r="H34">
        <f t="shared" si="2"/>
        <v>8</v>
      </c>
      <c r="I34" t="str">
        <f t="shared" si="3"/>
        <v>+/-</v>
      </c>
      <c r="J34" t="str">
        <f t="shared" si="4"/>
        <v>6,203</v>
      </c>
      <c r="K34" s="2">
        <f t="shared" si="5"/>
        <v>3770.8206686930089</v>
      </c>
      <c r="L34" s="2">
        <f t="shared" si="6"/>
        <v>5300</v>
      </c>
      <c r="M34" s="2">
        <f t="shared" si="7"/>
        <v>3780.7743238219109</v>
      </c>
      <c r="N34" s="2">
        <f t="shared" si="8"/>
        <v>1.401829240800158</v>
      </c>
      <c r="O34" t="s">
        <v>62</v>
      </c>
    </row>
    <row r="35" spans="1:15" x14ac:dyDescent="0.25">
      <c r="A35" s="16">
        <v>25</v>
      </c>
      <c r="B35" s="17" t="s">
        <v>31</v>
      </c>
      <c r="C35" s="34">
        <v>233200</v>
      </c>
      <c r="D35" s="19" t="s">
        <v>604</v>
      </c>
      <c r="E35" s="20" t="str">
        <f t="shared" si="0"/>
        <v>Significantly Different</v>
      </c>
      <c r="G35">
        <f t="shared" si="1"/>
        <v>233200</v>
      </c>
      <c r="H35">
        <f t="shared" si="2"/>
        <v>8</v>
      </c>
      <c r="I35" t="str">
        <f t="shared" si="3"/>
        <v>+/-</v>
      </c>
      <c r="J35" t="str">
        <f t="shared" si="4"/>
        <v>5,016</v>
      </c>
      <c r="K35" s="2">
        <f t="shared" si="5"/>
        <v>3049.2401215805471</v>
      </c>
      <c r="L35" s="2">
        <f t="shared" si="6"/>
        <v>7300</v>
      </c>
      <c r="M35" s="2">
        <f t="shared" si="7"/>
        <v>3061.5406728124958</v>
      </c>
      <c r="N35" s="2">
        <f t="shared" si="8"/>
        <v>2.3844203883444828</v>
      </c>
      <c r="O35" t="s">
        <v>72</v>
      </c>
    </row>
    <row r="36" spans="1:15" x14ac:dyDescent="0.25">
      <c r="A36" s="16">
        <v>26</v>
      </c>
      <c r="B36" s="17" t="s">
        <v>57</v>
      </c>
      <c r="C36" s="34">
        <v>209100</v>
      </c>
      <c r="D36" s="19" t="s">
        <v>605</v>
      </c>
      <c r="E36" s="20" t="str">
        <f t="shared" si="0"/>
        <v>Significantly Different</v>
      </c>
      <c r="G36">
        <f t="shared" si="1"/>
        <v>209100</v>
      </c>
      <c r="H36">
        <f t="shared" si="2"/>
        <v>8</v>
      </c>
      <c r="I36" t="str">
        <f t="shared" si="3"/>
        <v>+/-</v>
      </c>
      <c r="J36" t="str">
        <f t="shared" si="4"/>
        <v>1,514</v>
      </c>
      <c r="K36" s="2">
        <f t="shared" si="5"/>
        <v>920.36474164133733</v>
      </c>
      <c r="L36" s="2">
        <f t="shared" si="6"/>
        <v>31400</v>
      </c>
      <c r="M36" s="2">
        <f t="shared" si="7"/>
        <v>960.33183321452145</v>
      </c>
      <c r="N36" s="2">
        <f t="shared" si="8"/>
        <v>32.697031290626583</v>
      </c>
      <c r="O36" t="s">
        <v>64</v>
      </c>
    </row>
    <row r="37" spans="1:15" x14ac:dyDescent="0.25">
      <c r="A37" s="16">
        <v>27</v>
      </c>
      <c r="B37" s="17" t="s">
        <v>53</v>
      </c>
      <c r="C37" s="34">
        <v>205400</v>
      </c>
      <c r="D37" s="19" t="s">
        <v>606</v>
      </c>
      <c r="E37" s="20" t="str">
        <f t="shared" si="0"/>
        <v>Significantly Different</v>
      </c>
      <c r="G37">
        <f t="shared" si="1"/>
        <v>205400</v>
      </c>
      <c r="H37">
        <f t="shared" si="2"/>
        <v>8</v>
      </c>
      <c r="I37" t="str">
        <f t="shared" si="3"/>
        <v>+/-</v>
      </c>
      <c r="J37" t="str">
        <f t="shared" si="4"/>
        <v>5,446</v>
      </c>
      <c r="K37" s="2">
        <f t="shared" si="5"/>
        <v>3310.6382978723404</v>
      </c>
      <c r="L37" s="2">
        <f t="shared" si="6"/>
        <v>35100</v>
      </c>
      <c r="M37" s="2">
        <f t="shared" si="7"/>
        <v>3321.9710883100274</v>
      </c>
      <c r="N37" s="2">
        <f t="shared" si="8"/>
        <v>10.566016099151627</v>
      </c>
      <c r="O37" t="s">
        <v>45</v>
      </c>
    </row>
    <row r="38" spans="1:15" x14ac:dyDescent="0.25">
      <c r="A38" s="16">
        <v>28</v>
      </c>
      <c r="B38" s="17" t="s">
        <v>52</v>
      </c>
      <c r="C38" s="34">
        <v>202500</v>
      </c>
      <c r="D38" s="19" t="s">
        <v>607</v>
      </c>
      <c r="E38" s="20" t="str">
        <f t="shared" si="0"/>
        <v>Significantly Different</v>
      </c>
      <c r="G38">
        <f t="shared" si="1"/>
        <v>202500</v>
      </c>
      <c r="H38">
        <f t="shared" si="2"/>
        <v>8</v>
      </c>
      <c r="I38" t="str">
        <f t="shared" si="3"/>
        <v>+/-</v>
      </c>
      <c r="J38" t="str">
        <f t="shared" si="4"/>
        <v>1,708</v>
      </c>
      <c r="K38" s="2">
        <f t="shared" si="5"/>
        <v>1038.2978723404256</v>
      </c>
      <c r="L38" s="2">
        <f t="shared" si="6"/>
        <v>38000</v>
      </c>
      <c r="M38" s="2">
        <f t="shared" si="7"/>
        <v>1073.8847442511196</v>
      </c>
      <c r="N38" s="2">
        <f t="shared" si="8"/>
        <v>35.385547847129111</v>
      </c>
      <c r="O38" t="s">
        <v>51</v>
      </c>
    </row>
    <row r="39" spans="1:15" x14ac:dyDescent="0.25">
      <c r="A39" s="16">
        <v>29</v>
      </c>
      <c r="B39" s="17" t="s">
        <v>28</v>
      </c>
      <c r="C39" s="34">
        <v>200500</v>
      </c>
      <c r="D39" s="19" t="s">
        <v>608</v>
      </c>
      <c r="E39" s="20" t="str">
        <f t="shared" si="0"/>
        <v>Significantly Different</v>
      </c>
      <c r="G39">
        <f t="shared" si="1"/>
        <v>200500</v>
      </c>
      <c r="H39">
        <f t="shared" si="2"/>
        <v>8</v>
      </c>
      <c r="I39" t="str">
        <f t="shared" si="3"/>
        <v>+/-</v>
      </c>
      <c r="J39" t="str">
        <f t="shared" si="4"/>
        <v>3,246</v>
      </c>
      <c r="K39" s="2">
        <f t="shared" si="5"/>
        <v>1973.2522796352584</v>
      </c>
      <c r="L39" s="2">
        <f t="shared" si="6"/>
        <v>40000</v>
      </c>
      <c r="M39" s="2">
        <f t="shared" si="7"/>
        <v>1992.2074518770332</v>
      </c>
      <c r="N39" s="2">
        <f t="shared" si="8"/>
        <v>20.078230287871122</v>
      </c>
      <c r="O39" t="s">
        <v>74</v>
      </c>
    </row>
    <row r="40" spans="1:15" x14ac:dyDescent="0.25">
      <c r="A40" s="16">
        <v>30</v>
      </c>
      <c r="B40" s="17" t="s">
        <v>79</v>
      </c>
      <c r="C40" s="34">
        <v>200400</v>
      </c>
      <c r="D40" s="19" t="s">
        <v>609</v>
      </c>
      <c r="E40" s="20" t="str">
        <f t="shared" si="0"/>
        <v>Significantly Different</v>
      </c>
      <c r="G40">
        <f t="shared" si="1"/>
        <v>200400</v>
      </c>
      <c r="H40">
        <f t="shared" si="2"/>
        <v>8</v>
      </c>
      <c r="I40" t="str">
        <f t="shared" si="3"/>
        <v>+/-</v>
      </c>
      <c r="J40" t="str">
        <f t="shared" si="4"/>
        <v>1,201</v>
      </c>
      <c r="K40" s="2">
        <f t="shared" si="5"/>
        <v>730.09118541033433</v>
      </c>
      <c r="L40" s="2">
        <f t="shared" si="6"/>
        <v>40100</v>
      </c>
      <c r="M40" s="2">
        <f t="shared" si="7"/>
        <v>779.87121452359361</v>
      </c>
      <c r="N40" s="2">
        <f t="shared" si="8"/>
        <v>51.418746138099507</v>
      </c>
      <c r="O40" t="s">
        <v>35</v>
      </c>
    </row>
    <row r="41" spans="1:15" x14ac:dyDescent="0.25">
      <c r="A41" s="16">
        <v>31</v>
      </c>
      <c r="B41" s="17" t="s">
        <v>55</v>
      </c>
      <c r="C41" s="34">
        <v>197200</v>
      </c>
      <c r="D41" s="19" t="s">
        <v>610</v>
      </c>
      <c r="E41" s="20" t="str">
        <f t="shared" si="0"/>
        <v>Significantly Different</v>
      </c>
      <c r="G41">
        <f t="shared" si="1"/>
        <v>197200</v>
      </c>
      <c r="H41">
        <f t="shared" si="2"/>
        <v>8</v>
      </c>
      <c r="I41" t="str">
        <f t="shared" si="3"/>
        <v>+/-</v>
      </c>
      <c r="J41" t="str">
        <f t="shared" si="4"/>
        <v>1,492</v>
      </c>
      <c r="K41" s="2">
        <f t="shared" si="5"/>
        <v>906.99088145896656</v>
      </c>
      <c r="L41" s="2">
        <f t="shared" si="6"/>
        <v>43300</v>
      </c>
      <c r="M41" s="2">
        <f t="shared" si="7"/>
        <v>947.5222589883316</v>
      </c>
      <c r="N41" s="2">
        <f t="shared" si="8"/>
        <v>45.698134887333794</v>
      </c>
      <c r="O41" t="s">
        <v>76</v>
      </c>
    </row>
    <row r="42" spans="1:15" x14ac:dyDescent="0.25">
      <c r="A42" s="16">
        <v>32</v>
      </c>
      <c r="B42" s="17" t="s">
        <v>82</v>
      </c>
      <c r="C42" s="34">
        <v>193200</v>
      </c>
      <c r="D42" s="19" t="s">
        <v>611</v>
      </c>
      <c r="E42" s="20" t="str">
        <f t="shared" si="0"/>
        <v>Significantly Different</v>
      </c>
      <c r="G42">
        <f t="shared" si="1"/>
        <v>193200</v>
      </c>
      <c r="H42">
        <f t="shared" si="2"/>
        <v>8</v>
      </c>
      <c r="I42" t="str">
        <f t="shared" si="3"/>
        <v>+/-</v>
      </c>
      <c r="J42" t="str">
        <f t="shared" si="4"/>
        <v>1,582</v>
      </c>
      <c r="K42" s="2">
        <f t="shared" si="5"/>
        <v>961.70212765957444</v>
      </c>
      <c r="L42" s="2">
        <f t="shared" si="6"/>
        <v>47300</v>
      </c>
      <c r="M42" s="2">
        <f t="shared" si="7"/>
        <v>1000.0184771160932</v>
      </c>
      <c r="N42" s="2">
        <f t="shared" si="8"/>
        <v>47.299126048556893</v>
      </c>
      <c r="O42" t="s">
        <v>77</v>
      </c>
    </row>
    <row r="43" spans="1:15" x14ac:dyDescent="0.25">
      <c r="A43" s="16">
        <v>33</v>
      </c>
      <c r="B43" s="17" t="s">
        <v>67</v>
      </c>
      <c r="C43" s="34">
        <v>192600</v>
      </c>
      <c r="D43" s="19" t="s">
        <v>612</v>
      </c>
      <c r="E43" s="20" t="str">
        <f t="shared" si="0"/>
        <v>Significantly Different</v>
      </c>
      <c r="G43">
        <f t="shared" si="1"/>
        <v>192600</v>
      </c>
      <c r="H43">
        <f t="shared" si="2"/>
        <v>8</v>
      </c>
      <c r="I43" t="str">
        <f t="shared" si="3"/>
        <v>+/-</v>
      </c>
      <c r="J43" t="str">
        <f t="shared" si="4"/>
        <v>1,105</v>
      </c>
      <c r="K43" s="2">
        <f t="shared" si="5"/>
        <v>671.73252279635255</v>
      </c>
      <c r="L43" s="2">
        <f t="shared" si="6"/>
        <v>47900</v>
      </c>
      <c r="M43" s="2">
        <f t="shared" si="7"/>
        <v>725.52777645724245</v>
      </c>
      <c r="N43" s="2">
        <f t="shared" si="8"/>
        <v>66.020904442688689</v>
      </c>
      <c r="O43" t="s">
        <v>80</v>
      </c>
    </row>
    <row r="44" spans="1:15" x14ac:dyDescent="0.25">
      <c r="A44" s="16">
        <v>34</v>
      </c>
      <c r="B44" s="17" t="s">
        <v>73</v>
      </c>
      <c r="C44" s="34">
        <v>191900</v>
      </c>
      <c r="D44" s="19" t="s">
        <v>613</v>
      </c>
      <c r="E44" s="20" t="str">
        <f t="shared" si="0"/>
        <v>Significantly Different</v>
      </c>
      <c r="G44">
        <f t="shared" si="1"/>
        <v>191900</v>
      </c>
      <c r="H44">
        <f t="shared" si="2"/>
        <v>8</v>
      </c>
      <c r="I44" t="str">
        <f t="shared" si="3"/>
        <v>+/-</v>
      </c>
      <c r="J44" t="str">
        <f t="shared" si="4"/>
        <v>1,785</v>
      </c>
      <c r="K44" s="2">
        <f t="shared" si="5"/>
        <v>1085.1063829787233</v>
      </c>
      <c r="L44" s="2">
        <f t="shared" si="6"/>
        <v>48600</v>
      </c>
      <c r="M44" s="2">
        <f t="shared" si="7"/>
        <v>1119.2058946457553</v>
      </c>
      <c r="N44" s="2">
        <f t="shared" si="8"/>
        <v>43.423645490522183</v>
      </c>
      <c r="O44" t="s">
        <v>82</v>
      </c>
    </row>
    <row r="45" spans="1:15" x14ac:dyDescent="0.25">
      <c r="A45" s="16">
        <v>35</v>
      </c>
      <c r="B45" s="17" t="s">
        <v>56</v>
      </c>
      <c r="C45" s="34">
        <v>185000</v>
      </c>
      <c r="D45" s="19" t="s">
        <v>614</v>
      </c>
      <c r="E45" s="20" t="str">
        <f t="shared" si="0"/>
        <v>Significantly Different</v>
      </c>
      <c r="G45">
        <f t="shared" si="1"/>
        <v>185000</v>
      </c>
      <c r="H45">
        <f t="shared" si="2"/>
        <v>8</v>
      </c>
      <c r="I45" t="str">
        <f t="shared" si="3"/>
        <v>+/-</v>
      </c>
      <c r="J45" t="str">
        <f t="shared" si="4"/>
        <v>3,869</v>
      </c>
      <c r="K45" s="2">
        <f t="shared" si="5"/>
        <v>2351.9756838905773</v>
      </c>
      <c r="L45" s="2">
        <f t="shared" si="6"/>
        <v>55500</v>
      </c>
      <c r="M45" s="2">
        <f t="shared" si="7"/>
        <v>2367.9010937624034</v>
      </c>
      <c r="N45" s="2">
        <f t="shared" si="8"/>
        <v>23.438478974565186</v>
      </c>
      <c r="O45" t="s">
        <v>53</v>
      </c>
    </row>
    <row r="46" spans="1:15" x14ac:dyDescent="0.25">
      <c r="A46" s="16">
        <v>36</v>
      </c>
      <c r="B46" s="17" t="s">
        <v>77</v>
      </c>
      <c r="C46" s="34">
        <v>180900</v>
      </c>
      <c r="D46" s="19" t="s">
        <v>615</v>
      </c>
      <c r="E46" s="20" t="str">
        <f t="shared" si="0"/>
        <v>Significantly Different</v>
      </c>
      <c r="G46">
        <f t="shared" si="1"/>
        <v>180900</v>
      </c>
      <c r="H46">
        <f t="shared" si="2"/>
        <v>8</v>
      </c>
      <c r="I46" t="str">
        <f t="shared" si="3"/>
        <v>+/-</v>
      </c>
      <c r="J46" t="str">
        <f t="shared" si="4"/>
        <v>2,783</v>
      </c>
      <c r="K46" s="2">
        <f t="shared" si="5"/>
        <v>1691.7933130699089</v>
      </c>
      <c r="L46" s="2">
        <f t="shared" si="6"/>
        <v>59600</v>
      </c>
      <c r="M46" s="2">
        <f t="shared" si="7"/>
        <v>1713.8642263542047</v>
      </c>
      <c r="N46" s="2">
        <f t="shared" si="8"/>
        <v>34.775216778276146</v>
      </c>
      <c r="O46" t="s">
        <v>65</v>
      </c>
    </row>
    <row r="47" spans="1:15" x14ac:dyDescent="0.25">
      <c r="A47" s="16">
        <v>37</v>
      </c>
      <c r="B47" s="17" t="s">
        <v>85</v>
      </c>
      <c r="C47" s="34">
        <v>179800</v>
      </c>
      <c r="D47" s="19" t="s">
        <v>616</v>
      </c>
      <c r="E47" s="20" t="str">
        <f t="shared" si="0"/>
        <v>Significantly Different</v>
      </c>
      <c r="G47">
        <f t="shared" si="1"/>
        <v>179800</v>
      </c>
      <c r="H47">
        <f t="shared" si="2"/>
        <v>8</v>
      </c>
      <c r="I47" t="str">
        <f t="shared" si="3"/>
        <v>+/-</v>
      </c>
      <c r="J47" t="str">
        <f t="shared" si="4"/>
        <v>2,141</v>
      </c>
      <c r="K47" s="2">
        <f t="shared" si="5"/>
        <v>1301.5197568389058</v>
      </c>
      <c r="L47" s="2">
        <f t="shared" si="6"/>
        <v>60700</v>
      </c>
      <c r="M47" s="2">
        <f t="shared" si="7"/>
        <v>1330.0825725009115</v>
      </c>
      <c r="N47" s="2">
        <f t="shared" si="8"/>
        <v>45.636264435724271</v>
      </c>
      <c r="O47" t="s">
        <v>81</v>
      </c>
    </row>
    <row r="48" spans="1:15" x14ac:dyDescent="0.25">
      <c r="A48" s="16">
        <v>38</v>
      </c>
      <c r="B48" s="17" t="s">
        <v>51</v>
      </c>
      <c r="C48" s="34">
        <v>172700</v>
      </c>
      <c r="D48" s="19" t="s">
        <v>617</v>
      </c>
      <c r="E48" s="20" t="str">
        <f t="shared" si="0"/>
        <v>Significantly Different</v>
      </c>
      <c r="G48">
        <f t="shared" si="1"/>
        <v>172700</v>
      </c>
      <c r="H48">
        <f t="shared" si="2"/>
        <v>8</v>
      </c>
      <c r="I48" t="str">
        <f t="shared" si="3"/>
        <v>+/-</v>
      </c>
      <c r="J48" t="str">
        <f t="shared" si="4"/>
        <v>1,716</v>
      </c>
      <c r="K48" s="2">
        <f t="shared" si="5"/>
        <v>1043.161094224924</v>
      </c>
      <c r="L48" s="2">
        <f t="shared" si="6"/>
        <v>67800</v>
      </c>
      <c r="M48" s="2">
        <f t="shared" si="7"/>
        <v>1078.5875211280625</v>
      </c>
      <c r="N48" s="2">
        <f t="shared" si="8"/>
        <v>62.859989265488629</v>
      </c>
      <c r="O48" t="s">
        <v>60</v>
      </c>
    </row>
    <row r="49" spans="1:15" x14ac:dyDescent="0.25">
      <c r="A49" s="16">
        <v>39</v>
      </c>
      <c r="B49" s="17" t="s">
        <v>63</v>
      </c>
      <c r="C49" s="34">
        <v>172100</v>
      </c>
      <c r="D49" s="19" t="s">
        <v>618</v>
      </c>
      <c r="E49" s="20" t="str">
        <f t="shared" si="0"/>
        <v>Significantly Different</v>
      </c>
      <c r="G49">
        <f t="shared" si="1"/>
        <v>172100</v>
      </c>
      <c r="H49">
        <f t="shared" si="2"/>
        <v>8</v>
      </c>
      <c r="I49" t="str">
        <f t="shared" si="3"/>
        <v>+/-</v>
      </c>
      <c r="J49" t="str">
        <f t="shared" si="4"/>
        <v>1,937</v>
      </c>
      <c r="K49" s="2">
        <f t="shared" si="5"/>
        <v>1177.5075987841944</v>
      </c>
      <c r="L49" s="2">
        <f t="shared" si="6"/>
        <v>68400</v>
      </c>
      <c r="M49" s="2">
        <f t="shared" si="7"/>
        <v>1209.0037706405872</v>
      </c>
      <c r="N49" s="2">
        <f t="shared" si="8"/>
        <v>56.57550593391322</v>
      </c>
      <c r="O49" t="s">
        <v>67</v>
      </c>
    </row>
    <row r="50" spans="1:15" x14ac:dyDescent="0.25">
      <c r="A50" s="16">
        <v>40</v>
      </c>
      <c r="B50" s="17" t="s">
        <v>71</v>
      </c>
      <c r="C50" s="34">
        <v>169600</v>
      </c>
      <c r="D50" s="19" t="s">
        <v>619</v>
      </c>
      <c r="E50" s="20" t="str">
        <f t="shared" si="0"/>
        <v>Significantly Different</v>
      </c>
      <c r="G50">
        <f t="shared" si="1"/>
        <v>169600</v>
      </c>
      <c r="H50">
        <f t="shared" si="2"/>
        <v>6</v>
      </c>
      <c r="I50" t="str">
        <f t="shared" si="3"/>
        <v>+/-</v>
      </c>
      <c r="J50" t="str">
        <f t="shared" si="4"/>
        <v>893</v>
      </c>
      <c r="K50" s="2">
        <f t="shared" si="5"/>
        <v>542.85714285714289</v>
      </c>
      <c r="L50" s="2">
        <f t="shared" si="6"/>
        <v>70900</v>
      </c>
      <c r="M50" s="2">
        <f t="shared" si="7"/>
        <v>608.16103934702892</v>
      </c>
      <c r="N50" s="2">
        <f t="shared" si="8"/>
        <v>116.58096361470967</v>
      </c>
      <c r="O50" t="s">
        <v>69</v>
      </c>
    </row>
    <row r="51" spans="1:15" x14ac:dyDescent="0.25">
      <c r="A51" s="16">
        <v>41</v>
      </c>
      <c r="B51" s="17" t="s">
        <v>64</v>
      </c>
      <c r="C51" s="34">
        <v>168000</v>
      </c>
      <c r="D51" s="19" t="s">
        <v>620</v>
      </c>
      <c r="E51" s="20" t="str">
        <f t="shared" si="0"/>
        <v>Significantly Different</v>
      </c>
      <c r="G51">
        <f t="shared" si="1"/>
        <v>168000</v>
      </c>
      <c r="H51">
        <f t="shared" si="2"/>
        <v>8</v>
      </c>
      <c r="I51" t="str">
        <f t="shared" si="3"/>
        <v>+/-</v>
      </c>
      <c r="J51" t="str">
        <f t="shared" si="4"/>
        <v>1,365</v>
      </c>
      <c r="K51" s="2">
        <f t="shared" si="5"/>
        <v>829.78723404255322</v>
      </c>
      <c r="L51" s="2">
        <f t="shared" si="6"/>
        <v>72500</v>
      </c>
      <c r="M51" s="2">
        <f t="shared" si="7"/>
        <v>873.90664604900962</v>
      </c>
      <c r="N51" s="2">
        <f t="shared" si="8"/>
        <v>82.960806314698885</v>
      </c>
      <c r="O51" t="s">
        <v>85</v>
      </c>
    </row>
    <row r="52" spans="1:15" x14ac:dyDescent="0.25">
      <c r="A52" s="16">
        <v>42</v>
      </c>
      <c r="B52" s="17" t="s">
        <v>59</v>
      </c>
      <c r="C52" s="34">
        <v>163200</v>
      </c>
      <c r="D52" s="19" t="s">
        <v>621</v>
      </c>
      <c r="E52" s="20" t="str">
        <f t="shared" si="0"/>
        <v>Significantly Different</v>
      </c>
      <c r="G52">
        <f t="shared" si="1"/>
        <v>163200</v>
      </c>
      <c r="H52">
        <f t="shared" si="2"/>
        <v>8</v>
      </c>
      <c r="I52" t="str">
        <f t="shared" si="3"/>
        <v>+/-</v>
      </c>
      <c r="J52" t="str">
        <f t="shared" si="4"/>
        <v>1,834</v>
      </c>
      <c r="K52" s="2">
        <f t="shared" si="5"/>
        <v>1114.8936170212767</v>
      </c>
      <c r="L52" s="2">
        <f t="shared" si="6"/>
        <v>77300</v>
      </c>
      <c r="M52" s="2">
        <f t="shared" si="7"/>
        <v>1148.1087707632159</v>
      </c>
      <c r="N52" s="2">
        <f t="shared" si="8"/>
        <v>67.328115565752626</v>
      </c>
      <c r="O52" t="s">
        <v>56</v>
      </c>
    </row>
    <row r="53" spans="1:15" x14ac:dyDescent="0.25">
      <c r="A53" s="16">
        <v>43</v>
      </c>
      <c r="B53" s="17" t="s">
        <v>41</v>
      </c>
      <c r="C53" s="34">
        <v>158900</v>
      </c>
      <c r="D53" s="19" t="s">
        <v>622</v>
      </c>
      <c r="E53" s="20" t="str">
        <f t="shared" si="0"/>
        <v>Significantly Different</v>
      </c>
      <c r="G53">
        <f t="shared" si="1"/>
        <v>158900</v>
      </c>
      <c r="H53">
        <f t="shared" si="2"/>
        <v>8</v>
      </c>
      <c r="I53" t="str">
        <f t="shared" si="3"/>
        <v>+/-</v>
      </c>
      <c r="J53" t="str">
        <f t="shared" si="4"/>
        <v>1,544</v>
      </c>
      <c r="K53" s="2">
        <f t="shared" si="5"/>
        <v>938.60182370820667</v>
      </c>
      <c r="L53" s="2">
        <f t="shared" si="6"/>
        <v>81600</v>
      </c>
      <c r="M53" s="2">
        <f t="shared" si="7"/>
        <v>977.8237856060822</v>
      </c>
      <c r="N53" s="2">
        <f t="shared" si="8"/>
        <v>83.450618814127196</v>
      </c>
      <c r="O53" t="s">
        <v>73</v>
      </c>
    </row>
    <row r="54" spans="1:15" x14ac:dyDescent="0.25">
      <c r="A54" s="16">
        <v>44</v>
      </c>
      <c r="B54" s="17" t="s">
        <v>65</v>
      </c>
      <c r="C54" s="34">
        <v>157200</v>
      </c>
      <c r="D54" s="19" t="s">
        <v>623</v>
      </c>
      <c r="E54" s="20" t="str">
        <f t="shared" si="0"/>
        <v>Significantly Different</v>
      </c>
      <c r="G54">
        <f t="shared" si="1"/>
        <v>157200</v>
      </c>
      <c r="H54">
        <f t="shared" si="2"/>
        <v>6</v>
      </c>
      <c r="I54" t="str">
        <f t="shared" si="3"/>
        <v>+/-</v>
      </c>
      <c r="J54" t="str">
        <f t="shared" si="4"/>
        <v>827</v>
      </c>
      <c r="K54" s="2">
        <f t="shared" si="5"/>
        <v>502.73556231003039</v>
      </c>
      <c r="L54" s="2">
        <f t="shared" si="6"/>
        <v>83300</v>
      </c>
      <c r="M54" s="2">
        <f t="shared" si="7"/>
        <v>572.63340615075924</v>
      </c>
      <c r="N54" s="2">
        <f t="shared" si="8"/>
        <v>145.46828582695247</v>
      </c>
      <c r="O54" t="s">
        <v>79</v>
      </c>
    </row>
    <row r="55" spans="1:15" x14ac:dyDescent="0.25">
      <c r="A55" s="16">
        <v>45</v>
      </c>
      <c r="B55" s="17" t="s">
        <v>58</v>
      </c>
      <c r="C55" s="34">
        <v>156000</v>
      </c>
      <c r="D55" s="19" t="s">
        <v>624</v>
      </c>
      <c r="E55" s="20" t="str">
        <f t="shared" si="0"/>
        <v>Significantly Different</v>
      </c>
      <c r="G55">
        <f t="shared" si="1"/>
        <v>156000</v>
      </c>
      <c r="H55">
        <f t="shared" si="2"/>
        <v>6</v>
      </c>
      <c r="I55" t="str">
        <f t="shared" si="3"/>
        <v>+/-</v>
      </c>
      <c r="J55" t="str">
        <f t="shared" si="4"/>
        <v>987</v>
      </c>
      <c r="K55" s="2">
        <f t="shared" si="5"/>
        <v>600</v>
      </c>
      <c r="L55" s="2">
        <f t="shared" si="6"/>
        <v>84500</v>
      </c>
      <c r="M55" s="2">
        <f t="shared" si="7"/>
        <v>659.67110913593751</v>
      </c>
      <c r="N55" s="2">
        <f t="shared" si="8"/>
        <v>128.09413483437427</v>
      </c>
      <c r="O55" t="s">
        <v>47</v>
      </c>
    </row>
    <row r="56" spans="1:15" x14ac:dyDescent="0.25">
      <c r="A56" s="16">
        <v>46</v>
      </c>
      <c r="B56" s="17" t="s">
        <v>30</v>
      </c>
      <c r="C56" s="34">
        <v>154000</v>
      </c>
      <c r="D56" s="19" t="s">
        <v>625</v>
      </c>
      <c r="E56" s="20" t="str">
        <f t="shared" si="0"/>
        <v>Significantly Different</v>
      </c>
      <c r="G56">
        <f t="shared" si="1"/>
        <v>154000</v>
      </c>
      <c r="H56">
        <f t="shared" si="2"/>
        <v>8</v>
      </c>
      <c r="I56" t="str">
        <f t="shared" si="3"/>
        <v>+/-</v>
      </c>
      <c r="J56" t="str">
        <f t="shared" si="4"/>
        <v>2,032</v>
      </c>
      <c r="K56" s="2">
        <f t="shared" si="5"/>
        <v>1235.258358662614</v>
      </c>
      <c r="L56" s="2">
        <f t="shared" si="6"/>
        <v>86500</v>
      </c>
      <c r="M56" s="2">
        <f t="shared" si="7"/>
        <v>1265.3178197095356</v>
      </c>
      <c r="N56" s="2">
        <f t="shared" si="8"/>
        <v>68.362271243328266</v>
      </c>
      <c r="O56" t="s">
        <v>31</v>
      </c>
    </row>
    <row r="57" spans="1:15" x14ac:dyDescent="0.25">
      <c r="A57" s="16">
        <v>47</v>
      </c>
      <c r="B57" s="17" t="s">
        <v>49</v>
      </c>
      <c r="C57" s="34">
        <v>151700</v>
      </c>
      <c r="D57" s="19" t="s">
        <v>626</v>
      </c>
      <c r="E57" s="20" t="str">
        <f t="shared" si="0"/>
        <v>Significantly Different</v>
      </c>
      <c r="G57">
        <f t="shared" si="1"/>
        <v>151700</v>
      </c>
      <c r="H57">
        <f t="shared" si="2"/>
        <v>8</v>
      </c>
      <c r="I57" t="str">
        <f t="shared" si="3"/>
        <v>+/-</v>
      </c>
      <c r="J57" t="str">
        <f t="shared" si="4"/>
        <v>1,390</v>
      </c>
      <c r="K57" s="2">
        <f t="shared" si="5"/>
        <v>844.98480243161089</v>
      </c>
      <c r="L57" s="2">
        <f t="shared" si="6"/>
        <v>88800</v>
      </c>
      <c r="M57" s="2">
        <f t="shared" si="7"/>
        <v>888.34975576572674</v>
      </c>
      <c r="N57" s="2">
        <f t="shared" si="8"/>
        <v>99.960628596624616</v>
      </c>
      <c r="O57" t="s">
        <v>84</v>
      </c>
    </row>
    <row r="58" spans="1:15" x14ac:dyDescent="0.25">
      <c r="A58" s="16">
        <v>48</v>
      </c>
      <c r="B58" s="17" t="s">
        <v>81</v>
      </c>
      <c r="C58" s="34">
        <v>147000</v>
      </c>
      <c r="D58" s="19" t="s">
        <v>627</v>
      </c>
      <c r="E58" s="20" t="str">
        <f t="shared" si="0"/>
        <v>Significantly Different</v>
      </c>
      <c r="G58">
        <f t="shared" si="1"/>
        <v>147000</v>
      </c>
      <c r="H58">
        <f t="shared" si="2"/>
        <v>8</v>
      </c>
      <c r="I58" t="str">
        <f t="shared" si="3"/>
        <v>+/-</v>
      </c>
      <c r="J58" t="str">
        <f t="shared" si="4"/>
        <v>1,597</v>
      </c>
      <c r="K58" s="2">
        <f t="shared" si="5"/>
        <v>970.82066869300911</v>
      </c>
      <c r="L58" s="2">
        <f t="shared" si="6"/>
        <v>93500</v>
      </c>
      <c r="M58" s="2">
        <f t="shared" si="7"/>
        <v>1008.7907330017357</v>
      </c>
      <c r="N58" s="2">
        <f t="shared" si="8"/>
        <v>92.685228899539396</v>
      </c>
      <c r="O58" t="s">
        <v>75</v>
      </c>
    </row>
    <row r="59" spans="1:15" x14ac:dyDescent="0.25">
      <c r="A59" s="16">
        <v>49</v>
      </c>
      <c r="B59" s="17" t="s">
        <v>37</v>
      </c>
      <c r="C59" s="34">
        <v>136200</v>
      </c>
      <c r="D59" s="19" t="s">
        <v>628</v>
      </c>
      <c r="E59" s="20" t="str">
        <f t="shared" si="0"/>
        <v>Significantly Different</v>
      </c>
      <c r="G59">
        <f t="shared" si="1"/>
        <v>136200</v>
      </c>
      <c r="H59">
        <f t="shared" si="2"/>
        <v>8</v>
      </c>
      <c r="I59" t="str">
        <f t="shared" si="3"/>
        <v>+/-</v>
      </c>
      <c r="J59" t="str">
        <f t="shared" si="4"/>
        <v>2,039</v>
      </c>
      <c r="K59" s="2">
        <f t="shared" si="5"/>
        <v>1239.5136778115502</v>
      </c>
      <c r="L59" s="2">
        <f t="shared" si="6"/>
        <v>104300</v>
      </c>
      <c r="M59" s="2">
        <f t="shared" si="7"/>
        <v>1269.4723824134787</v>
      </c>
      <c r="N59" s="2">
        <f t="shared" si="8"/>
        <v>82.160117419575769</v>
      </c>
      <c r="O59" t="s">
        <v>33</v>
      </c>
    </row>
    <row r="60" spans="1:15" x14ac:dyDescent="0.25">
      <c r="A60" s="16">
        <v>50</v>
      </c>
      <c r="B60" s="17" t="s">
        <v>72</v>
      </c>
      <c r="C60" s="34">
        <v>128200</v>
      </c>
      <c r="D60" s="19" t="s">
        <v>629</v>
      </c>
      <c r="E60" s="20" t="str">
        <f t="shared" si="0"/>
        <v>Significantly Different</v>
      </c>
      <c r="G60">
        <f t="shared" si="1"/>
        <v>128200</v>
      </c>
      <c r="H60">
        <f t="shared" si="2"/>
        <v>8</v>
      </c>
      <c r="I60" t="str">
        <f t="shared" si="3"/>
        <v>+/-</v>
      </c>
      <c r="J60" t="str">
        <f t="shared" si="4"/>
        <v>2,821</v>
      </c>
      <c r="K60" s="2">
        <f t="shared" si="5"/>
        <v>1714.8936170212767</v>
      </c>
      <c r="L60" s="2">
        <f t="shared" si="6"/>
        <v>112300</v>
      </c>
      <c r="M60" s="2">
        <f t="shared" si="7"/>
        <v>1736.6709791808451</v>
      </c>
      <c r="N60" s="2">
        <f t="shared" si="8"/>
        <v>64.663946911216186</v>
      </c>
      <c r="O60" t="s">
        <v>55</v>
      </c>
    </row>
    <row r="61" spans="1:15" x14ac:dyDescent="0.25">
      <c r="A61" s="16">
        <v>51</v>
      </c>
      <c r="B61" s="17" t="s">
        <v>33</v>
      </c>
      <c r="C61" s="34">
        <v>124600</v>
      </c>
      <c r="D61" s="19" t="s">
        <v>630</v>
      </c>
      <c r="E61" s="20" t="str">
        <f t="shared" si="0"/>
        <v>Significantly Different</v>
      </c>
      <c r="G61">
        <f t="shared" si="1"/>
        <v>124600</v>
      </c>
      <c r="H61">
        <f t="shared" si="2"/>
        <v>8</v>
      </c>
      <c r="I61" t="str">
        <f t="shared" si="3"/>
        <v>+/-</v>
      </c>
      <c r="J61" t="str">
        <f t="shared" si="4"/>
        <v>2,889</v>
      </c>
      <c r="K61" s="2">
        <f t="shared" si="5"/>
        <v>1756.2310030395136</v>
      </c>
      <c r="L61" s="2">
        <f t="shared" si="6"/>
        <v>115900</v>
      </c>
      <c r="M61" s="2">
        <f t="shared" si="7"/>
        <v>1777.5019854463774</v>
      </c>
      <c r="N61" s="2">
        <f t="shared" si="8"/>
        <v>65.203865283387842</v>
      </c>
      <c r="O61" t="s">
        <v>38</v>
      </c>
    </row>
    <row r="62" spans="1:15" ht="15.75" thickBot="1" x14ac:dyDescent="0.3">
      <c r="A62" s="22"/>
      <c r="B62" s="23" t="s">
        <v>86</v>
      </c>
      <c r="C62" s="35">
        <v>110300</v>
      </c>
      <c r="D62" s="25" t="s">
        <v>503</v>
      </c>
      <c r="E62" s="26" t="str">
        <f t="shared" si="0"/>
        <v>Significantly Different</v>
      </c>
      <c r="G62">
        <f t="shared" si="1"/>
        <v>110300</v>
      </c>
      <c r="H62">
        <f t="shared" si="2"/>
        <v>8</v>
      </c>
      <c r="I62" t="str">
        <f t="shared" si="3"/>
        <v>+/-</v>
      </c>
      <c r="J62" t="str">
        <f t="shared" si="4"/>
        <v>1,108</v>
      </c>
      <c r="K62" s="2">
        <f t="shared" si="5"/>
        <v>673.55623100303956</v>
      </c>
      <c r="L62" s="2">
        <f t="shared" si="6"/>
        <v>130200</v>
      </c>
      <c r="M62" s="2">
        <f t="shared" si="7"/>
        <v>727.21658984903377</v>
      </c>
      <c r="N62" s="2">
        <f t="shared" si="8"/>
        <v>179.038819819868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conditionalFormatting sqref="F10:J62">
    <cfRule type="cellIs" dxfId="53" priority="5" operator="equal">
      <formula>"State Selected"</formula>
    </cfRule>
    <cfRule type="cellIs" dxfId="52" priority="6" operator="equal">
      <formula>"Not Significantly Different"</formula>
    </cfRule>
  </conditionalFormatting>
  <conditionalFormatting sqref="E10:E62">
    <cfRule type="cellIs" dxfId="51" priority="1" operator="equal">
      <formula>"OTHER ERROR"</formula>
    </cfRule>
    <cfRule type="cellIs" dxfId="50" priority="2" operator="equal">
      <formula>"Statistical Test not applicable"</formula>
    </cfRule>
    <cfRule type="cellIs" dxfId="49" priority="3" operator="equal">
      <formula>"Geography Selected"</formula>
    </cfRule>
    <cfRule type="cellIs" dxfId="4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15D463C-3096-43E0-876B-85BEA037BC6D}">
      <formula1>$O$10:$O$62</formula1>
    </dataValidation>
  </dataValidation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72DA-DF49-4ACB-8697-1279B188FF57}">
  <sheetPr codeName="Sheet1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631</v>
      </c>
    </row>
    <row r="2" spans="1:16" x14ac:dyDescent="0.25">
      <c r="A2" s="3" t="s">
        <v>2</v>
      </c>
      <c r="B2" t="s">
        <v>632</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1609</v>
      </c>
      <c r="C6" t="s">
        <v>9</v>
      </c>
      <c r="H6" s="8" t="s">
        <v>10</v>
      </c>
      <c r="I6">
        <f>VLOOKUP($B$4,$B$9:$K$62,6,FALSE)</f>
        <v>1609</v>
      </c>
      <c r="K6" s="10"/>
    </row>
    <row r="7" spans="1:16" ht="15.75" thickBot="1" x14ac:dyDescent="0.3">
      <c r="A7" s="4" t="s">
        <v>11</v>
      </c>
      <c r="B7" s="11" t="str">
        <f>VLOOKUP($B$4,$B$10:$D$62,3,FALSE)</f>
        <v>+/-2</v>
      </c>
      <c r="C7" t="s">
        <v>12</v>
      </c>
      <c r="H7" s="8" t="s">
        <v>13</v>
      </c>
      <c r="I7" s="12">
        <f>VLOOKUP($B$4,$B$9:$K$62,10,FALSE)</f>
        <v>1.21580547112462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1609</v>
      </c>
      <c r="D10" s="19" t="s">
        <v>247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1609</v>
      </c>
      <c r="H10">
        <f>LEN(TRIM(D10))</f>
        <v>4</v>
      </c>
      <c r="I10" t="str">
        <f>IF(H10&gt;=3,MID(TRIM(D10),1,3),"NO")</f>
        <v>+/-</v>
      </c>
      <c r="J10" t="str">
        <f>IF(TRIM(I10)="+/-",MID(TRIM(D10),4,H10-3),D10)</f>
        <v>2</v>
      </c>
      <c r="K10" s="2">
        <f>IF(TRIM(J10)="*****",0,IF(ISERROR(VALUE(J10)),"NA",VALUE(J10/$I$4)))</f>
        <v>1.21580547112462</v>
      </c>
      <c r="L10" s="2">
        <f>IF(AND(ISNUMBER(G10),ISNUMBER($I$6)),$I$6-G10,"N/A")</f>
        <v>0</v>
      </c>
      <c r="M10" s="2">
        <f>IF(AND(ISNUMBER(K10),ISNUMBER($I$7)),SQRT(K10^2+($I$7)^2),"N/A")</f>
        <v>1.719408586471848</v>
      </c>
      <c r="N10" s="2">
        <f>IF(AND(ISNUMBER(L10),ISNUMBER(M10),M10&lt;&gt;0),L10/M10,"NA")</f>
        <v>0</v>
      </c>
      <c r="O10" t="s">
        <v>5</v>
      </c>
    </row>
    <row r="11" spans="1:16" x14ac:dyDescent="0.25">
      <c r="A11" s="16">
        <v>1</v>
      </c>
      <c r="B11" s="17" t="s">
        <v>48</v>
      </c>
      <c r="C11" s="34">
        <v>2684</v>
      </c>
      <c r="D11" s="21" t="s">
        <v>279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2684</v>
      </c>
      <c r="H11">
        <f t="shared" ref="H11:H62" si="2">LEN(TRIM(D11))</f>
        <v>5</v>
      </c>
      <c r="I11" t="str">
        <f t="shared" ref="I11:I62" si="3">IF(H11&gt;=3,MID(TRIM(D11),1,3),"NO")</f>
        <v>+/-</v>
      </c>
      <c r="J11" t="str">
        <f t="shared" ref="J11:J62" si="4">IF(TRIM(I11)="+/-",MID(TRIM(D11),4,H11-3),D11)</f>
        <v>79</v>
      </c>
      <c r="K11" s="2">
        <f t="shared" ref="K11:K62" si="5">IF(TRIM(J11)="*****",0,IF(ISERROR(VALUE(J11)),"NA",VALUE(J11/$I$4)))</f>
        <v>48.024316109422493</v>
      </c>
      <c r="L11" s="2">
        <f t="shared" ref="L11:L62" si="6">IF(AND(ISNUMBER(G11),ISNUMBER($I$6)),$I$6-G11,"N/A")</f>
        <v>-1075</v>
      </c>
      <c r="M11" s="2">
        <f t="shared" ref="M11:M62" si="7">IF(AND(ISNUMBER(K11),ISNUMBER($I$7)),SQRT(K11^2+($I$7)^2),"N/A")</f>
        <v>48.039703586943098</v>
      </c>
      <c r="N11" s="2">
        <f>IF(AND(ISNUMBER(L11),ISNUMBER(M11),M11&lt;&gt;0),L11/M11,"NA")</f>
        <v>-22.377323749603203</v>
      </c>
      <c r="O11" t="s">
        <v>30</v>
      </c>
    </row>
    <row r="12" spans="1:16" x14ac:dyDescent="0.25">
      <c r="A12" s="16">
        <v>2</v>
      </c>
      <c r="B12" s="17" t="s">
        <v>54</v>
      </c>
      <c r="C12" s="34">
        <v>2472</v>
      </c>
      <c r="D12" s="19" t="s">
        <v>633</v>
      </c>
      <c r="E12" s="20" t="str">
        <f t="shared" si="0"/>
        <v>Significantly Different</v>
      </c>
      <c r="G12">
        <f t="shared" si="1"/>
        <v>2472</v>
      </c>
      <c r="H12">
        <f t="shared" si="2"/>
        <v>5</v>
      </c>
      <c r="I12" t="str">
        <f t="shared" si="3"/>
        <v>+/-</v>
      </c>
      <c r="J12" t="str">
        <f t="shared" si="4"/>
        <v>53</v>
      </c>
      <c r="K12" s="2">
        <f t="shared" si="5"/>
        <v>32.218844984802431</v>
      </c>
      <c r="L12" s="2">
        <f t="shared" si="6"/>
        <v>-863</v>
      </c>
      <c r="M12" s="2">
        <f t="shared" si="7"/>
        <v>32.241776549972322</v>
      </c>
      <c r="N12" s="2">
        <f t="shared" ref="N12:N62" si="8">IF(AND(ISNUMBER(L12),ISNUMBER(M12),M12&lt;&gt;0),L12/M12,"NA")</f>
        <v>-26.766515134872147</v>
      </c>
      <c r="O12" t="s">
        <v>32</v>
      </c>
    </row>
    <row r="13" spans="1:16" x14ac:dyDescent="0.25">
      <c r="A13" s="16">
        <v>3</v>
      </c>
      <c r="B13" s="17" t="s">
        <v>40</v>
      </c>
      <c r="C13" s="34">
        <v>2421</v>
      </c>
      <c r="D13" s="19" t="s">
        <v>634</v>
      </c>
      <c r="E13" s="20" t="str">
        <f t="shared" si="0"/>
        <v>Significantly Different</v>
      </c>
      <c r="G13">
        <f t="shared" si="1"/>
        <v>2421</v>
      </c>
      <c r="H13">
        <f t="shared" si="2"/>
        <v>5</v>
      </c>
      <c r="I13" t="str">
        <f t="shared" si="3"/>
        <v>+/-</v>
      </c>
      <c r="J13" t="str">
        <f t="shared" si="4"/>
        <v>11</v>
      </c>
      <c r="K13" s="2">
        <f t="shared" si="5"/>
        <v>6.6869300911854106</v>
      </c>
      <c r="L13" s="2">
        <f t="shared" si="6"/>
        <v>-812</v>
      </c>
      <c r="M13" s="2">
        <f t="shared" si="7"/>
        <v>6.7965592021270202</v>
      </c>
      <c r="N13" s="2">
        <f t="shared" si="8"/>
        <v>-119.47221761062276</v>
      </c>
      <c r="O13" t="s">
        <v>34</v>
      </c>
    </row>
    <row r="14" spans="1:16" x14ac:dyDescent="0.25">
      <c r="A14" s="16">
        <v>4</v>
      </c>
      <c r="B14" s="17" t="s">
        <v>76</v>
      </c>
      <c r="C14" s="34">
        <v>2413</v>
      </c>
      <c r="D14" s="19" t="s">
        <v>635</v>
      </c>
      <c r="E14" s="20" t="str">
        <f t="shared" si="0"/>
        <v>Significantly Different</v>
      </c>
      <c r="G14">
        <f t="shared" si="1"/>
        <v>2413</v>
      </c>
      <c r="H14">
        <f t="shared" si="2"/>
        <v>5</v>
      </c>
      <c r="I14" t="str">
        <f t="shared" si="3"/>
        <v>+/-</v>
      </c>
      <c r="J14" t="str">
        <f t="shared" si="4"/>
        <v>16</v>
      </c>
      <c r="K14" s="2">
        <f t="shared" si="5"/>
        <v>9.7264437689969601</v>
      </c>
      <c r="L14" s="2">
        <f t="shared" si="6"/>
        <v>-804</v>
      </c>
      <c r="M14" s="2">
        <f t="shared" si="7"/>
        <v>9.8021370799982357</v>
      </c>
      <c r="N14" s="2">
        <f t="shared" si="8"/>
        <v>-82.022929636497665</v>
      </c>
      <c r="O14" t="s">
        <v>37</v>
      </c>
    </row>
    <row r="15" spans="1:16" x14ac:dyDescent="0.25">
      <c r="A15" s="16">
        <v>5</v>
      </c>
      <c r="B15" s="17" t="s">
        <v>68</v>
      </c>
      <c r="C15" s="34">
        <v>2276</v>
      </c>
      <c r="D15" s="19" t="s">
        <v>636</v>
      </c>
      <c r="E15" s="20" t="str">
        <f t="shared" si="0"/>
        <v>Significantly Different</v>
      </c>
      <c r="G15">
        <f t="shared" si="1"/>
        <v>2276</v>
      </c>
      <c r="H15">
        <f t="shared" si="2"/>
        <v>5</v>
      </c>
      <c r="I15" t="str">
        <f t="shared" si="3"/>
        <v>+/-</v>
      </c>
      <c r="J15" t="str">
        <f t="shared" si="4"/>
        <v>18</v>
      </c>
      <c r="K15" s="2">
        <f t="shared" si="5"/>
        <v>10.94224924012158</v>
      </c>
      <c r="L15" s="2">
        <f t="shared" si="6"/>
        <v>-667</v>
      </c>
      <c r="M15" s="2">
        <f t="shared" si="7"/>
        <v>11.009586794088044</v>
      </c>
      <c r="N15" s="2">
        <f t="shared" si="8"/>
        <v>-60.583563441106378</v>
      </c>
      <c r="O15" t="s">
        <v>40</v>
      </c>
    </row>
    <row r="16" spans="1:16" x14ac:dyDescent="0.25">
      <c r="A16" s="16">
        <v>6</v>
      </c>
      <c r="B16" s="17" t="s">
        <v>80</v>
      </c>
      <c r="C16" s="34">
        <v>2156</v>
      </c>
      <c r="D16" s="19" t="s">
        <v>252</v>
      </c>
      <c r="E16" s="20" t="str">
        <f t="shared" si="0"/>
        <v>Significantly Different</v>
      </c>
      <c r="G16">
        <f t="shared" si="1"/>
        <v>2156</v>
      </c>
      <c r="H16">
        <f t="shared" si="2"/>
        <v>5</v>
      </c>
      <c r="I16" t="str">
        <f t="shared" si="3"/>
        <v>+/-</v>
      </c>
      <c r="J16" t="str">
        <f t="shared" si="4"/>
        <v>15</v>
      </c>
      <c r="K16" s="2">
        <f t="shared" si="5"/>
        <v>9.1185410334346511</v>
      </c>
      <c r="L16" s="2">
        <f t="shared" si="6"/>
        <v>-547</v>
      </c>
      <c r="M16" s="2">
        <f t="shared" si="7"/>
        <v>9.1992376598307342</v>
      </c>
      <c r="N16" s="2">
        <f t="shared" si="8"/>
        <v>-59.461448896849653</v>
      </c>
      <c r="O16" t="s">
        <v>42</v>
      </c>
    </row>
    <row r="17" spans="1:15" x14ac:dyDescent="0.25">
      <c r="A17" s="16">
        <v>7</v>
      </c>
      <c r="B17" s="17" t="s">
        <v>44</v>
      </c>
      <c r="C17" s="34">
        <v>2087</v>
      </c>
      <c r="D17" s="19" t="s">
        <v>637</v>
      </c>
      <c r="E17" s="20" t="str">
        <f t="shared" si="0"/>
        <v>Significantly Different</v>
      </c>
      <c r="G17">
        <f t="shared" si="1"/>
        <v>2087</v>
      </c>
      <c r="H17">
        <f t="shared" si="2"/>
        <v>5</v>
      </c>
      <c r="I17" t="str">
        <f t="shared" si="3"/>
        <v>+/-</v>
      </c>
      <c r="J17" t="str">
        <f t="shared" si="4"/>
        <v>23</v>
      </c>
      <c r="K17" s="2">
        <f t="shared" si="5"/>
        <v>13.98176291793313</v>
      </c>
      <c r="L17" s="2">
        <f t="shared" si="6"/>
        <v>-478</v>
      </c>
      <c r="M17" s="2">
        <f t="shared" si="7"/>
        <v>14.034524474912091</v>
      </c>
      <c r="N17" s="2">
        <f t="shared" si="8"/>
        <v>-34.058866821919459</v>
      </c>
      <c r="O17" t="s">
        <v>44</v>
      </c>
    </row>
    <row r="18" spans="1:15" x14ac:dyDescent="0.25">
      <c r="A18" s="16">
        <v>8</v>
      </c>
      <c r="B18" s="17" t="s">
        <v>66</v>
      </c>
      <c r="C18" s="34">
        <v>2015</v>
      </c>
      <c r="D18" s="19" t="s">
        <v>638</v>
      </c>
      <c r="E18" s="20" t="str">
        <f t="shared" si="0"/>
        <v>Significantly Different</v>
      </c>
      <c r="G18">
        <f t="shared" si="1"/>
        <v>2015</v>
      </c>
      <c r="H18">
        <f t="shared" si="2"/>
        <v>5</v>
      </c>
      <c r="I18" t="str">
        <f t="shared" si="3"/>
        <v>+/-</v>
      </c>
      <c r="J18" t="str">
        <f t="shared" si="4"/>
        <v>19</v>
      </c>
      <c r="K18" s="2">
        <f t="shared" si="5"/>
        <v>11.550151975683891</v>
      </c>
      <c r="L18" s="2">
        <f t="shared" si="6"/>
        <v>-406</v>
      </c>
      <c r="M18" s="2">
        <f t="shared" si="7"/>
        <v>11.613965455649119</v>
      </c>
      <c r="N18" s="2">
        <f t="shared" si="8"/>
        <v>-34.957913518032605</v>
      </c>
      <c r="O18" t="s">
        <v>46</v>
      </c>
    </row>
    <row r="19" spans="1:15" x14ac:dyDescent="0.25">
      <c r="A19" s="16">
        <v>9</v>
      </c>
      <c r="B19" s="17" t="s">
        <v>35</v>
      </c>
      <c r="C19" s="34">
        <v>1963</v>
      </c>
      <c r="D19" s="19" t="s">
        <v>639</v>
      </c>
      <c r="E19" s="20" t="str">
        <f t="shared" si="0"/>
        <v>Significantly Different</v>
      </c>
      <c r="G19">
        <f t="shared" si="1"/>
        <v>1963</v>
      </c>
      <c r="H19">
        <f t="shared" si="2"/>
        <v>5</v>
      </c>
      <c r="I19" t="str">
        <f t="shared" si="3"/>
        <v>+/-</v>
      </c>
      <c r="J19" t="str">
        <f t="shared" si="4"/>
        <v>24</v>
      </c>
      <c r="K19" s="2">
        <f t="shared" si="5"/>
        <v>14.589665653495441</v>
      </c>
      <c r="L19" s="2">
        <f t="shared" si="6"/>
        <v>-354</v>
      </c>
      <c r="M19" s="2">
        <f t="shared" si="7"/>
        <v>14.640236569960239</v>
      </c>
      <c r="N19" s="2">
        <f t="shared" si="8"/>
        <v>-24.179937141614197</v>
      </c>
      <c r="O19" t="s">
        <v>48</v>
      </c>
    </row>
    <row r="20" spans="1:15" x14ac:dyDescent="0.25">
      <c r="A20" s="16">
        <v>10</v>
      </c>
      <c r="B20" s="17" t="s">
        <v>75</v>
      </c>
      <c r="C20" s="34">
        <v>1951</v>
      </c>
      <c r="D20" s="21" t="s">
        <v>640</v>
      </c>
      <c r="E20" s="20" t="str">
        <f t="shared" si="0"/>
        <v>Significantly Different</v>
      </c>
      <c r="G20">
        <f t="shared" si="1"/>
        <v>1951</v>
      </c>
      <c r="H20">
        <f t="shared" si="2"/>
        <v>5</v>
      </c>
      <c r="I20" t="str">
        <f t="shared" si="3"/>
        <v>+/-</v>
      </c>
      <c r="J20" t="str">
        <f t="shared" si="4"/>
        <v>14</v>
      </c>
      <c r="K20" s="2">
        <f t="shared" si="5"/>
        <v>8.5106382978723403</v>
      </c>
      <c r="L20" s="2">
        <f t="shared" si="6"/>
        <v>-342</v>
      </c>
      <c r="M20" s="2">
        <f t="shared" si="7"/>
        <v>8.5970429323592406</v>
      </c>
      <c r="N20" s="2">
        <f t="shared" si="8"/>
        <v>-39.781120402773979</v>
      </c>
      <c r="O20" t="s">
        <v>50</v>
      </c>
    </row>
    <row r="21" spans="1:15" x14ac:dyDescent="0.25">
      <c r="A21" s="16">
        <v>11</v>
      </c>
      <c r="B21" s="17" t="s">
        <v>32</v>
      </c>
      <c r="C21" s="34">
        <v>1882</v>
      </c>
      <c r="D21" s="19" t="s">
        <v>641</v>
      </c>
      <c r="E21" s="20" t="str">
        <f t="shared" si="0"/>
        <v>Significantly Different</v>
      </c>
      <c r="G21">
        <f t="shared" si="1"/>
        <v>1882</v>
      </c>
      <c r="H21">
        <f t="shared" si="2"/>
        <v>5</v>
      </c>
      <c r="I21" t="str">
        <f t="shared" si="3"/>
        <v>+/-</v>
      </c>
      <c r="J21" t="str">
        <f t="shared" si="4"/>
        <v>37</v>
      </c>
      <c r="K21" s="2">
        <f t="shared" si="5"/>
        <v>22.492401215805472</v>
      </c>
      <c r="L21" s="2">
        <f t="shared" si="6"/>
        <v>-273</v>
      </c>
      <c r="M21" s="2">
        <f t="shared" si="7"/>
        <v>22.525236855500189</v>
      </c>
      <c r="N21" s="2">
        <f t="shared" si="8"/>
        <v>-12.119739372833237</v>
      </c>
      <c r="O21" t="s">
        <v>52</v>
      </c>
    </row>
    <row r="22" spans="1:15" x14ac:dyDescent="0.25">
      <c r="A22" s="16">
        <v>12</v>
      </c>
      <c r="B22" s="17" t="s">
        <v>42</v>
      </c>
      <c r="C22" s="34">
        <v>1845</v>
      </c>
      <c r="D22" s="19" t="s">
        <v>642</v>
      </c>
      <c r="E22" s="20" t="str">
        <f t="shared" si="0"/>
        <v>Significantly Different</v>
      </c>
      <c r="G22">
        <f t="shared" si="1"/>
        <v>1845</v>
      </c>
      <c r="H22">
        <f t="shared" si="2"/>
        <v>5</v>
      </c>
      <c r="I22" t="str">
        <f t="shared" si="3"/>
        <v>+/-</v>
      </c>
      <c r="J22" t="str">
        <f t="shared" si="4"/>
        <v>13</v>
      </c>
      <c r="K22" s="2">
        <f t="shared" si="5"/>
        <v>7.9027355623100304</v>
      </c>
      <c r="L22" s="2">
        <f t="shared" si="6"/>
        <v>-236</v>
      </c>
      <c r="M22" s="2">
        <f t="shared" si="7"/>
        <v>7.9957121203440149</v>
      </c>
      <c r="N22" s="2">
        <f t="shared" si="8"/>
        <v>-29.51582003553251</v>
      </c>
      <c r="O22" t="s">
        <v>54</v>
      </c>
    </row>
    <row r="23" spans="1:15" x14ac:dyDescent="0.25">
      <c r="A23" s="16">
        <v>13</v>
      </c>
      <c r="B23" s="17" t="s">
        <v>69</v>
      </c>
      <c r="C23" s="34">
        <v>1837</v>
      </c>
      <c r="D23" s="19" t="s">
        <v>643</v>
      </c>
      <c r="E23" s="20" t="str">
        <f t="shared" si="0"/>
        <v>Significantly Different</v>
      </c>
      <c r="G23">
        <f t="shared" si="1"/>
        <v>1837</v>
      </c>
      <c r="H23">
        <f t="shared" si="2"/>
        <v>5</v>
      </c>
      <c r="I23" t="str">
        <f t="shared" si="3"/>
        <v>+/-</v>
      </c>
      <c r="J23" t="str">
        <f t="shared" si="4"/>
        <v>33</v>
      </c>
      <c r="K23" s="2">
        <f t="shared" si="5"/>
        <v>20.060790273556229</v>
      </c>
      <c r="L23" s="2">
        <f t="shared" si="6"/>
        <v>-228</v>
      </c>
      <c r="M23" s="2">
        <f t="shared" si="7"/>
        <v>20.097599094001868</v>
      </c>
      <c r="N23" s="2">
        <f t="shared" si="8"/>
        <v>-11.3446386771665</v>
      </c>
      <c r="O23" t="s">
        <v>43</v>
      </c>
    </row>
    <row r="24" spans="1:15" x14ac:dyDescent="0.25">
      <c r="A24" s="16">
        <v>14</v>
      </c>
      <c r="B24" s="17" t="s">
        <v>84</v>
      </c>
      <c r="C24" s="34">
        <v>1792</v>
      </c>
      <c r="D24" s="19" t="s">
        <v>252</v>
      </c>
      <c r="E24" s="20" t="str">
        <f t="shared" si="0"/>
        <v>Significantly Different</v>
      </c>
      <c r="G24">
        <f t="shared" si="1"/>
        <v>1792</v>
      </c>
      <c r="H24">
        <f t="shared" si="2"/>
        <v>5</v>
      </c>
      <c r="I24" t="str">
        <f t="shared" si="3"/>
        <v>+/-</v>
      </c>
      <c r="J24" t="str">
        <f t="shared" si="4"/>
        <v>15</v>
      </c>
      <c r="K24" s="2">
        <f t="shared" si="5"/>
        <v>9.1185410334346511</v>
      </c>
      <c r="L24" s="2">
        <f t="shared" si="6"/>
        <v>-183</v>
      </c>
      <c r="M24" s="2">
        <f t="shared" si="7"/>
        <v>9.1992376598307342</v>
      </c>
      <c r="N24" s="2">
        <f t="shared" si="8"/>
        <v>-19.892952738799792</v>
      </c>
      <c r="O24" t="s">
        <v>57</v>
      </c>
    </row>
    <row r="25" spans="1:15" x14ac:dyDescent="0.25">
      <c r="A25" s="16">
        <v>15</v>
      </c>
      <c r="B25" s="17" t="s">
        <v>60</v>
      </c>
      <c r="C25" s="34">
        <v>1750</v>
      </c>
      <c r="D25" s="19" t="s">
        <v>644</v>
      </c>
      <c r="E25" s="20" t="str">
        <f t="shared" si="0"/>
        <v>Significantly Different</v>
      </c>
      <c r="G25">
        <f t="shared" si="1"/>
        <v>1750</v>
      </c>
      <c r="H25">
        <f t="shared" si="2"/>
        <v>5</v>
      </c>
      <c r="I25" t="str">
        <f t="shared" si="3"/>
        <v>+/-</v>
      </c>
      <c r="J25" t="str">
        <f t="shared" si="4"/>
        <v>20</v>
      </c>
      <c r="K25" s="2">
        <f t="shared" si="5"/>
        <v>12.1580547112462</v>
      </c>
      <c r="L25" s="2">
        <f t="shared" si="6"/>
        <v>-141</v>
      </c>
      <c r="M25" s="2">
        <f t="shared" si="7"/>
        <v>12.218693764280717</v>
      </c>
      <c r="N25" s="2">
        <f t="shared" si="8"/>
        <v>-11.539695054162797</v>
      </c>
      <c r="O25" t="s">
        <v>58</v>
      </c>
    </row>
    <row r="26" spans="1:15" x14ac:dyDescent="0.25">
      <c r="A26" s="16">
        <v>16</v>
      </c>
      <c r="B26" s="17" t="s">
        <v>57</v>
      </c>
      <c r="C26" s="34">
        <v>1688</v>
      </c>
      <c r="D26" s="19" t="s">
        <v>634</v>
      </c>
      <c r="E26" s="20" t="str">
        <f t="shared" si="0"/>
        <v>Significantly Different</v>
      </c>
      <c r="G26">
        <f t="shared" si="1"/>
        <v>1688</v>
      </c>
      <c r="H26">
        <f t="shared" si="2"/>
        <v>5</v>
      </c>
      <c r="I26" t="str">
        <f t="shared" si="3"/>
        <v>+/-</v>
      </c>
      <c r="J26" t="str">
        <f t="shared" si="4"/>
        <v>11</v>
      </c>
      <c r="K26" s="2">
        <f t="shared" si="5"/>
        <v>6.6869300911854106</v>
      </c>
      <c r="L26" s="2">
        <f t="shared" si="6"/>
        <v>-79</v>
      </c>
      <c r="M26" s="2">
        <f t="shared" si="7"/>
        <v>6.7965592021270202</v>
      </c>
      <c r="N26" s="2">
        <f t="shared" si="8"/>
        <v>-11.623528560639407</v>
      </c>
      <c r="O26" t="s">
        <v>41</v>
      </c>
    </row>
    <row r="27" spans="1:15" x14ac:dyDescent="0.25">
      <c r="A27" s="16">
        <v>17</v>
      </c>
      <c r="B27" s="17" t="s">
        <v>79</v>
      </c>
      <c r="C27" s="34">
        <v>1675</v>
      </c>
      <c r="D27" s="19" t="s">
        <v>242</v>
      </c>
      <c r="E27" s="20" t="str">
        <f t="shared" si="0"/>
        <v>Significantly Different</v>
      </c>
      <c r="G27">
        <f t="shared" si="1"/>
        <v>1675</v>
      </c>
      <c r="H27">
        <f t="shared" si="2"/>
        <v>4</v>
      </c>
      <c r="I27" t="str">
        <f t="shared" si="3"/>
        <v>+/-</v>
      </c>
      <c r="J27" t="str">
        <f t="shared" si="4"/>
        <v>9</v>
      </c>
      <c r="K27" s="2">
        <f t="shared" si="5"/>
        <v>5.4711246200607899</v>
      </c>
      <c r="L27" s="2">
        <f t="shared" si="6"/>
        <v>-66</v>
      </c>
      <c r="M27" s="2">
        <f t="shared" si="7"/>
        <v>5.604586296226679</v>
      </c>
      <c r="N27" s="2">
        <f t="shared" si="8"/>
        <v>-11.77606990268575</v>
      </c>
      <c r="O27" t="s">
        <v>59</v>
      </c>
    </row>
    <row r="28" spans="1:15" x14ac:dyDescent="0.25">
      <c r="A28" s="16">
        <v>18</v>
      </c>
      <c r="B28" s="17" t="s">
        <v>31</v>
      </c>
      <c r="C28" s="34">
        <v>1606</v>
      </c>
      <c r="D28" s="19" t="s">
        <v>645</v>
      </c>
      <c r="E28" s="20" t="str">
        <f t="shared" si="0"/>
        <v>Not Significantly Different</v>
      </c>
      <c r="G28">
        <f t="shared" si="1"/>
        <v>1606</v>
      </c>
      <c r="H28">
        <f t="shared" si="2"/>
        <v>5</v>
      </c>
      <c r="I28" t="str">
        <f t="shared" si="3"/>
        <v>+/-</v>
      </c>
      <c r="J28" t="str">
        <f t="shared" si="4"/>
        <v>30</v>
      </c>
      <c r="K28" s="2">
        <f t="shared" si="5"/>
        <v>18.237082066869302</v>
      </c>
      <c r="L28" s="2">
        <f t="shared" si="6"/>
        <v>3</v>
      </c>
      <c r="M28" s="2">
        <f t="shared" si="7"/>
        <v>18.277563985863718</v>
      </c>
      <c r="N28" s="2">
        <f t="shared" si="8"/>
        <v>0.16413565846741218</v>
      </c>
      <c r="O28" t="s">
        <v>49</v>
      </c>
    </row>
    <row r="29" spans="1:15" x14ac:dyDescent="0.25">
      <c r="A29" s="16">
        <v>19</v>
      </c>
      <c r="B29" s="17" t="s">
        <v>47</v>
      </c>
      <c r="C29" s="34">
        <v>1605</v>
      </c>
      <c r="D29" s="19" t="s">
        <v>252</v>
      </c>
      <c r="E29" s="20" t="str">
        <f t="shared" si="0"/>
        <v>Not Significantly Different</v>
      </c>
      <c r="G29">
        <f t="shared" si="1"/>
        <v>1605</v>
      </c>
      <c r="H29">
        <f t="shared" si="2"/>
        <v>5</v>
      </c>
      <c r="I29" t="str">
        <f t="shared" si="3"/>
        <v>+/-</v>
      </c>
      <c r="J29" t="str">
        <f t="shared" si="4"/>
        <v>15</v>
      </c>
      <c r="K29" s="2">
        <f t="shared" si="5"/>
        <v>9.1185410334346511</v>
      </c>
      <c r="L29" s="2">
        <f t="shared" si="6"/>
        <v>4</v>
      </c>
      <c r="M29" s="2">
        <f t="shared" si="7"/>
        <v>9.1992376598307342</v>
      </c>
      <c r="N29" s="2">
        <f t="shared" si="8"/>
        <v>0.43481863909944901</v>
      </c>
      <c r="O29" t="s">
        <v>63</v>
      </c>
    </row>
    <row r="30" spans="1:15" x14ac:dyDescent="0.25">
      <c r="A30" s="16">
        <v>20</v>
      </c>
      <c r="B30" s="17" t="s">
        <v>62</v>
      </c>
      <c r="C30" s="34">
        <v>1595</v>
      </c>
      <c r="D30" s="19" t="s">
        <v>634</v>
      </c>
      <c r="E30" s="20" t="str">
        <f t="shared" si="0"/>
        <v>Significantly Different</v>
      </c>
      <c r="G30">
        <f t="shared" si="1"/>
        <v>1595</v>
      </c>
      <c r="H30">
        <f t="shared" si="2"/>
        <v>5</v>
      </c>
      <c r="I30" t="str">
        <f t="shared" si="3"/>
        <v>+/-</v>
      </c>
      <c r="J30" t="str">
        <f t="shared" si="4"/>
        <v>11</v>
      </c>
      <c r="K30" s="2">
        <f t="shared" si="5"/>
        <v>6.6869300911854106</v>
      </c>
      <c r="L30" s="2">
        <f t="shared" si="6"/>
        <v>14</v>
      </c>
      <c r="M30" s="2">
        <f t="shared" si="7"/>
        <v>6.7965592021270202</v>
      </c>
      <c r="N30" s="2">
        <f t="shared" si="8"/>
        <v>2.0598658208728065</v>
      </c>
      <c r="O30" t="s">
        <v>28</v>
      </c>
    </row>
    <row r="31" spans="1:15" x14ac:dyDescent="0.25">
      <c r="A31" s="16">
        <v>21</v>
      </c>
      <c r="B31" s="17" t="s">
        <v>74</v>
      </c>
      <c r="C31" s="34">
        <v>1589</v>
      </c>
      <c r="D31" s="19" t="s">
        <v>636</v>
      </c>
      <c r="E31" s="20" t="str">
        <f t="shared" si="0"/>
        <v>Significantly Different</v>
      </c>
      <c r="G31">
        <f t="shared" si="1"/>
        <v>1589</v>
      </c>
      <c r="H31">
        <f t="shared" si="2"/>
        <v>5</v>
      </c>
      <c r="I31" t="str">
        <f t="shared" si="3"/>
        <v>+/-</v>
      </c>
      <c r="J31" t="str">
        <f t="shared" si="4"/>
        <v>18</v>
      </c>
      <c r="K31" s="2">
        <f t="shared" si="5"/>
        <v>10.94224924012158</v>
      </c>
      <c r="L31" s="2">
        <f t="shared" si="6"/>
        <v>20</v>
      </c>
      <c r="M31" s="2">
        <f t="shared" si="7"/>
        <v>11.009586794088044</v>
      </c>
      <c r="N31" s="2">
        <f t="shared" si="8"/>
        <v>1.8165986039312259</v>
      </c>
      <c r="O31" t="s">
        <v>66</v>
      </c>
    </row>
    <row r="32" spans="1:15" x14ac:dyDescent="0.25">
      <c r="A32" s="16">
        <v>22</v>
      </c>
      <c r="B32" s="17" t="s">
        <v>46</v>
      </c>
      <c r="C32" s="34">
        <v>1557</v>
      </c>
      <c r="D32" s="19" t="s">
        <v>639</v>
      </c>
      <c r="E32" s="20" t="str">
        <f t="shared" si="0"/>
        <v>Significantly Different</v>
      </c>
      <c r="G32">
        <f t="shared" si="1"/>
        <v>1557</v>
      </c>
      <c r="H32">
        <f t="shared" si="2"/>
        <v>5</v>
      </c>
      <c r="I32" t="str">
        <f t="shared" si="3"/>
        <v>+/-</v>
      </c>
      <c r="J32" t="str">
        <f t="shared" si="4"/>
        <v>24</v>
      </c>
      <c r="K32" s="2">
        <f t="shared" si="5"/>
        <v>14.589665653495441</v>
      </c>
      <c r="L32" s="2">
        <f t="shared" si="6"/>
        <v>52</v>
      </c>
      <c r="M32" s="2">
        <f t="shared" si="7"/>
        <v>14.640236569960239</v>
      </c>
      <c r="N32" s="2">
        <f t="shared" si="8"/>
        <v>3.5518551733444581</v>
      </c>
      <c r="O32" t="s">
        <v>68</v>
      </c>
    </row>
    <row r="33" spans="1:15" x14ac:dyDescent="0.25">
      <c r="A33" s="16">
        <v>23</v>
      </c>
      <c r="B33" s="17" t="s">
        <v>50</v>
      </c>
      <c r="C33" s="34">
        <v>1530</v>
      </c>
      <c r="D33" s="19" t="s">
        <v>243</v>
      </c>
      <c r="E33" s="20" t="str">
        <f t="shared" si="0"/>
        <v>Significantly Different</v>
      </c>
      <c r="G33">
        <f t="shared" si="1"/>
        <v>1530</v>
      </c>
      <c r="H33">
        <f t="shared" si="2"/>
        <v>5</v>
      </c>
      <c r="I33" t="str">
        <f t="shared" si="3"/>
        <v>+/-</v>
      </c>
      <c r="J33" t="str">
        <f t="shared" si="4"/>
        <v>10</v>
      </c>
      <c r="K33" s="2">
        <f t="shared" si="5"/>
        <v>6.0790273556230998</v>
      </c>
      <c r="L33" s="2">
        <f t="shared" si="6"/>
        <v>79</v>
      </c>
      <c r="M33" s="2">
        <f t="shared" si="7"/>
        <v>6.1994158219973068</v>
      </c>
      <c r="N33" s="2">
        <f t="shared" si="8"/>
        <v>12.743136170941353</v>
      </c>
      <c r="O33" t="s">
        <v>71</v>
      </c>
    </row>
    <row r="34" spans="1:15" x14ac:dyDescent="0.25">
      <c r="A34" s="16">
        <v>24</v>
      </c>
      <c r="B34" s="17" t="s">
        <v>67</v>
      </c>
      <c r="C34" s="34">
        <v>1477</v>
      </c>
      <c r="D34" s="19" t="s">
        <v>249</v>
      </c>
      <c r="E34" s="20" t="str">
        <f t="shared" si="0"/>
        <v>Significantly Different</v>
      </c>
      <c r="G34">
        <f t="shared" si="1"/>
        <v>1477</v>
      </c>
      <c r="H34">
        <f t="shared" si="2"/>
        <v>4</v>
      </c>
      <c r="I34" t="str">
        <f t="shared" si="3"/>
        <v>+/-</v>
      </c>
      <c r="J34" t="str">
        <f t="shared" si="4"/>
        <v>8</v>
      </c>
      <c r="K34" s="2">
        <f t="shared" si="5"/>
        <v>4.86322188449848</v>
      </c>
      <c r="L34" s="2">
        <f t="shared" si="6"/>
        <v>132</v>
      </c>
      <c r="M34" s="2">
        <f t="shared" si="7"/>
        <v>5.0128943776506514</v>
      </c>
      <c r="N34" s="2">
        <f t="shared" si="8"/>
        <v>26.33209281019467</v>
      </c>
      <c r="O34" t="s">
        <v>62</v>
      </c>
    </row>
    <row r="35" spans="1:15" x14ac:dyDescent="0.25">
      <c r="A35" s="16">
        <v>25</v>
      </c>
      <c r="B35" s="17" t="s">
        <v>45</v>
      </c>
      <c r="C35" s="34">
        <v>1466</v>
      </c>
      <c r="D35" s="19" t="s">
        <v>646</v>
      </c>
      <c r="E35" s="20" t="str">
        <f t="shared" si="0"/>
        <v>Significantly Different</v>
      </c>
      <c r="G35">
        <f t="shared" si="1"/>
        <v>1466</v>
      </c>
      <c r="H35">
        <f t="shared" si="2"/>
        <v>5</v>
      </c>
      <c r="I35" t="str">
        <f t="shared" si="3"/>
        <v>+/-</v>
      </c>
      <c r="J35" t="str">
        <f t="shared" si="4"/>
        <v>29</v>
      </c>
      <c r="K35" s="2">
        <f t="shared" si="5"/>
        <v>17.62917933130699</v>
      </c>
      <c r="L35" s="2">
        <f t="shared" si="6"/>
        <v>143</v>
      </c>
      <c r="M35" s="2">
        <f t="shared" si="7"/>
        <v>17.671053925530252</v>
      </c>
      <c r="N35" s="2">
        <f t="shared" si="8"/>
        <v>8.0923300105717395</v>
      </c>
      <c r="O35" t="s">
        <v>72</v>
      </c>
    </row>
    <row r="36" spans="1:15" x14ac:dyDescent="0.25">
      <c r="A36" s="16">
        <v>26</v>
      </c>
      <c r="B36" s="17" t="s">
        <v>34</v>
      </c>
      <c r="C36" s="34">
        <v>1457</v>
      </c>
      <c r="D36" s="19" t="s">
        <v>634</v>
      </c>
      <c r="E36" s="20" t="str">
        <f t="shared" si="0"/>
        <v>Significantly Different</v>
      </c>
      <c r="G36">
        <f t="shared" si="1"/>
        <v>1457</v>
      </c>
      <c r="H36">
        <f t="shared" si="2"/>
        <v>5</v>
      </c>
      <c r="I36" t="str">
        <f t="shared" si="3"/>
        <v>+/-</v>
      </c>
      <c r="J36" t="str">
        <f t="shared" si="4"/>
        <v>11</v>
      </c>
      <c r="K36" s="2">
        <f t="shared" si="5"/>
        <v>6.6869300911854106</v>
      </c>
      <c r="L36" s="2">
        <f t="shared" si="6"/>
        <v>152</v>
      </c>
      <c r="M36" s="2">
        <f t="shared" si="7"/>
        <v>6.7965592021270202</v>
      </c>
      <c r="N36" s="2">
        <f t="shared" si="8"/>
        <v>22.364257483761897</v>
      </c>
      <c r="O36" t="s">
        <v>64</v>
      </c>
    </row>
    <row r="37" spans="1:15" x14ac:dyDescent="0.25">
      <c r="A37" s="16">
        <v>27</v>
      </c>
      <c r="B37" s="17" t="s">
        <v>52</v>
      </c>
      <c r="C37" s="34">
        <v>1450</v>
      </c>
      <c r="D37" s="19" t="s">
        <v>243</v>
      </c>
      <c r="E37" s="20" t="str">
        <f t="shared" si="0"/>
        <v>Significantly Different</v>
      </c>
      <c r="G37">
        <f t="shared" si="1"/>
        <v>1450</v>
      </c>
      <c r="H37">
        <f t="shared" si="2"/>
        <v>5</v>
      </c>
      <c r="I37" t="str">
        <f t="shared" si="3"/>
        <v>+/-</v>
      </c>
      <c r="J37" t="str">
        <f t="shared" si="4"/>
        <v>10</v>
      </c>
      <c r="K37" s="2">
        <f t="shared" si="5"/>
        <v>6.0790273556230998</v>
      </c>
      <c r="L37" s="2">
        <f t="shared" si="6"/>
        <v>159</v>
      </c>
      <c r="M37" s="2">
        <f t="shared" si="7"/>
        <v>6.1994158219973068</v>
      </c>
      <c r="N37" s="2">
        <f t="shared" si="8"/>
        <v>25.647577863033863</v>
      </c>
      <c r="O37" t="s">
        <v>45</v>
      </c>
    </row>
    <row r="38" spans="1:15" x14ac:dyDescent="0.25">
      <c r="A38" s="16">
        <v>28</v>
      </c>
      <c r="B38" s="17" t="s">
        <v>53</v>
      </c>
      <c r="C38" s="34">
        <v>1430</v>
      </c>
      <c r="D38" s="19" t="s">
        <v>647</v>
      </c>
      <c r="E38" s="20" t="str">
        <f t="shared" si="0"/>
        <v>Significantly Different</v>
      </c>
      <c r="G38">
        <f t="shared" si="1"/>
        <v>1430</v>
      </c>
      <c r="H38">
        <f t="shared" si="2"/>
        <v>5</v>
      </c>
      <c r="I38" t="str">
        <f t="shared" si="3"/>
        <v>+/-</v>
      </c>
      <c r="J38" t="str">
        <f t="shared" si="4"/>
        <v>31</v>
      </c>
      <c r="K38" s="2">
        <f t="shared" si="5"/>
        <v>18.844984802431611</v>
      </c>
      <c r="L38" s="2">
        <f t="shared" si="6"/>
        <v>179</v>
      </c>
      <c r="M38" s="2">
        <f t="shared" si="7"/>
        <v>18.884163607305858</v>
      </c>
      <c r="N38" s="2">
        <f t="shared" si="8"/>
        <v>9.4788418339453973</v>
      </c>
      <c r="O38" t="s">
        <v>51</v>
      </c>
    </row>
    <row r="39" spans="1:15" x14ac:dyDescent="0.25">
      <c r="A39" s="16">
        <v>29</v>
      </c>
      <c r="B39" s="17" t="s">
        <v>51</v>
      </c>
      <c r="C39" s="34">
        <v>1427</v>
      </c>
      <c r="D39" s="19" t="s">
        <v>252</v>
      </c>
      <c r="E39" s="20" t="str">
        <f t="shared" si="0"/>
        <v>Significantly Different</v>
      </c>
      <c r="G39">
        <f t="shared" si="1"/>
        <v>1427</v>
      </c>
      <c r="H39">
        <f t="shared" si="2"/>
        <v>5</v>
      </c>
      <c r="I39" t="str">
        <f t="shared" si="3"/>
        <v>+/-</v>
      </c>
      <c r="J39" t="str">
        <f t="shared" si="4"/>
        <v>15</v>
      </c>
      <c r="K39" s="2">
        <f t="shared" si="5"/>
        <v>9.1185410334346511</v>
      </c>
      <c r="L39" s="2">
        <f t="shared" si="6"/>
        <v>182</v>
      </c>
      <c r="M39" s="2">
        <f t="shared" si="7"/>
        <v>9.1992376598307342</v>
      </c>
      <c r="N39" s="2">
        <f t="shared" si="8"/>
        <v>19.78424807902493</v>
      </c>
      <c r="O39" t="s">
        <v>74</v>
      </c>
    </row>
    <row r="40" spans="1:15" x14ac:dyDescent="0.25">
      <c r="A40" s="16">
        <v>30</v>
      </c>
      <c r="B40" s="17" t="s">
        <v>38</v>
      </c>
      <c r="C40" s="34">
        <v>1417</v>
      </c>
      <c r="D40" s="19" t="s">
        <v>641</v>
      </c>
      <c r="E40" s="20" t="str">
        <f t="shared" si="0"/>
        <v>Significantly Different</v>
      </c>
      <c r="G40">
        <f t="shared" si="1"/>
        <v>1417</v>
      </c>
      <c r="H40">
        <f t="shared" si="2"/>
        <v>5</v>
      </c>
      <c r="I40" t="str">
        <f t="shared" si="3"/>
        <v>+/-</v>
      </c>
      <c r="J40" t="str">
        <f t="shared" si="4"/>
        <v>37</v>
      </c>
      <c r="K40" s="2">
        <f t="shared" si="5"/>
        <v>22.492401215805472</v>
      </c>
      <c r="L40" s="2">
        <f t="shared" si="6"/>
        <v>192</v>
      </c>
      <c r="M40" s="2">
        <f t="shared" si="7"/>
        <v>22.525236855500189</v>
      </c>
      <c r="N40" s="2">
        <f t="shared" si="8"/>
        <v>8.5237727457288699</v>
      </c>
      <c r="O40" t="s">
        <v>35</v>
      </c>
    </row>
    <row r="41" spans="1:15" x14ac:dyDescent="0.25">
      <c r="A41" s="16">
        <v>31</v>
      </c>
      <c r="B41" s="17" t="s">
        <v>55</v>
      </c>
      <c r="C41" s="34">
        <v>1412</v>
      </c>
      <c r="D41" s="19" t="s">
        <v>249</v>
      </c>
      <c r="E41" s="20" t="str">
        <f t="shared" si="0"/>
        <v>Significantly Different</v>
      </c>
      <c r="G41">
        <f t="shared" si="1"/>
        <v>1412</v>
      </c>
      <c r="H41">
        <f t="shared" si="2"/>
        <v>4</v>
      </c>
      <c r="I41" t="str">
        <f t="shared" si="3"/>
        <v>+/-</v>
      </c>
      <c r="J41" t="str">
        <f t="shared" si="4"/>
        <v>8</v>
      </c>
      <c r="K41" s="2">
        <f t="shared" si="5"/>
        <v>4.86322188449848</v>
      </c>
      <c r="L41" s="2">
        <f t="shared" si="6"/>
        <v>197</v>
      </c>
      <c r="M41" s="2">
        <f t="shared" si="7"/>
        <v>5.0128943776506514</v>
      </c>
      <c r="N41" s="2">
        <f t="shared" si="8"/>
        <v>39.298653663699618</v>
      </c>
      <c r="O41" t="s">
        <v>76</v>
      </c>
    </row>
    <row r="42" spans="1:15" x14ac:dyDescent="0.25">
      <c r="A42" s="16">
        <v>32</v>
      </c>
      <c r="B42" s="17" t="s">
        <v>59</v>
      </c>
      <c r="C42" s="34">
        <v>1387</v>
      </c>
      <c r="D42" s="19" t="s">
        <v>252</v>
      </c>
      <c r="E42" s="20" t="str">
        <f t="shared" si="0"/>
        <v>Significantly Different</v>
      </c>
      <c r="G42">
        <f t="shared" si="1"/>
        <v>1387</v>
      </c>
      <c r="H42">
        <f t="shared" si="2"/>
        <v>5</v>
      </c>
      <c r="I42" t="str">
        <f t="shared" si="3"/>
        <v>+/-</v>
      </c>
      <c r="J42" t="str">
        <f t="shared" si="4"/>
        <v>15</v>
      </c>
      <c r="K42" s="2">
        <f t="shared" si="5"/>
        <v>9.1185410334346511</v>
      </c>
      <c r="L42" s="2">
        <f t="shared" si="6"/>
        <v>222</v>
      </c>
      <c r="M42" s="2">
        <f t="shared" si="7"/>
        <v>9.1992376598307342</v>
      </c>
      <c r="N42" s="2">
        <f t="shared" si="8"/>
        <v>24.132434470019422</v>
      </c>
      <c r="O42" t="s">
        <v>77</v>
      </c>
    </row>
    <row r="43" spans="1:15" x14ac:dyDescent="0.25">
      <c r="A43" s="16">
        <v>32</v>
      </c>
      <c r="B43" s="17" t="s">
        <v>28</v>
      </c>
      <c r="C43" s="34">
        <v>1387</v>
      </c>
      <c r="D43" s="19" t="s">
        <v>644</v>
      </c>
      <c r="E43" s="20" t="str">
        <f t="shared" si="0"/>
        <v>Significantly Different</v>
      </c>
      <c r="G43">
        <f t="shared" si="1"/>
        <v>1387</v>
      </c>
      <c r="H43">
        <f t="shared" si="2"/>
        <v>5</v>
      </c>
      <c r="I43" t="str">
        <f t="shared" si="3"/>
        <v>+/-</v>
      </c>
      <c r="J43" t="str">
        <f t="shared" si="4"/>
        <v>20</v>
      </c>
      <c r="K43" s="2">
        <f t="shared" si="5"/>
        <v>12.1580547112462</v>
      </c>
      <c r="L43" s="2">
        <f t="shared" si="6"/>
        <v>222</v>
      </c>
      <c r="M43" s="2">
        <f t="shared" si="7"/>
        <v>12.218693764280717</v>
      </c>
      <c r="N43" s="2">
        <f t="shared" si="8"/>
        <v>18.168881574639297</v>
      </c>
      <c r="O43" t="s">
        <v>80</v>
      </c>
    </row>
    <row r="44" spans="1:15" x14ac:dyDescent="0.25">
      <c r="A44" s="16">
        <v>34</v>
      </c>
      <c r="B44" s="17" t="s">
        <v>56</v>
      </c>
      <c r="C44" s="34">
        <v>1371</v>
      </c>
      <c r="D44" s="19" t="s">
        <v>639</v>
      </c>
      <c r="E44" s="20" t="str">
        <f t="shared" si="0"/>
        <v>Significantly Different</v>
      </c>
      <c r="G44">
        <f t="shared" si="1"/>
        <v>1371</v>
      </c>
      <c r="H44">
        <f t="shared" si="2"/>
        <v>5</v>
      </c>
      <c r="I44" t="str">
        <f t="shared" si="3"/>
        <v>+/-</v>
      </c>
      <c r="J44" t="str">
        <f t="shared" si="4"/>
        <v>24</v>
      </c>
      <c r="K44" s="2">
        <f t="shared" si="5"/>
        <v>14.589665653495441</v>
      </c>
      <c r="L44" s="2">
        <f t="shared" si="6"/>
        <v>238</v>
      </c>
      <c r="M44" s="2">
        <f t="shared" si="7"/>
        <v>14.640236569960239</v>
      </c>
      <c r="N44" s="2">
        <f t="shared" si="8"/>
        <v>16.256567908768865</v>
      </c>
      <c r="O44" t="s">
        <v>82</v>
      </c>
    </row>
    <row r="45" spans="1:15" x14ac:dyDescent="0.25">
      <c r="A45" s="16">
        <v>35</v>
      </c>
      <c r="B45" s="17" t="s">
        <v>82</v>
      </c>
      <c r="C45" s="34">
        <v>1318</v>
      </c>
      <c r="D45" s="19" t="s">
        <v>243</v>
      </c>
      <c r="E45" s="20" t="str">
        <f t="shared" si="0"/>
        <v>Significantly Different</v>
      </c>
      <c r="G45">
        <f t="shared" si="1"/>
        <v>1318</v>
      </c>
      <c r="H45">
        <f t="shared" si="2"/>
        <v>5</v>
      </c>
      <c r="I45" t="str">
        <f t="shared" si="3"/>
        <v>+/-</v>
      </c>
      <c r="J45" t="str">
        <f t="shared" si="4"/>
        <v>10</v>
      </c>
      <c r="K45" s="2">
        <f t="shared" si="5"/>
        <v>6.0790273556230998</v>
      </c>
      <c r="L45" s="2">
        <f t="shared" si="6"/>
        <v>291</v>
      </c>
      <c r="M45" s="2">
        <f t="shared" si="7"/>
        <v>6.1994158219973068</v>
      </c>
      <c r="N45" s="2">
        <f t="shared" si="8"/>
        <v>46.939906654986501</v>
      </c>
      <c r="O45" t="s">
        <v>53</v>
      </c>
    </row>
    <row r="46" spans="1:15" x14ac:dyDescent="0.25">
      <c r="A46" s="16">
        <v>36</v>
      </c>
      <c r="B46" s="17" t="s">
        <v>43</v>
      </c>
      <c r="C46" s="34">
        <v>1306</v>
      </c>
      <c r="D46" s="19" t="s">
        <v>648</v>
      </c>
      <c r="E46" s="20" t="str">
        <f t="shared" si="0"/>
        <v>Significantly Different</v>
      </c>
      <c r="G46">
        <f t="shared" si="1"/>
        <v>1306</v>
      </c>
      <c r="H46">
        <f t="shared" si="2"/>
        <v>5</v>
      </c>
      <c r="I46" t="str">
        <f t="shared" si="3"/>
        <v>+/-</v>
      </c>
      <c r="J46" t="str">
        <f t="shared" si="4"/>
        <v>21</v>
      </c>
      <c r="K46" s="2">
        <f t="shared" si="5"/>
        <v>12.76595744680851</v>
      </c>
      <c r="L46" s="2">
        <f t="shared" si="6"/>
        <v>303</v>
      </c>
      <c r="M46" s="2">
        <f t="shared" si="7"/>
        <v>12.823722255154399</v>
      </c>
      <c r="N46" s="2">
        <f t="shared" si="8"/>
        <v>23.628085042017457</v>
      </c>
      <c r="O46" t="s">
        <v>65</v>
      </c>
    </row>
    <row r="47" spans="1:15" x14ac:dyDescent="0.25">
      <c r="A47" s="16">
        <v>37</v>
      </c>
      <c r="B47" s="17" t="s">
        <v>71</v>
      </c>
      <c r="C47" s="34">
        <v>1285</v>
      </c>
      <c r="D47" s="19" t="s">
        <v>241</v>
      </c>
      <c r="E47" s="20" t="str">
        <f t="shared" si="0"/>
        <v>Significantly Different</v>
      </c>
      <c r="G47">
        <f t="shared" si="1"/>
        <v>1285</v>
      </c>
      <c r="H47">
        <f t="shared" si="2"/>
        <v>4</v>
      </c>
      <c r="I47" t="str">
        <f t="shared" si="3"/>
        <v>+/-</v>
      </c>
      <c r="J47" t="str">
        <f t="shared" si="4"/>
        <v>7</v>
      </c>
      <c r="K47" s="2">
        <f t="shared" si="5"/>
        <v>4.2553191489361701</v>
      </c>
      <c r="L47" s="2">
        <f t="shared" si="6"/>
        <v>324</v>
      </c>
      <c r="M47" s="2">
        <f t="shared" si="7"/>
        <v>4.425598716887853</v>
      </c>
      <c r="N47" s="2">
        <f t="shared" si="8"/>
        <v>73.210433373372283</v>
      </c>
      <c r="O47" t="s">
        <v>81</v>
      </c>
    </row>
    <row r="48" spans="1:15" x14ac:dyDescent="0.25">
      <c r="A48" s="16">
        <v>38</v>
      </c>
      <c r="B48" s="17" t="s">
        <v>63</v>
      </c>
      <c r="C48" s="34">
        <v>1279</v>
      </c>
      <c r="D48" s="19" t="s">
        <v>648</v>
      </c>
      <c r="E48" s="20" t="str">
        <f t="shared" si="0"/>
        <v>Significantly Different</v>
      </c>
      <c r="G48">
        <f t="shared" si="1"/>
        <v>1279</v>
      </c>
      <c r="H48">
        <f t="shared" si="2"/>
        <v>5</v>
      </c>
      <c r="I48" t="str">
        <f t="shared" si="3"/>
        <v>+/-</v>
      </c>
      <c r="J48" t="str">
        <f t="shared" si="4"/>
        <v>21</v>
      </c>
      <c r="K48" s="2">
        <f t="shared" si="5"/>
        <v>12.76595744680851</v>
      </c>
      <c r="L48" s="2">
        <f t="shared" si="6"/>
        <v>330</v>
      </c>
      <c r="M48" s="2">
        <f t="shared" si="7"/>
        <v>12.823722255154399</v>
      </c>
      <c r="N48" s="2">
        <f t="shared" si="8"/>
        <v>25.733557966553665</v>
      </c>
      <c r="O48" t="s">
        <v>60</v>
      </c>
    </row>
    <row r="49" spans="1:15" x14ac:dyDescent="0.25">
      <c r="A49" s="16">
        <v>39</v>
      </c>
      <c r="B49" s="17" t="s">
        <v>64</v>
      </c>
      <c r="C49" s="34">
        <v>1271</v>
      </c>
      <c r="D49" s="19" t="s">
        <v>243</v>
      </c>
      <c r="E49" s="20" t="str">
        <f t="shared" si="0"/>
        <v>Significantly Different</v>
      </c>
      <c r="G49">
        <f t="shared" si="1"/>
        <v>1271</v>
      </c>
      <c r="H49">
        <f t="shared" si="2"/>
        <v>5</v>
      </c>
      <c r="I49" t="str">
        <f t="shared" si="3"/>
        <v>+/-</v>
      </c>
      <c r="J49" t="str">
        <f t="shared" si="4"/>
        <v>10</v>
      </c>
      <c r="K49" s="2">
        <f t="shared" si="5"/>
        <v>6.0790273556230998</v>
      </c>
      <c r="L49" s="2">
        <f t="shared" si="6"/>
        <v>338</v>
      </c>
      <c r="M49" s="2">
        <f t="shared" si="7"/>
        <v>6.1994158219973068</v>
      </c>
      <c r="N49" s="2">
        <f t="shared" si="8"/>
        <v>54.521266149090849</v>
      </c>
      <c r="O49" t="s">
        <v>67</v>
      </c>
    </row>
    <row r="50" spans="1:15" x14ac:dyDescent="0.25">
      <c r="A50" s="16">
        <v>40</v>
      </c>
      <c r="B50" s="17" t="s">
        <v>77</v>
      </c>
      <c r="C50" s="34">
        <v>1269</v>
      </c>
      <c r="D50" s="19" t="s">
        <v>637</v>
      </c>
      <c r="E50" s="20" t="str">
        <f t="shared" si="0"/>
        <v>Significantly Different</v>
      </c>
      <c r="G50">
        <f t="shared" si="1"/>
        <v>1269</v>
      </c>
      <c r="H50">
        <f t="shared" si="2"/>
        <v>5</v>
      </c>
      <c r="I50" t="str">
        <f t="shared" si="3"/>
        <v>+/-</v>
      </c>
      <c r="J50" t="str">
        <f t="shared" si="4"/>
        <v>23</v>
      </c>
      <c r="K50" s="2">
        <f t="shared" si="5"/>
        <v>13.98176291793313</v>
      </c>
      <c r="L50" s="2">
        <f t="shared" si="6"/>
        <v>340</v>
      </c>
      <c r="M50" s="2">
        <f t="shared" si="7"/>
        <v>14.034524474912091</v>
      </c>
      <c r="N50" s="2">
        <f t="shared" si="8"/>
        <v>24.225972216428065</v>
      </c>
      <c r="O50" t="s">
        <v>69</v>
      </c>
    </row>
    <row r="51" spans="1:15" x14ac:dyDescent="0.25">
      <c r="A51" s="16">
        <v>41</v>
      </c>
      <c r="B51" s="17" t="s">
        <v>41</v>
      </c>
      <c r="C51" s="34">
        <v>1266</v>
      </c>
      <c r="D51" s="19" t="s">
        <v>642</v>
      </c>
      <c r="E51" s="20" t="str">
        <f t="shared" si="0"/>
        <v>Significantly Different</v>
      </c>
      <c r="G51">
        <f t="shared" si="1"/>
        <v>1266</v>
      </c>
      <c r="H51">
        <f t="shared" si="2"/>
        <v>5</v>
      </c>
      <c r="I51" t="str">
        <f t="shared" si="3"/>
        <v>+/-</v>
      </c>
      <c r="J51" t="str">
        <f t="shared" si="4"/>
        <v>13</v>
      </c>
      <c r="K51" s="2">
        <f t="shared" si="5"/>
        <v>7.9027355623100304</v>
      </c>
      <c r="L51" s="2">
        <f t="shared" si="6"/>
        <v>343</v>
      </c>
      <c r="M51" s="2">
        <f t="shared" si="7"/>
        <v>7.9957121203440149</v>
      </c>
      <c r="N51" s="2">
        <f t="shared" si="8"/>
        <v>42.897992678761234</v>
      </c>
      <c r="O51" t="s">
        <v>85</v>
      </c>
    </row>
    <row r="52" spans="1:15" x14ac:dyDescent="0.25">
      <c r="A52" s="16">
        <v>42</v>
      </c>
      <c r="B52" s="17" t="s">
        <v>73</v>
      </c>
      <c r="C52" s="34">
        <v>1264</v>
      </c>
      <c r="D52" s="19" t="s">
        <v>640</v>
      </c>
      <c r="E52" s="20" t="str">
        <f t="shared" si="0"/>
        <v>Significantly Different</v>
      </c>
      <c r="G52">
        <f t="shared" si="1"/>
        <v>1264</v>
      </c>
      <c r="H52">
        <f t="shared" si="2"/>
        <v>5</v>
      </c>
      <c r="I52" t="str">
        <f t="shared" si="3"/>
        <v>+/-</v>
      </c>
      <c r="J52" t="str">
        <f t="shared" si="4"/>
        <v>14</v>
      </c>
      <c r="K52" s="2">
        <f t="shared" si="5"/>
        <v>8.5106382978723403</v>
      </c>
      <c r="L52" s="2">
        <f t="shared" si="6"/>
        <v>345</v>
      </c>
      <c r="M52" s="2">
        <f t="shared" si="7"/>
        <v>8.5970429323592406</v>
      </c>
      <c r="N52" s="2">
        <f t="shared" si="8"/>
        <v>40.130077599289535</v>
      </c>
      <c r="O52" t="s">
        <v>56</v>
      </c>
    </row>
    <row r="53" spans="1:15" x14ac:dyDescent="0.25">
      <c r="A53" s="16">
        <v>43</v>
      </c>
      <c r="B53" s="17" t="s">
        <v>65</v>
      </c>
      <c r="C53" s="34">
        <v>1250</v>
      </c>
      <c r="D53" s="19" t="s">
        <v>249</v>
      </c>
      <c r="E53" s="20" t="str">
        <f t="shared" si="0"/>
        <v>Significantly Different</v>
      </c>
      <c r="G53">
        <f t="shared" si="1"/>
        <v>1250</v>
      </c>
      <c r="H53">
        <f t="shared" si="2"/>
        <v>4</v>
      </c>
      <c r="I53" t="str">
        <f t="shared" si="3"/>
        <v>+/-</v>
      </c>
      <c r="J53" t="str">
        <f t="shared" si="4"/>
        <v>8</v>
      </c>
      <c r="K53" s="2">
        <f t="shared" si="5"/>
        <v>4.86322188449848</v>
      </c>
      <c r="L53" s="2">
        <f t="shared" si="6"/>
        <v>359</v>
      </c>
      <c r="M53" s="2">
        <f t="shared" si="7"/>
        <v>5.0128943776506514</v>
      </c>
      <c r="N53" s="2">
        <f t="shared" si="8"/>
        <v>71.615313021665813</v>
      </c>
      <c r="O53" t="s">
        <v>73</v>
      </c>
    </row>
    <row r="54" spans="1:15" x14ac:dyDescent="0.25">
      <c r="A54" s="16">
        <v>43</v>
      </c>
      <c r="B54" s="17" t="s">
        <v>85</v>
      </c>
      <c r="C54" s="34">
        <v>1250</v>
      </c>
      <c r="D54" s="19" t="s">
        <v>240</v>
      </c>
      <c r="E54" s="20" t="str">
        <f t="shared" si="0"/>
        <v>Significantly Different</v>
      </c>
      <c r="G54">
        <f t="shared" si="1"/>
        <v>1250</v>
      </c>
      <c r="H54">
        <f t="shared" si="2"/>
        <v>5</v>
      </c>
      <c r="I54" t="str">
        <f t="shared" si="3"/>
        <v>+/-</v>
      </c>
      <c r="J54" t="str">
        <f t="shared" si="4"/>
        <v>12</v>
      </c>
      <c r="K54" s="2">
        <f t="shared" si="5"/>
        <v>7.2948328267477205</v>
      </c>
      <c r="L54" s="2">
        <f t="shared" si="6"/>
        <v>359</v>
      </c>
      <c r="M54" s="2">
        <f t="shared" si="7"/>
        <v>7.3954559638884136</v>
      </c>
      <c r="N54" s="2">
        <f t="shared" si="8"/>
        <v>48.543321974057633</v>
      </c>
      <c r="O54" t="s">
        <v>79</v>
      </c>
    </row>
    <row r="55" spans="1:15" x14ac:dyDescent="0.25">
      <c r="A55" s="16">
        <v>45</v>
      </c>
      <c r="B55" s="17" t="s">
        <v>81</v>
      </c>
      <c r="C55" s="34">
        <v>1231</v>
      </c>
      <c r="D55" s="19" t="s">
        <v>634</v>
      </c>
      <c r="E55" s="20" t="str">
        <f t="shared" si="0"/>
        <v>Significantly Different</v>
      </c>
      <c r="G55">
        <f t="shared" si="1"/>
        <v>1231</v>
      </c>
      <c r="H55">
        <f t="shared" si="2"/>
        <v>5</v>
      </c>
      <c r="I55" t="str">
        <f t="shared" si="3"/>
        <v>+/-</v>
      </c>
      <c r="J55" t="str">
        <f t="shared" si="4"/>
        <v>11</v>
      </c>
      <c r="K55" s="2">
        <f t="shared" si="5"/>
        <v>6.6869300911854106</v>
      </c>
      <c r="L55" s="2">
        <f t="shared" si="6"/>
        <v>378</v>
      </c>
      <c r="M55" s="2">
        <f t="shared" si="7"/>
        <v>6.7965592021270202</v>
      </c>
      <c r="N55" s="2">
        <f t="shared" si="8"/>
        <v>55.616377163565772</v>
      </c>
      <c r="O55" t="s">
        <v>47</v>
      </c>
    </row>
    <row r="56" spans="1:15" x14ac:dyDescent="0.25">
      <c r="A56" s="16">
        <v>46</v>
      </c>
      <c r="B56" s="17" t="s">
        <v>49</v>
      </c>
      <c r="C56" s="34">
        <v>1179</v>
      </c>
      <c r="D56" s="19" t="s">
        <v>242</v>
      </c>
      <c r="E56" s="20" t="str">
        <f t="shared" si="0"/>
        <v>Significantly Different</v>
      </c>
      <c r="G56">
        <f t="shared" si="1"/>
        <v>1179</v>
      </c>
      <c r="H56">
        <f t="shared" si="2"/>
        <v>4</v>
      </c>
      <c r="I56" t="str">
        <f t="shared" si="3"/>
        <v>+/-</v>
      </c>
      <c r="J56" t="str">
        <f t="shared" si="4"/>
        <v>9</v>
      </c>
      <c r="K56" s="2">
        <f t="shared" si="5"/>
        <v>5.4711246200607899</v>
      </c>
      <c r="L56" s="2">
        <f t="shared" si="6"/>
        <v>430</v>
      </c>
      <c r="M56" s="2">
        <f t="shared" si="7"/>
        <v>5.604586296226679</v>
      </c>
      <c r="N56" s="2">
        <f t="shared" si="8"/>
        <v>76.722879669013224</v>
      </c>
      <c r="O56" t="s">
        <v>31</v>
      </c>
    </row>
    <row r="57" spans="1:15" x14ac:dyDescent="0.25">
      <c r="A57" s="16">
        <v>47</v>
      </c>
      <c r="B57" s="17" t="s">
        <v>30</v>
      </c>
      <c r="C57" s="34">
        <v>1172</v>
      </c>
      <c r="D57" s="19" t="s">
        <v>240</v>
      </c>
      <c r="E57" s="20" t="str">
        <f t="shared" si="0"/>
        <v>Significantly Different</v>
      </c>
      <c r="G57">
        <f t="shared" si="1"/>
        <v>1172</v>
      </c>
      <c r="H57">
        <f t="shared" si="2"/>
        <v>5</v>
      </c>
      <c r="I57" t="str">
        <f t="shared" si="3"/>
        <v>+/-</v>
      </c>
      <c r="J57" t="str">
        <f t="shared" si="4"/>
        <v>12</v>
      </c>
      <c r="K57" s="2">
        <f t="shared" si="5"/>
        <v>7.2948328267477205</v>
      </c>
      <c r="L57" s="2">
        <f t="shared" si="6"/>
        <v>437</v>
      </c>
      <c r="M57" s="2">
        <f t="shared" si="7"/>
        <v>7.3954559638884136</v>
      </c>
      <c r="N57" s="2">
        <f t="shared" si="8"/>
        <v>59.090339004632831</v>
      </c>
      <c r="O57" t="s">
        <v>84</v>
      </c>
    </row>
    <row r="58" spans="1:15" x14ac:dyDescent="0.25">
      <c r="A58" s="16">
        <v>48</v>
      </c>
      <c r="B58" s="17" t="s">
        <v>72</v>
      </c>
      <c r="C58" s="34">
        <v>1149</v>
      </c>
      <c r="D58" s="19" t="s">
        <v>636</v>
      </c>
      <c r="E58" s="20" t="str">
        <f t="shared" si="0"/>
        <v>Significantly Different</v>
      </c>
      <c r="G58">
        <f t="shared" si="1"/>
        <v>1149</v>
      </c>
      <c r="H58">
        <f t="shared" si="2"/>
        <v>5</v>
      </c>
      <c r="I58" t="str">
        <f t="shared" si="3"/>
        <v>+/-</v>
      </c>
      <c r="J58" t="str">
        <f t="shared" si="4"/>
        <v>18</v>
      </c>
      <c r="K58" s="2">
        <f t="shared" si="5"/>
        <v>10.94224924012158</v>
      </c>
      <c r="L58" s="2">
        <f t="shared" si="6"/>
        <v>460</v>
      </c>
      <c r="M58" s="2">
        <f t="shared" si="7"/>
        <v>11.009586794088044</v>
      </c>
      <c r="N58" s="2">
        <f t="shared" si="8"/>
        <v>41.781767890418195</v>
      </c>
      <c r="O58" t="s">
        <v>75</v>
      </c>
    </row>
    <row r="59" spans="1:15" x14ac:dyDescent="0.25">
      <c r="A59" s="16">
        <v>49</v>
      </c>
      <c r="B59" s="17" t="s">
        <v>58</v>
      </c>
      <c r="C59" s="34">
        <v>1146</v>
      </c>
      <c r="D59" s="19" t="s">
        <v>249</v>
      </c>
      <c r="E59" s="20" t="str">
        <f t="shared" si="0"/>
        <v>Significantly Different</v>
      </c>
      <c r="G59">
        <f t="shared" si="1"/>
        <v>1146</v>
      </c>
      <c r="H59">
        <f t="shared" si="2"/>
        <v>4</v>
      </c>
      <c r="I59" t="str">
        <f t="shared" si="3"/>
        <v>+/-</v>
      </c>
      <c r="J59" t="str">
        <f t="shared" si="4"/>
        <v>8</v>
      </c>
      <c r="K59" s="2">
        <f t="shared" si="5"/>
        <v>4.86322188449848</v>
      </c>
      <c r="L59" s="2">
        <f t="shared" si="6"/>
        <v>463</v>
      </c>
      <c r="M59" s="2">
        <f t="shared" si="7"/>
        <v>5.0128943776506514</v>
      </c>
      <c r="N59" s="2">
        <f t="shared" si="8"/>
        <v>92.361810387273721</v>
      </c>
      <c r="O59" t="s">
        <v>33</v>
      </c>
    </row>
    <row r="60" spans="1:15" x14ac:dyDescent="0.25">
      <c r="A60" s="16">
        <v>50</v>
      </c>
      <c r="B60" s="17" t="s">
        <v>37</v>
      </c>
      <c r="C60" s="34">
        <v>1094</v>
      </c>
      <c r="D60" s="19" t="s">
        <v>252</v>
      </c>
      <c r="E60" s="20" t="str">
        <f t="shared" si="0"/>
        <v>Significantly Different</v>
      </c>
      <c r="G60">
        <f t="shared" si="1"/>
        <v>1094</v>
      </c>
      <c r="H60">
        <f t="shared" si="2"/>
        <v>5</v>
      </c>
      <c r="I60" t="str">
        <f t="shared" si="3"/>
        <v>+/-</v>
      </c>
      <c r="J60" t="str">
        <f t="shared" si="4"/>
        <v>15</v>
      </c>
      <c r="K60" s="2">
        <f t="shared" si="5"/>
        <v>9.1185410334346511</v>
      </c>
      <c r="L60" s="2">
        <f t="shared" si="6"/>
        <v>515</v>
      </c>
      <c r="M60" s="2">
        <f t="shared" si="7"/>
        <v>9.1992376598307342</v>
      </c>
      <c r="N60" s="2">
        <f t="shared" si="8"/>
        <v>55.982899784054062</v>
      </c>
      <c r="O60" t="s">
        <v>55</v>
      </c>
    </row>
    <row r="61" spans="1:15" x14ac:dyDescent="0.25">
      <c r="A61" s="16">
        <v>51</v>
      </c>
      <c r="B61" s="17" t="s">
        <v>33</v>
      </c>
      <c r="C61" s="34">
        <v>1052</v>
      </c>
      <c r="D61" s="19" t="s">
        <v>636</v>
      </c>
      <c r="E61" s="20" t="str">
        <f t="shared" si="0"/>
        <v>Significantly Different</v>
      </c>
      <c r="G61">
        <f t="shared" si="1"/>
        <v>1052</v>
      </c>
      <c r="H61">
        <f t="shared" si="2"/>
        <v>5</v>
      </c>
      <c r="I61" t="str">
        <f t="shared" si="3"/>
        <v>+/-</v>
      </c>
      <c r="J61" t="str">
        <f t="shared" si="4"/>
        <v>18</v>
      </c>
      <c r="K61" s="2">
        <f t="shared" si="5"/>
        <v>10.94224924012158</v>
      </c>
      <c r="L61" s="2">
        <f t="shared" si="6"/>
        <v>557</v>
      </c>
      <c r="M61" s="2">
        <f t="shared" si="7"/>
        <v>11.009586794088044</v>
      </c>
      <c r="N61" s="2">
        <f t="shared" si="8"/>
        <v>50.592271119484636</v>
      </c>
      <c r="O61" t="s">
        <v>38</v>
      </c>
    </row>
    <row r="62" spans="1:15" ht="15.75" thickBot="1" x14ac:dyDescent="0.3">
      <c r="A62" s="22"/>
      <c r="B62" s="23" t="s">
        <v>86</v>
      </c>
      <c r="C62" s="35">
        <v>828</v>
      </c>
      <c r="D62" s="25" t="s">
        <v>240</v>
      </c>
      <c r="E62" s="26" t="str">
        <f t="shared" si="0"/>
        <v>Significantly Different</v>
      </c>
      <c r="G62">
        <f t="shared" si="1"/>
        <v>828</v>
      </c>
      <c r="H62">
        <f t="shared" si="2"/>
        <v>5</v>
      </c>
      <c r="I62" t="str">
        <f t="shared" si="3"/>
        <v>+/-</v>
      </c>
      <c r="J62" t="str">
        <f t="shared" si="4"/>
        <v>12</v>
      </c>
      <c r="K62" s="2">
        <f t="shared" si="5"/>
        <v>7.2948328267477205</v>
      </c>
      <c r="L62" s="2">
        <f t="shared" si="6"/>
        <v>781</v>
      </c>
      <c r="M62" s="2">
        <f t="shared" si="7"/>
        <v>7.3954559638884136</v>
      </c>
      <c r="N62" s="2">
        <f t="shared" si="8"/>
        <v>105.60538847281062</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7" priority="5" operator="equal">
      <formula>"State Selected"</formula>
    </cfRule>
    <cfRule type="cellIs" dxfId="46" priority="6" operator="equal">
      <formula>"Not Significantly Different"</formula>
    </cfRule>
  </conditionalFormatting>
  <conditionalFormatting sqref="E10:E62">
    <cfRule type="cellIs" dxfId="45" priority="1" operator="equal">
      <formula>"OTHER ERROR"</formula>
    </cfRule>
    <cfRule type="cellIs" dxfId="44" priority="2" operator="equal">
      <formula>"Statistical Test not applicable"</formula>
    </cfRule>
    <cfRule type="cellIs" dxfId="43" priority="3" operator="equal">
      <formula>"Geography Selected"</formula>
    </cfRule>
    <cfRule type="cellIs" dxfId="4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CDC552F-07C9-4469-8D2A-95A48E8F1144}">
      <formula1>$O$10:$O$62</formula1>
    </dataValidation>
  </dataValidation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0ADC-EEEC-4CB7-8CB6-036991B33DC5}">
  <sheetPr codeName="Sheet1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649</v>
      </c>
    </row>
    <row r="2" spans="1:16" x14ac:dyDescent="0.25">
      <c r="A2" s="3" t="s">
        <v>2</v>
      </c>
      <c r="B2" t="s">
        <v>650</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64.099999999999994</v>
      </c>
      <c r="C6" t="s">
        <v>9</v>
      </c>
      <c r="H6" s="8" t="s">
        <v>10</v>
      </c>
      <c r="I6">
        <f>VLOOKUP($B$4,$B$9:$K$62,6,FALSE)</f>
        <v>64.099999999999994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64.099999999999994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64.099999999999994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33</v>
      </c>
      <c r="C11" s="18">
        <v>73.400000000000006</v>
      </c>
      <c r="D11" s="21" t="s">
        <v>114</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73.400000000000006</v>
      </c>
      <c r="H11">
        <f t="shared" ref="H11:H62" si="2">LEN(TRIM(D11))</f>
        <v>6</v>
      </c>
      <c r="I11" t="str">
        <f t="shared" ref="I11:I62" si="3">IF(H11&gt;=3,MID(TRIM(D11),1,3),"NO")</f>
        <v>+/-</v>
      </c>
      <c r="J11" t="str">
        <f t="shared" ref="J11:J62" si="4">IF(TRIM(I11)="+/-",MID(TRIM(D11),4,H11-3),D11)</f>
        <v>0.9</v>
      </c>
      <c r="K11" s="2">
        <f t="shared" ref="K11:K62" si="5">IF(TRIM(J11)="*****",0,IF(ISERROR(VALUE(J11)),"NA",VALUE(J11/$I$4)))</f>
        <v>0.54711246200607899</v>
      </c>
      <c r="L11" s="2">
        <f t="shared" ref="L11:L62" si="6">IF(AND(ISNUMBER(G11),ISNUMBER($I$6)),$I$6-G11,"N/A")</f>
        <v>-9.3000000000000114</v>
      </c>
      <c r="M11" s="2">
        <f t="shared" ref="M11:M62" si="7">IF(AND(ISNUMBER(K11),ISNUMBER($I$7)),SQRT(K11^2+($I$7)^2),"N/A")</f>
        <v>0.55047933970440222</v>
      </c>
      <c r="N11" s="2">
        <f>IF(AND(ISNUMBER(L11),ISNUMBER(M11),M11&lt;&gt;0),L11/M11,"NA")</f>
        <v>-16.89436701656042</v>
      </c>
      <c r="O11" t="s">
        <v>30</v>
      </c>
    </row>
    <row r="12" spans="1:16" x14ac:dyDescent="0.25">
      <c r="A12" s="16">
        <v>2</v>
      </c>
      <c r="B12" s="17" t="s">
        <v>28</v>
      </c>
      <c r="C12" s="18">
        <v>72.2</v>
      </c>
      <c r="D12" s="19" t="s">
        <v>128</v>
      </c>
      <c r="E12" s="20" t="str">
        <f t="shared" si="0"/>
        <v>Significantly Different</v>
      </c>
      <c r="G12">
        <f t="shared" si="1"/>
        <v>72.2</v>
      </c>
      <c r="H12">
        <f t="shared" si="2"/>
        <v>6</v>
      </c>
      <c r="I12" t="str">
        <f t="shared" si="3"/>
        <v>+/-</v>
      </c>
      <c r="J12" t="str">
        <f t="shared" si="4"/>
        <v>1.1</v>
      </c>
      <c r="K12" s="2">
        <f t="shared" si="5"/>
        <v>0.66869300911854113</v>
      </c>
      <c r="L12" s="2">
        <f t="shared" si="6"/>
        <v>-8.1000000000000085</v>
      </c>
      <c r="M12" s="2">
        <f t="shared" si="7"/>
        <v>0.67145051776214359</v>
      </c>
      <c r="N12" s="2">
        <f t="shared" ref="N12:N62" si="8">IF(AND(ISNUMBER(L12),ISNUMBER(M12),M12&lt;&gt;0),L12/M12,"NA")</f>
        <v>-12.063435481435393</v>
      </c>
      <c r="O12" t="s">
        <v>32</v>
      </c>
    </row>
    <row r="13" spans="1:16" x14ac:dyDescent="0.25">
      <c r="A13" s="16">
        <v>3</v>
      </c>
      <c r="B13" s="17" t="s">
        <v>62</v>
      </c>
      <c r="C13" s="18">
        <v>71.900000000000006</v>
      </c>
      <c r="D13" s="19" t="s">
        <v>61</v>
      </c>
      <c r="E13" s="20" t="str">
        <f t="shared" si="0"/>
        <v>Significantly Different</v>
      </c>
      <c r="G13">
        <f t="shared" si="1"/>
        <v>71.900000000000006</v>
      </c>
      <c r="H13">
        <f t="shared" si="2"/>
        <v>6</v>
      </c>
      <c r="I13" t="str">
        <f t="shared" si="3"/>
        <v>+/-</v>
      </c>
      <c r="J13" t="str">
        <f t="shared" si="4"/>
        <v>0.4</v>
      </c>
      <c r="K13" s="2">
        <f t="shared" si="5"/>
        <v>0.24316109422492402</v>
      </c>
      <c r="L13" s="2">
        <f t="shared" si="6"/>
        <v>-7.8000000000000114</v>
      </c>
      <c r="M13" s="2">
        <f t="shared" si="7"/>
        <v>0.25064471888253259</v>
      </c>
      <c r="N13" s="2">
        <f t="shared" si="8"/>
        <v>-31.119746048411926</v>
      </c>
      <c r="O13" t="s">
        <v>34</v>
      </c>
    </row>
    <row r="14" spans="1:16" x14ac:dyDescent="0.25">
      <c r="A14" s="16">
        <v>3</v>
      </c>
      <c r="B14" s="17" t="s">
        <v>38</v>
      </c>
      <c r="C14" s="18">
        <v>71.900000000000006</v>
      </c>
      <c r="D14" s="19" t="s">
        <v>135</v>
      </c>
      <c r="E14" s="20" t="str">
        <f t="shared" si="0"/>
        <v>Significantly Different</v>
      </c>
      <c r="G14">
        <f t="shared" si="1"/>
        <v>71.900000000000006</v>
      </c>
      <c r="H14">
        <f t="shared" si="2"/>
        <v>6</v>
      </c>
      <c r="I14" t="str">
        <f t="shared" si="3"/>
        <v>+/-</v>
      </c>
      <c r="J14" t="str">
        <f t="shared" si="4"/>
        <v>1.6</v>
      </c>
      <c r="K14" s="2">
        <f t="shared" si="5"/>
        <v>0.97264437689969607</v>
      </c>
      <c r="L14" s="2">
        <f t="shared" si="6"/>
        <v>-7.8000000000000114</v>
      </c>
      <c r="M14" s="2">
        <f t="shared" si="7"/>
        <v>0.97454222139096647</v>
      </c>
      <c r="N14" s="2">
        <f t="shared" si="8"/>
        <v>-8.0037578965712264</v>
      </c>
      <c r="O14" t="s">
        <v>37</v>
      </c>
    </row>
    <row r="15" spans="1:16" x14ac:dyDescent="0.25">
      <c r="A15" s="16">
        <v>5</v>
      </c>
      <c r="B15" s="17" t="s">
        <v>43</v>
      </c>
      <c r="C15" s="18">
        <v>71.599999999999994</v>
      </c>
      <c r="D15" s="19" t="s">
        <v>114</v>
      </c>
      <c r="E15" s="20" t="str">
        <f t="shared" si="0"/>
        <v>Significantly Different</v>
      </c>
      <c r="G15">
        <f t="shared" si="1"/>
        <v>71.599999999999994</v>
      </c>
      <c r="H15">
        <f t="shared" si="2"/>
        <v>6</v>
      </c>
      <c r="I15" t="str">
        <f t="shared" si="3"/>
        <v>+/-</v>
      </c>
      <c r="J15" t="str">
        <f t="shared" si="4"/>
        <v>0.9</v>
      </c>
      <c r="K15" s="2">
        <f t="shared" si="5"/>
        <v>0.54711246200607899</v>
      </c>
      <c r="L15" s="2">
        <f t="shared" si="6"/>
        <v>-7.5</v>
      </c>
      <c r="M15" s="2">
        <f t="shared" si="7"/>
        <v>0.55047933970440222</v>
      </c>
      <c r="N15" s="2">
        <f t="shared" si="8"/>
        <v>-13.624489529484192</v>
      </c>
      <c r="O15" t="s">
        <v>40</v>
      </c>
    </row>
    <row r="16" spans="1:16" x14ac:dyDescent="0.25">
      <c r="A16" s="16">
        <v>5</v>
      </c>
      <c r="B16" s="17" t="s">
        <v>71</v>
      </c>
      <c r="C16" s="18">
        <v>71.599999999999994</v>
      </c>
      <c r="D16" s="19" t="s">
        <v>36</v>
      </c>
      <c r="E16" s="20" t="str">
        <f t="shared" si="0"/>
        <v>Significantly Different</v>
      </c>
      <c r="G16">
        <f t="shared" si="1"/>
        <v>71.599999999999994</v>
      </c>
      <c r="H16">
        <f t="shared" si="2"/>
        <v>6</v>
      </c>
      <c r="I16" t="str">
        <f t="shared" si="3"/>
        <v>+/-</v>
      </c>
      <c r="J16" t="str">
        <f t="shared" si="4"/>
        <v>0.3</v>
      </c>
      <c r="K16" s="2">
        <f t="shared" si="5"/>
        <v>0.18237082066869301</v>
      </c>
      <c r="L16" s="2">
        <f t="shared" si="6"/>
        <v>-7.5</v>
      </c>
      <c r="M16" s="2">
        <f t="shared" si="7"/>
        <v>0.19223572402239389</v>
      </c>
      <c r="N16" s="2">
        <f t="shared" si="8"/>
        <v>-39.01460063232738</v>
      </c>
      <c r="O16" t="s">
        <v>42</v>
      </c>
    </row>
    <row r="17" spans="1:15" x14ac:dyDescent="0.25">
      <c r="A17" s="16">
        <v>7</v>
      </c>
      <c r="B17" s="17" t="s">
        <v>35</v>
      </c>
      <c r="C17" s="18">
        <v>71</v>
      </c>
      <c r="D17" s="19" t="s">
        <v>124</v>
      </c>
      <c r="E17" s="20" t="str">
        <f t="shared" si="0"/>
        <v>Significantly Different</v>
      </c>
      <c r="G17">
        <f t="shared" si="1"/>
        <v>71</v>
      </c>
      <c r="H17">
        <f t="shared" si="2"/>
        <v>6</v>
      </c>
      <c r="I17" t="str">
        <f t="shared" si="3"/>
        <v>+/-</v>
      </c>
      <c r="J17" t="str">
        <f t="shared" si="4"/>
        <v>1.0</v>
      </c>
      <c r="K17" s="2">
        <f t="shared" si="5"/>
        <v>0.60790273556231</v>
      </c>
      <c r="L17" s="2">
        <f t="shared" si="6"/>
        <v>-6.9000000000000057</v>
      </c>
      <c r="M17" s="2">
        <f t="shared" si="7"/>
        <v>0.61093468821403585</v>
      </c>
      <c r="N17" s="2">
        <f t="shared" si="8"/>
        <v>-11.294169627478492</v>
      </c>
      <c r="O17" t="s">
        <v>44</v>
      </c>
    </row>
    <row r="18" spans="1:15" x14ac:dyDescent="0.25">
      <c r="A18" s="16">
        <v>8</v>
      </c>
      <c r="B18" s="17" t="s">
        <v>31</v>
      </c>
      <c r="C18" s="18">
        <v>70.900000000000006</v>
      </c>
      <c r="D18" s="19" t="s">
        <v>130</v>
      </c>
      <c r="E18" s="20" t="str">
        <f t="shared" si="0"/>
        <v>Significantly Different</v>
      </c>
      <c r="G18">
        <f t="shared" si="1"/>
        <v>70.900000000000006</v>
      </c>
      <c r="H18">
        <f t="shared" si="2"/>
        <v>6</v>
      </c>
      <c r="I18" t="str">
        <f t="shared" si="3"/>
        <v>+/-</v>
      </c>
      <c r="J18" t="str">
        <f t="shared" si="4"/>
        <v>1.2</v>
      </c>
      <c r="K18" s="2">
        <f t="shared" si="5"/>
        <v>0.72948328267477203</v>
      </c>
      <c r="L18" s="2">
        <f t="shared" si="6"/>
        <v>-6.8000000000000114</v>
      </c>
      <c r="M18" s="2">
        <f t="shared" si="7"/>
        <v>0.73201182849801194</v>
      </c>
      <c r="N18" s="2">
        <f t="shared" si="8"/>
        <v>-9.2894673764393669</v>
      </c>
      <c r="O18" t="s">
        <v>46</v>
      </c>
    </row>
    <row r="19" spans="1:15" x14ac:dyDescent="0.25">
      <c r="A19" s="16">
        <v>9</v>
      </c>
      <c r="B19" s="17" t="s">
        <v>47</v>
      </c>
      <c r="C19" s="18">
        <v>70.599999999999994</v>
      </c>
      <c r="D19" s="19" t="s">
        <v>78</v>
      </c>
      <c r="E19" s="20" t="str">
        <f t="shared" si="0"/>
        <v>Significantly Different</v>
      </c>
      <c r="G19">
        <f t="shared" si="1"/>
        <v>70.599999999999994</v>
      </c>
      <c r="H19">
        <f t="shared" si="2"/>
        <v>6</v>
      </c>
      <c r="I19" t="str">
        <f t="shared" si="3"/>
        <v>+/-</v>
      </c>
      <c r="J19" t="str">
        <f t="shared" si="4"/>
        <v>0.7</v>
      </c>
      <c r="K19" s="2">
        <f t="shared" si="5"/>
        <v>0.42553191489361697</v>
      </c>
      <c r="L19" s="2">
        <f t="shared" si="6"/>
        <v>-6.5</v>
      </c>
      <c r="M19" s="2">
        <f t="shared" si="7"/>
        <v>0.42985214661796195</v>
      </c>
      <c r="N19" s="2">
        <f t="shared" si="8"/>
        <v>-15.121478515674321</v>
      </c>
      <c r="O19" t="s">
        <v>48</v>
      </c>
    </row>
    <row r="20" spans="1:15" x14ac:dyDescent="0.25">
      <c r="A20" s="16">
        <v>10</v>
      </c>
      <c r="B20" s="17" t="s">
        <v>41</v>
      </c>
      <c r="C20" s="18">
        <v>70.5</v>
      </c>
      <c r="D20" s="21" t="s">
        <v>83</v>
      </c>
      <c r="E20" s="20" t="str">
        <f t="shared" si="0"/>
        <v>Significantly Different</v>
      </c>
      <c r="G20">
        <f t="shared" si="1"/>
        <v>70.5</v>
      </c>
      <c r="H20">
        <f t="shared" si="2"/>
        <v>6</v>
      </c>
      <c r="I20" t="str">
        <f t="shared" si="3"/>
        <v>+/-</v>
      </c>
      <c r="J20" t="str">
        <f t="shared" si="4"/>
        <v>0.6</v>
      </c>
      <c r="K20" s="2">
        <f t="shared" si="5"/>
        <v>0.36474164133738601</v>
      </c>
      <c r="L20" s="2">
        <f t="shared" si="6"/>
        <v>-6.4000000000000057</v>
      </c>
      <c r="M20" s="2">
        <f t="shared" si="7"/>
        <v>0.36977279819442066</v>
      </c>
      <c r="N20" s="2">
        <f t="shared" si="8"/>
        <v>-17.307925383508032</v>
      </c>
      <c r="O20" t="s">
        <v>50</v>
      </c>
    </row>
    <row r="21" spans="1:15" x14ac:dyDescent="0.25">
      <c r="A21" s="16">
        <v>11</v>
      </c>
      <c r="B21" s="17" t="s">
        <v>46</v>
      </c>
      <c r="C21" s="18">
        <v>70.3</v>
      </c>
      <c r="D21" s="19" t="s">
        <v>130</v>
      </c>
      <c r="E21" s="20" t="str">
        <f t="shared" si="0"/>
        <v>Significantly Different</v>
      </c>
      <c r="G21">
        <f t="shared" si="1"/>
        <v>70.3</v>
      </c>
      <c r="H21">
        <f t="shared" si="2"/>
        <v>6</v>
      </c>
      <c r="I21" t="str">
        <f t="shared" si="3"/>
        <v>+/-</v>
      </c>
      <c r="J21" t="str">
        <f t="shared" si="4"/>
        <v>1.2</v>
      </c>
      <c r="K21" s="2">
        <f t="shared" si="5"/>
        <v>0.72948328267477203</v>
      </c>
      <c r="L21" s="2">
        <f t="shared" si="6"/>
        <v>-6.2000000000000028</v>
      </c>
      <c r="M21" s="2">
        <f t="shared" si="7"/>
        <v>0.73201182849801194</v>
      </c>
      <c r="N21" s="2">
        <f t="shared" si="8"/>
        <v>-8.4698084902829418</v>
      </c>
      <c r="O21" t="s">
        <v>52</v>
      </c>
    </row>
    <row r="22" spans="1:15" x14ac:dyDescent="0.25">
      <c r="A22" s="16">
        <v>11</v>
      </c>
      <c r="B22" s="17" t="s">
        <v>85</v>
      </c>
      <c r="C22" s="18">
        <v>70.3</v>
      </c>
      <c r="D22" s="19" t="s">
        <v>83</v>
      </c>
      <c r="E22" s="20" t="str">
        <f t="shared" si="0"/>
        <v>Significantly Different</v>
      </c>
      <c r="G22">
        <f t="shared" si="1"/>
        <v>70.3</v>
      </c>
      <c r="H22">
        <f t="shared" si="2"/>
        <v>6</v>
      </c>
      <c r="I22" t="str">
        <f t="shared" si="3"/>
        <v>+/-</v>
      </c>
      <c r="J22" t="str">
        <f t="shared" si="4"/>
        <v>0.6</v>
      </c>
      <c r="K22" s="2">
        <f t="shared" si="5"/>
        <v>0.36474164133738601</v>
      </c>
      <c r="L22" s="2">
        <f t="shared" si="6"/>
        <v>-6.2000000000000028</v>
      </c>
      <c r="M22" s="2">
        <f t="shared" si="7"/>
        <v>0.36977279819442066</v>
      </c>
      <c r="N22" s="2">
        <f t="shared" si="8"/>
        <v>-16.767052715273397</v>
      </c>
      <c r="O22" t="s">
        <v>54</v>
      </c>
    </row>
    <row r="23" spans="1:15" x14ac:dyDescent="0.25">
      <c r="A23" s="16">
        <v>13</v>
      </c>
      <c r="B23" s="17" t="s">
        <v>58</v>
      </c>
      <c r="C23" s="18">
        <v>69.3</v>
      </c>
      <c r="D23" s="19" t="s">
        <v>61</v>
      </c>
      <c r="E23" s="20" t="str">
        <f t="shared" si="0"/>
        <v>Significantly Different</v>
      </c>
      <c r="G23">
        <f t="shared" si="1"/>
        <v>69.3</v>
      </c>
      <c r="H23">
        <f t="shared" si="2"/>
        <v>6</v>
      </c>
      <c r="I23" t="str">
        <f t="shared" si="3"/>
        <v>+/-</v>
      </c>
      <c r="J23" t="str">
        <f t="shared" si="4"/>
        <v>0.4</v>
      </c>
      <c r="K23" s="2">
        <f t="shared" si="5"/>
        <v>0.24316109422492402</v>
      </c>
      <c r="L23" s="2">
        <f t="shared" si="6"/>
        <v>-5.2000000000000028</v>
      </c>
      <c r="M23" s="2">
        <f t="shared" si="7"/>
        <v>0.25064471888253259</v>
      </c>
      <c r="N23" s="2">
        <f t="shared" si="8"/>
        <v>-20.746497365607929</v>
      </c>
      <c r="O23" t="s">
        <v>43</v>
      </c>
    </row>
    <row r="24" spans="1:15" x14ac:dyDescent="0.25">
      <c r="A24" s="16">
        <v>14</v>
      </c>
      <c r="B24" s="17" t="s">
        <v>45</v>
      </c>
      <c r="C24" s="18">
        <v>68.900000000000006</v>
      </c>
      <c r="D24" s="19" t="s">
        <v>124</v>
      </c>
      <c r="E24" s="20" t="str">
        <f t="shared" si="0"/>
        <v>Significantly Different</v>
      </c>
      <c r="G24">
        <f t="shared" si="1"/>
        <v>68.900000000000006</v>
      </c>
      <c r="H24">
        <f t="shared" si="2"/>
        <v>6</v>
      </c>
      <c r="I24" t="str">
        <f t="shared" si="3"/>
        <v>+/-</v>
      </c>
      <c r="J24" t="str">
        <f t="shared" si="4"/>
        <v>1.0</v>
      </c>
      <c r="K24" s="2">
        <f t="shared" si="5"/>
        <v>0.60790273556231</v>
      </c>
      <c r="L24" s="2">
        <f t="shared" si="6"/>
        <v>-4.8000000000000114</v>
      </c>
      <c r="M24" s="2">
        <f t="shared" si="7"/>
        <v>0.61093468821403585</v>
      </c>
      <c r="N24" s="2">
        <f t="shared" si="8"/>
        <v>-7.8568136538980928</v>
      </c>
      <c r="O24" t="s">
        <v>57</v>
      </c>
    </row>
    <row r="25" spans="1:15" x14ac:dyDescent="0.25">
      <c r="A25" s="16">
        <v>15</v>
      </c>
      <c r="B25" s="17" t="s">
        <v>30</v>
      </c>
      <c r="C25" s="18">
        <v>68.8</v>
      </c>
      <c r="D25" s="19" t="s">
        <v>39</v>
      </c>
      <c r="E25" s="20" t="str">
        <f t="shared" si="0"/>
        <v>Significantly Different</v>
      </c>
      <c r="G25">
        <f t="shared" si="1"/>
        <v>68.8</v>
      </c>
      <c r="H25">
        <f t="shared" si="2"/>
        <v>6</v>
      </c>
      <c r="I25" t="str">
        <f t="shared" si="3"/>
        <v>+/-</v>
      </c>
      <c r="J25" t="str">
        <f t="shared" si="4"/>
        <v>0.5</v>
      </c>
      <c r="K25" s="2">
        <f t="shared" si="5"/>
        <v>0.303951367781155</v>
      </c>
      <c r="L25" s="2">
        <f t="shared" si="6"/>
        <v>-4.7000000000000028</v>
      </c>
      <c r="M25" s="2">
        <f t="shared" si="7"/>
        <v>0.30997079109986531</v>
      </c>
      <c r="N25" s="2">
        <f t="shared" si="8"/>
        <v>-15.162718988208709</v>
      </c>
      <c r="O25" t="s">
        <v>58</v>
      </c>
    </row>
    <row r="26" spans="1:15" x14ac:dyDescent="0.25">
      <c r="A26" s="16">
        <v>16</v>
      </c>
      <c r="B26" s="17" t="s">
        <v>67</v>
      </c>
      <c r="C26" s="18">
        <v>68.400000000000006</v>
      </c>
      <c r="D26" s="19" t="s">
        <v>36</v>
      </c>
      <c r="E26" s="20" t="str">
        <f t="shared" si="0"/>
        <v>Significantly Different</v>
      </c>
      <c r="G26">
        <f t="shared" si="1"/>
        <v>68.400000000000006</v>
      </c>
      <c r="H26">
        <f t="shared" si="2"/>
        <v>6</v>
      </c>
      <c r="I26" t="str">
        <f t="shared" si="3"/>
        <v>+/-</v>
      </c>
      <c r="J26" t="str">
        <f t="shared" si="4"/>
        <v>0.3</v>
      </c>
      <c r="K26" s="2">
        <f t="shared" si="5"/>
        <v>0.18237082066869301</v>
      </c>
      <c r="L26" s="2">
        <f t="shared" si="6"/>
        <v>-4.3000000000000114</v>
      </c>
      <c r="M26" s="2">
        <f t="shared" si="7"/>
        <v>0.19223572402239389</v>
      </c>
      <c r="N26" s="2">
        <f t="shared" si="8"/>
        <v>-22.368371029201089</v>
      </c>
      <c r="O26" t="s">
        <v>41</v>
      </c>
    </row>
    <row r="27" spans="1:15" x14ac:dyDescent="0.25">
      <c r="A27" s="16">
        <v>17</v>
      </c>
      <c r="B27" s="17" t="s">
        <v>77</v>
      </c>
      <c r="C27" s="18">
        <v>68.099999999999994</v>
      </c>
      <c r="D27" s="19" t="s">
        <v>114</v>
      </c>
      <c r="E27" s="20" t="str">
        <f t="shared" si="0"/>
        <v>Significantly Different</v>
      </c>
      <c r="G27">
        <f t="shared" si="1"/>
        <v>68.099999999999994</v>
      </c>
      <c r="H27">
        <f t="shared" si="2"/>
        <v>6</v>
      </c>
      <c r="I27" t="str">
        <f t="shared" si="3"/>
        <v>+/-</v>
      </c>
      <c r="J27" t="str">
        <f t="shared" si="4"/>
        <v>0.9</v>
      </c>
      <c r="K27" s="2">
        <f t="shared" si="5"/>
        <v>0.54711246200607899</v>
      </c>
      <c r="L27" s="2">
        <f t="shared" si="6"/>
        <v>-4</v>
      </c>
      <c r="M27" s="2">
        <f t="shared" si="7"/>
        <v>0.55047933970440222</v>
      </c>
      <c r="N27" s="2">
        <f t="shared" si="8"/>
        <v>-7.2663944157249025</v>
      </c>
      <c r="O27" t="s">
        <v>59</v>
      </c>
    </row>
    <row r="28" spans="1:15" x14ac:dyDescent="0.25">
      <c r="A28" s="16">
        <v>18</v>
      </c>
      <c r="B28" s="17" t="s">
        <v>56</v>
      </c>
      <c r="C28" s="18">
        <v>67.8</v>
      </c>
      <c r="D28" s="19" t="s">
        <v>124</v>
      </c>
      <c r="E28" s="20" t="str">
        <f t="shared" si="0"/>
        <v>Significantly Different</v>
      </c>
      <c r="G28">
        <f t="shared" si="1"/>
        <v>67.8</v>
      </c>
      <c r="H28">
        <f t="shared" si="2"/>
        <v>6</v>
      </c>
      <c r="I28" t="str">
        <f t="shared" si="3"/>
        <v>+/-</v>
      </c>
      <c r="J28" t="str">
        <f t="shared" si="4"/>
        <v>1.0</v>
      </c>
      <c r="K28" s="2">
        <f t="shared" si="5"/>
        <v>0.60790273556231</v>
      </c>
      <c r="L28" s="2">
        <f t="shared" si="6"/>
        <v>-3.7000000000000028</v>
      </c>
      <c r="M28" s="2">
        <f t="shared" si="7"/>
        <v>0.61093468821403585</v>
      </c>
      <c r="N28" s="2">
        <f t="shared" si="8"/>
        <v>-6.0562938582131043</v>
      </c>
      <c r="O28" t="s">
        <v>49</v>
      </c>
    </row>
    <row r="29" spans="1:15" x14ac:dyDescent="0.25">
      <c r="A29" s="16">
        <v>19</v>
      </c>
      <c r="B29" s="17" t="s">
        <v>72</v>
      </c>
      <c r="C29" s="18">
        <v>67.3</v>
      </c>
      <c r="D29" s="19" t="s">
        <v>78</v>
      </c>
      <c r="E29" s="20" t="str">
        <f t="shared" si="0"/>
        <v>Significantly Different</v>
      </c>
      <c r="G29">
        <f t="shared" si="1"/>
        <v>67.3</v>
      </c>
      <c r="H29">
        <f t="shared" si="2"/>
        <v>6</v>
      </c>
      <c r="I29" t="str">
        <f t="shared" si="3"/>
        <v>+/-</v>
      </c>
      <c r="J29" t="str">
        <f t="shared" si="4"/>
        <v>0.7</v>
      </c>
      <c r="K29" s="2">
        <f t="shared" si="5"/>
        <v>0.42553191489361697</v>
      </c>
      <c r="L29" s="2">
        <f t="shared" si="6"/>
        <v>-3.2000000000000028</v>
      </c>
      <c r="M29" s="2">
        <f t="shared" si="7"/>
        <v>0.42985214661796195</v>
      </c>
      <c r="N29" s="2">
        <f t="shared" si="8"/>
        <v>-7.4444201923319806</v>
      </c>
      <c r="O29" t="s">
        <v>63</v>
      </c>
    </row>
    <row r="30" spans="1:15" x14ac:dyDescent="0.25">
      <c r="A30" s="16">
        <v>20</v>
      </c>
      <c r="B30" s="17" t="s">
        <v>55</v>
      </c>
      <c r="C30" s="18">
        <v>67.2</v>
      </c>
      <c r="D30" s="19" t="s">
        <v>61</v>
      </c>
      <c r="E30" s="20" t="str">
        <f t="shared" si="0"/>
        <v>Significantly Different</v>
      </c>
      <c r="G30">
        <f t="shared" si="1"/>
        <v>67.2</v>
      </c>
      <c r="H30">
        <f t="shared" si="2"/>
        <v>6</v>
      </c>
      <c r="I30" t="str">
        <f t="shared" si="3"/>
        <v>+/-</v>
      </c>
      <c r="J30" t="str">
        <f t="shared" si="4"/>
        <v>0.4</v>
      </c>
      <c r="K30" s="2">
        <f t="shared" si="5"/>
        <v>0.24316109422492402</v>
      </c>
      <c r="L30" s="2">
        <f t="shared" si="6"/>
        <v>-3.1000000000000085</v>
      </c>
      <c r="M30" s="2">
        <f t="shared" si="7"/>
        <v>0.25064471888253259</v>
      </c>
      <c r="N30" s="2">
        <f t="shared" si="8"/>
        <v>-12.368104198727833</v>
      </c>
      <c r="O30" t="s">
        <v>28</v>
      </c>
    </row>
    <row r="31" spans="1:15" x14ac:dyDescent="0.25">
      <c r="A31" s="16">
        <v>21</v>
      </c>
      <c r="B31" s="17" t="s">
        <v>64</v>
      </c>
      <c r="C31" s="18">
        <v>67.099999999999994</v>
      </c>
      <c r="D31" s="19" t="s">
        <v>61</v>
      </c>
      <c r="E31" s="20" t="str">
        <f t="shared" si="0"/>
        <v>Significantly Different</v>
      </c>
      <c r="G31">
        <f t="shared" si="1"/>
        <v>67.099999999999994</v>
      </c>
      <c r="H31">
        <f t="shared" si="2"/>
        <v>6</v>
      </c>
      <c r="I31" t="str">
        <f t="shared" si="3"/>
        <v>+/-</v>
      </c>
      <c r="J31" t="str">
        <f t="shared" si="4"/>
        <v>0.4</v>
      </c>
      <c r="K31" s="2">
        <f t="shared" si="5"/>
        <v>0.24316109422492402</v>
      </c>
      <c r="L31" s="2">
        <f t="shared" si="6"/>
        <v>-3</v>
      </c>
      <c r="M31" s="2">
        <f t="shared" si="7"/>
        <v>0.25064471888253259</v>
      </c>
      <c r="N31" s="2">
        <f t="shared" si="8"/>
        <v>-11.969133095543031</v>
      </c>
      <c r="O31" t="s">
        <v>66</v>
      </c>
    </row>
    <row r="32" spans="1:15" x14ac:dyDescent="0.25">
      <c r="A32" s="16">
        <v>22</v>
      </c>
      <c r="B32" s="17" t="s">
        <v>49</v>
      </c>
      <c r="C32" s="18">
        <v>67</v>
      </c>
      <c r="D32" s="19" t="s">
        <v>83</v>
      </c>
      <c r="E32" s="20" t="str">
        <f t="shared" si="0"/>
        <v>Significantly Different</v>
      </c>
      <c r="G32">
        <f t="shared" si="1"/>
        <v>67</v>
      </c>
      <c r="H32">
        <f t="shared" si="2"/>
        <v>6</v>
      </c>
      <c r="I32" t="str">
        <f t="shared" si="3"/>
        <v>+/-</v>
      </c>
      <c r="J32" t="str">
        <f t="shared" si="4"/>
        <v>0.6</v>
      </c>
      <c r="K32" s="2">
        <f t="shared" si="5"/>
        <v>0.36474164133738601</v>
      </c>
      <c r="L32" s="2">
        <f t="shared" si="6"/>
        <v>-2.9000000000000057</v>
      </c>
      <c r="M32" s="2">
        <f t="shared" si="7"/>
        <v>0.36977279819442066</v>
      </c>
      <c r="N32" s="2">
        <f t="shared" si="8"/>
        <v>-7.8426536894020842</v>
      </c>
      <c r="O32" t="s">
        <v>68</v>
      </c>
    </row>
    <row r="33" spans="1:15" x14ac:dyDescent="0.25">
      <c r="A33" s="16">
        <v>23</v>
      </c>
      <c r="B33" s="17" t="s">
        <v>66</v>
      </c>
      <c r="C33" s="18">
        <v>66.8</v>
      </c>
      <c r="D33" s="19" t="s">
        <v>39</v>
      </c>
      <c r="E33" s="20" t="str">
        <f t="shared" si="0"/>
        <v>Significantly Different</v>
      </c>
      <c r="G33">
        <f t="shared" si="1"/>
        <v>66.8</v>
      </c>
      <c r="H33">
        <f t="shared" si="2"/>
        <v>6</v>
      </c>
      <c r="I33" t="str">
        <f t="shared" si="3"/>
        <v>+/-</v>
      </c>
      <c r="J33" t="str">
        <f t="shared" si="4"/>
        <v>0.5</v>
      </c>
      <c r="K33" s="2">
        <f t="shared" si="5"/>
        <v>0.303951367781155</v>
      </c>
      <c r="L33" s="2">
        <f t="shared" si="6"/>
        <v>-2.7000000000000028</v>
      </c>
      <c r="M33" s="2">
        <f t="shared" si="7"/>
        <v>0.30997079109986531</v>
      </c>
      <c r="N33" s="2">
        <f t="shared" si="8"/>
        <v>-8.7104981421624537</v>
      </c>
      <c r="O33" t="s">
        <v>71</v>
      </c>
    </row>
    <row r="34" spans="1:15" x14ac:dyDescent="0.25">
      <c r="A34" s="16">
        <v>24</v>
      </c>
      <c r="B34" s="17" t="s">
        <v>59</v>
      </c>
      <c r="C34" s="18">
        <v>66.5</v>
      </c>
      <c r="D34" s="19" t="s">
        <v>70</v>
      </c>
      <c r="E34" s="20" t="str">
        <f t="shared" si="0"/>
        <v>Significantly Different</v>
      </c>
      <c r="G34">
        <f t="shared" si="1"/>
        <v>66.5</v>
      </c>
      <c r="H34">
        <f t="shared" si="2"/>
        <v>6</v>
      </c>
      <c r="I34" t="str">
        <f t="shared" si="3"/>
        <v>+/-</v>
      </c>
      <c r="J34" t="str">
        <f t="shared" si="4"/>
        <v>0.8</v>
      </c>
      <c r="K34" s="2">
        <f t="shared" si="5"/>
        <v>0.48632218844984804</v>
      </c>
      <c r="L34" s="2">
        <f t="shared" si="6"/>
        <v>-2.4000000000000057</v>
      </c>
      <c r="M34" s="2">
        <f t="shared" si="7"/>
        <v>0.49010685399991183</v>
      </c>
      <c r="N34" s="2">
        <f t="shared" si="8"/>
        <v>-4.8968913215819612</v>
      </c>
      <c r="O34" t="s">
        <v>62</v>
      </c>
    </row>
    <row r="35" spans="1:15" x14ac:dyDescent="0.25">
      <c r="A35" s="16">
        <v>24</v>
      </c>
      <c r="B35" s="17" t="s">
        <v>63</v>
      </c>
      <c r="C35" s="18">
        <v>66.5</v>
      </c>
      <c r="D35" s="19" t="s">
        <v>78</v>
      </c>
      <c r="E35" s="20" t="str">
        <f t="shared" si="0"/>
        <v>Significantly Different</v>
      </c>
      <c r="G35">
        <f t="shared" si="1"/>
        <v>66.5</v>
      </c>
      <c r="H35">
        <f t="shared" si="2"/>
        <v>6</v>
      </c>
      <c r="I35" t="str">
        <f t="shared" si="3"/>
        <v>+/-</v>
      </c>
      <c r="J35" t="str">
        <f t="shared" si="4"/>
        <v>0.7</v>
      </c>
      <c r="K35" s="2">
        <f t="shared" si="5"/>
        <v>0.42553191489361697</v>
      </c>
      <c r="L35" s="2">
        <f t="shared" si="6"/>
        <v>-2.4000000000000057</v>
      </c>
      <c r="M35" s="2">
        <f t="shared" si="7"/>
        <v>0.42985214661796195</v>
      </c>
      <c r="N35" s="2">
        <f t="shared" si="8"/>
        <v>-5.583315144248993</v>
      </c>
      <c r="O35" t="s">
        <v>72</v>
      </c>
    </row>
    <row r="36" spans="1:15" x14ac:dyDescent="0.25">
      <c r="A36" s="16">
        <v>24</v>
      </c>
      <c r="B36" s="17" t="s">
        <v>73</v>
      </c>
      <c r="C36" s="18">
        <v>66.5</v>
      </c>
      <c r="D36" s="19" t="s">
        <v>39</v>
      </c>
      <c r="E36" s="20" t="str">
        <f t="shared" si="0"/>
        <v>Significantly Different</v>
      </c>
      <c r="G36">
        <f t="shared" si="1"/>
        <v>66.5</v>
      </c>
      <c r="H36">
        <f t="shared" si="2"/>
        <v>6</v>
      </c>
      <c r="I36" t="str">
        <f t="shared" si="3"/>
        <v>+/-</v>
      </c>
      <c r="J36" t="str">
        <f t="shared" si="4"/>
        <v>0.5</v>
      </c>
      <c r="K36" s="2">
        <f t="shared" si="5"/>
        <v>0.303951367781155</v>
      </c>
      <c r="L36" s="2">
        <f t="shared" si="6"/>
        <v>-2.4000000000000057</v>
      </c>
      <c r="M36" s="2">
        <f t="shared" si="7"/>
        <v>0.30997079109986531</v>
      </c>
      <c r="N36" s="2">
        <f t="shared" si="8"/>
        <v>-7.7426650152555245</v>
      </c>
      <c r="O36" t="s">
        <v>64</v>
      </c>
    </row>
    <row r="37" spans="1:15" x14ac:dyDescent="0.25">
      <c r="A37" s="16">
        <v>27</v>
      </c>
      <c r="B37" s="17" t="s">
        <v>51</v>
      </c>
      <c r="C37" s="18">
        <v>66.3</v>
      </c>
      <c r="D37" s="19" t="s">
        <v>70</v>
      </c>
      <c r="E37" s="20" t="str">
        <f t="shared" si="0"/>
        <v>Significantly Different</v>
      </c>
      <c r="G37">
        <f t="shared" si="1"/>
        <v>66.3</v>
      </c>
      <c r="H37">
        <f t="shared" si="2"/>
        <v>6</v>
      </c>
      <c r="I37" t="str">
        <f t="shared" si="3"/>
        <v>+/-</v>
      </c>
      <c r="J37" t="str">
        <f t="shared" si="4"/>
        <v>0.8</v>
      </c>
      <c r="K37" s="2">
        <f t="shared" si="5"/>
        <v>0.48632218844984804</v>
      </c>
      <c r="L37" s="2">
        <f t="shared" si="6"/>
        <v>-2.2000000000000028</v>
      </c>
      <c r="M37" s="2">
        <f t="shared" si="7"/>
        <v>0.49010685399991183</v>
      </c>
      <c r="N37" s="2">
        <f t="shared" si="8"/>
        <v>-4.4888170447834597</v>
      </c>
      <c r="O37" t="s">
        <v>45</v>
      </c>
    </row>
    <row r="38" spans="1:15" x14ac:dyDescent="0.25">
      <c r="A38" s="16">
        <v>28</v>
      </c>
      <c r="B38" s="17" t="s">
        <v>50</v>
      </c>
      <c r="C38" s="18">
        <v>66.2</v>
      </c>
      <c r="D38" s="19" t="s">
        <v>36</v>
      </c>
      <c r="E38" s="20" t="str">
        <f t="shared" si="0"/>
        <v>Significantly Different</v>
      </c>
      <c r="G38">
        <f t="shared" si="1"/>
        <v>66.2</v>
      </c>
      <c r="H38">
        <f t="shared" si="2"/>
        <v>6</v>
      </c>
      <c r="I38" t="str">
        <f t="shared" si="3"/>
        <v>+/-</v>
      </c>
      <c r="J38" t="str">
        <f t="shared" si="4"/>
        <v>0.3</v>
      </c>
      <c r="K38" s="2">
        <f t="shared" si="5"/>
        <v>0.18237082066869301</v>
      </c>
      <c r="L38" s="2">
        <f t="shared" si="6"/>
        <v>-2.1000000000000085</v>
      </c>
      <c r="M38" s="2">
        <f t="shared" si="7"/>
        <v>0.19223572402239389</v>
      </c>
      <c r="N38" s="2">
        <f t="shared" si="8"/>
        <v>-10.92408817705171</v>
      </c>
      <c r="O38" t="s">
        <v>51</v>
      </c>
    </row>
    <row r="39" spans="1:15" x14ac:dyDescent="0.25">
      <c r="A39" s="16">
        <v>29</v>
      </c>
      <c r="B39" s="17" t="s">
        <v>84</v>
      </c>
      <c r="C39" s="18">
        <v>66.099999999999994</v>
      </c>
      <c r="D39" s="19" t="s">
        <v>61</v>
      </c>
      <c r="E39" s="20" t="str">
        <f t="shared" si="0"/>
        <v>Significantly Different</v>
      </c>
      <c r="G39">
        <f t="shared" si="1"/>
        <v>66.099999999999994</v>
      </c>
      <c r="H39">
        <f t="shared" si="2"/>
        <v>6</v>
      </c>
      <c r="I39" t="str">
        <f t="shared" si="3"/>
        <v>+/-</v>
      </c>
      <c r="J39" t="str">
        <f t="shared" si="4"/>
        <v>0.4</v>
      </c>
      <c r="K39" s="2">
        <f t="shared" si="5"/>
        <v>0.24316109422492402</v>
      </c>
      <c r="L39" s="2">
        <f t="shared" si="6"/>
        <v>-2</v>
      </c>
      <c r="M39" s="2">
        <f t="shared" si="7"/>
        <v>0.25064471888253259</v>
      </c>
      <c r="N39" s="2">
        <f t="shared" si="8"/>
        <v>-7.9794220636953535</v>
      </c>
      <c r="O39" t="s">
        <v>74</v>
      </c>
    </row>
    <row r="40" spans="1:15" x14ac:dyDescent="0.25">
      <c r="A40" s="16">
        <v>30</v>
      </c>
      <c r="B40" s="17" t="s">
        <v>57</v>
      </c>
      <c r="C40" s="18">
        <v>66</v>
      </c>
      <c r="D40" s="19" t="s">
        <v>36</v>
      </c>
      <c r="E40" s="20" t="str">
        <f t="shared" si="0"/>
        <v>Significantly Different</v>
      </c>
      <c r="G40">
        <f t="shared" si="1"/>
        <v>66</v>
      </c>
      <c r="H40">
        <f t="shared" si="2"/>
        <v>6</v>
      </c>
      <c r="I40" t="str">
        <f t="shared" si="3"/>
        <v>+/-</v>
      </c>
      <c r="J40" t="str">
        <f t="shared" si="4"/>
        <v>0.3</v>
      </c>
      <c r="K40" s="2">
        <f t="shared" si="5"/>
        <v>0.18237082066869301</v>
      </c>
      <c r="L40" s="2">
        <f t="shared" si="6"/>
        <v>-1.9000000000000057</v>
      </c>
      <c r="M40" s="2">
        <f t="shared" si="7"/>
        <v>0.19223572402239389</v>
      </c>
      <c r="N40" s="2">
        <f t="shared" si="8"/>
        <v>-9.883698826856298</v>
      </c>
      <c r="O40" t="s">
        <v>35</v>
      </c>
    </row>
    <row r="41" spans="1:15" x14ac:dyDescent="0.25">
      <c r="A41" s="16">
        <v>30</v>
      </c>
      <c r="B41" s="17" t="s">
        <v>65</v>
      </c>
      <c r="C41" s="18">
        <v>66</v>
      </c>
      <c r="D41" s="19" t="s">
        <v>36</v>
      </c>
      <c r="E41" s="20" t="str">
        <f t="shared" si="0"/>
        <v>Significantly Different</v>
      </c>
      <c r="G41">
        <f t="shared" si="1"/>
        <v>66</v>
      </c>
      <c r="H41">
        <f t="shared" si="2"/>
        <v>6</v>
      </c>
      <c r="I41" t="str">
        <f t="shared" si="3"/>
        <v>+/-</v>
      </c>
      <c r="J41" t="str">
        <f t="shared" si="4"/>
        <v>0.3</v>
      </c>
      <c r="K41" s="2">
        <f t="shared" si="5"/>
        <v>0.18237082066869301</v>
      </c>
      <c r="L41" s="2">
        <f t="shared" si="6"/>
        <v>-1.9000000000000057</v>
      </c>
      <c r="M41" s="2">
        <f t="shared" si="7"/>
        <v>0.19223572402239389</v>
      </c>
      <c r="N41" s="2">
        <f t="shared" si="8"/>
        <v>-9.883698826856298</v>
      </c>
      <c r="O41" t="s">
        <v>76</v>
      </c>
    </row>
    <row r="42" spans="1:15" x14ac:dyDescent="0.25">
      <c r="A42" s="16">
        <v>32</v>
      </c>
      <c r="B42" s="17" t="s">
        <v>42</v>
      </c>
      <c r="C42" s="18">
        <v>65.900000000000006</v>
      </c>
      <c r="D42" s="19" t="s">
        <v>39</v>
      </c>
      <c r="E42" s="20" t="str">
        <f t="shared" si="0"/>
        <v>Significantly Different</v>
      </c>
      <c r="G42">
        <f t="shared" si="1"/>
        <v>65.900000000000006</v>
      </c>
      <c r="H42">
        <f t="shared" si="2"/>
        <v>6</v>
      </c>
      <c r="I42" t="str">
        <f t="shared" si="3"/>
        <v>+/-</v>
      </c>
      <c r="J42" t="str">
        <f t="shared" si="4"/>
        <v>0.5</v>
      </c>
      <c r="K42" s="2">
        <f t="shared" si="5"/>
        <v>0.303951367781155</v>
      </c>
      <c r="L42" s="2">
        <f t="shared" si="6"/>
        <v>-1.8000000000000114</v>
      </c>
      <c r="M42" s="2">
        <f t="shared" si="7"/>
        <v>0.30997079109986531</v>
      </c>
      <c r="N42" s="2">
        <f t="shared" si="8"/>
        <v>-5.8069987614416663</v>
      </c>
      <c r="O42" t="s">
        <v>77</v>
      </c>
    </row>
    <row r="43" spans="1:15" x14ac:dyDescent="0.25">
      <c r="A43" s="16">
        <v>33</v>
      </c>
      <c r="B43" s="17" t="s">
        <v>37</v>
      </c>
      <c r="C43" s="18">
        <v>65.5</v>
      </c>
      <c r="D43" s="19" t="s">
        <v>70</v>
      </c>
      <c r="E43" s="20" t="str">
        <f t="shared" si="0"/>
        <v>Significantly Different</v>
      </c>
      <c r="G43">
        <f t="shared" si="1"/>
        <v>65.5</v>
      </c>
      <c r="H43">
        <f t="shared" si="2"/>
        <v>6</v>
      </c>
      <c r="I43" t="str">
        <f t="shared" si="3"/>
        <v>+/-</v>
      </c>
      <c r="J43" t="str">
        <f t="shared" si="4"/>
        <v>0.8</v>
      </c>
      <c r="K43" s="2">
        <f t="shared" si="5"/>
        <v>0.48632218844984804</v>
      </c>
      <c r="L43" s="2">
        <f t="shared" si="6"/>
        <v>-1.4000000000000057</v>
      </c>
      <c r="M43" s="2">
        <f t="shared" si="7"/>
        <v>0.49010685399991183</v>
      </c>
      <c r="N43" s="2">
        <f t="shared" si="8"/>
        <v>-2.8565199375894825</v>
      </c>
      <c r="O43" t="s">
        <v>80</v>
      </c>
    </row>
    <row r="44" spans="1:15" x14ac:dyDescent="0.25">
      <c r="A44" s="16">
        <v>33</v>
      </c>
      <c r="B44" s="17" t="s">
        <v>81</v>
      </c>
      <c r="C44" s="18">
        <v>65.5</v>
      </c>
      <c r="D44" s="19" t="s">
        <v>39</v>
      </c>
      <c r="E44" s="20" t="str">
        <f t="shared" si="0"/>
        <v>Significantly Different</v>
      </c>
      <c r="G44">
        <f t="shared" si="1"/>
        <v>65.5</v>
      </c>
      <c r="H44">
        <f t="shared" si="2"/>
        <v>6</v>
      </c>
      <c r="I44" t="str">
        <f t="shared" si="3"/>
        <v>+/-</v>
      </c>
      <c r="J44" t="str">
        <f t="shared" si="4"/>
        <v>0.5</v>
      </c>
      <c r="K44" s="2">
        <f t="shared" si="5"/>
        <v>0.303951367781155</v>
      </c>
      <c r="L44" s="2">
        <f t="shared" si="6"/>
        <v>-1.4000000000000057</v>
      </c>
      <c r="M44" s="2">
        <f t="shared" si="7"/>
        <v>0.30997079109986531</v>
      </c>
      <c r="N44" s="2">
        <f t="shared" si="8"/>
        <v>-4.5165545922323966</v>
      </c>
      <c r="O44" t="s">
        <v>82</v>
      </c>
    </row>
    <row r="45" spans="1:15" x14ac:dyDescent="0.25">
      <c r="A45" s="16">
        <v>35</v>
      </c>
      <c r="B45" s="17" t="s">
        <v>34</v>
      </c>
      <c r="C45" s="18">
        <v>65.3</v>
      </c>
      <c r="D45" s="19" t="s">
        <v>39</v>
      </c>
      <c r="E45" s="20" t="str">
        <f t="shared" si="0"/>
        <v>Significantly Different</v>
      </c>
      <c r="G45">
        <f t="shared" si="1"/>
        <v>65.3</v>
      </c>
      <c r="H45">
        <f t="shared" si="2"/>
        <v>6</v>
      </c>
      <c r="I45" t="str">
        <f t="shared" si="3"/>
        <v>+/-</v>
      </c>
      <c r="J45" t="str">
        <f t="shared" si="4"/>
        <v>0.5</v>
      </c>
      <c r="K45" s="2">
        <f t="shared" si="5"/>
        <v>0.303951367781155</v>
      </c>
      <c r="L45" s="2">
        <f t="shared" si="6"/>
        <v>-1.2000000000000028</v>
      </c>
      <c r="M45" s="2">
        <f t="shared" si="7"/>
        <v>0.30997079109986531</v>
      </c>
      <c r="N45" s="2">
        <f t="shared" si="8"/>
        <v>-3.8713325076277623</v>
      </c>
      <c r="O45" t="s">
        <v>53</v>
      </c>
    </row>
    <row r="46" spans="1:15" x14ac:dyDescent="0.25">
      <c r="A46" s="16">
        <v>35</v>
      </c>
      <c r="B46" s="17" t="s">
        <v>82</v>
      </c>
      <c r="C46" s="18">
        <v>65.3</v>
      </c>
      <c r="D46" s="19" t="s">
        <v>61</v>
      </c>
      <c r="E46" s="20" t="str">
        <f t="shared" si="0"/>
        <v>Significantly Different</v>
      </c>
      <c r="G46">
        <f t="shared" si="1"/>
        <v>65.3</v>
      </c>
      <c r="H46">
        <f t="shared" si="2"/>
        <v>6</v>
      </c>
      <c r="I46" t="str">
        <f t="shared" si="3"/>
        <v>+/-</v>
      </c>
      <c r="J46" t="str">
        <f t="shared" si="4"/>
        <v>0.4</v>
      </c>
      <c r="K46" s="2">
        <f t="shared" si="5"/>
        <v>0.24316109422492402</v>
      </c>
      <c r="L46" s="2">
        <f t="shared" si="6"/>
        <v>-1.2000000000000028</v>
      </c>
      <c r="M46" s="2">
        <f t="shared" si="7"/>
        <v>0.25064471888253259</v>
      </c>
      <c r="N46" s="2">
        <f t="shared" si="8"/>
        <v>-4.7876532382172234</v>
      </c>
      <c r="O46" t="s">
        <v>65</v>
      </c>
    </row>
    <row r="47" spans="1:15" x14ac:dyDescent="0.25">
      <c r="A47" s="16">
        <v>37</v>
      </c>
      <c r="B47" s="17" t="s">
        <v>44</v>
      </c>
      <c r="C47" s="18">
        <v>65</v>
      </c>
      <c r="D47" s="19" t="s">
        <v>83</v>
      </c>
      <c r="E47" s="20" t="str">
        <f t="shared" si="0"/>
        <v>Significantly Different</v>
      </c>
      <c r="G47">
        <f t="shared" si="1"/>
        <v>65</v>
      </c>
      <c r="H47">
        <f t="shared" si="2"/>
        <v>6</v>
      </c>
      <c r="I47" t="str">
        <f t="shared" si="3"/>
        <v>+/-</v>
      </c>
      <c r="J47" t="str">
        <f t="shared" si="4"/>
        <v>0.6</v>
      </c>
      <c r="K47" s="2">
        <f t="shared" si="5"/>
        <v>0.36474164133738601</v>
      </c>
      <c r="L47" s="2">
        <f t="shared" si="6"/>
        <v>-0.90000000000000568</v>
      </c>
      <c r="M47" s="2">
        <f t="shared" si="7"/>
        <v>0.36977279819442066</v>
      </c>
      <c r="N47" s="2">
        <f t="shared" si="8"/>
        <v>-2.4339270070558299</v>
      </c>
      <c r="O47" t="s">
        <v>81</v>
      </c>
    </row>
    <row r="48" spans="1:15" x14ac:dyDescent="0.25">
      <c r="A48" s="16">
        <v>38</v>
      </c>
      <c r="B48" s="17" t="s">
        <v>32</v>
      </c>
      <c r="C48" s="18">
        <v>64.7</v>
      </c>
      <c r="D48" s="19" t="s">
        <v>128</v>
      </c>
      <c r="E48" s="20" t="str">
        <f t="shared" si="0"/>
        <v>Not Significantly Different</v>
      </c>
      <c r="G48">
        <f t="shared" si="1"/>
        <v>64.7</v>
      </c>
      <c r="H48">
        <f t="shared" si="2"/>
        <v>6</v>
      </c>
      <c r="I48" t="str">
        <f t="shared" si="3"/>
        <v>+/-</v>
      </c>
      <c r="J48" t="str">
        <f t="shared" si="4"/>
        <v>1.1</v>
      </c>
      <c r="K48" s="2">
        <f t="shared" si="5"/>
        <v>0.66869300911854113</v>
      </c>
      <c r="L48" s="2">
        <f t="shared" si="6"/>
        <v>-0.60000000000000853</v>
      </c>
      <c r="M48" s="2">
        <f t="shared" si="7"/>
        <v>0.67145051776214359</v>
      </c>
      <c r="N48" s="2">
        <f t="shared" si="8"/>
        <v>-0.89358781343967053</v>
      </c>
      <c r="O48" t="s">
        <v>60</v>
      </c>
    </row>
    <row r="49" spans="1:15" x14ac:dyDescent="0.25">
      <c r="A49" s="16">
        <v>39</v>
      </c>
      <c r="B49" s="17" t="s">
        <v>52</v>
      </c>
      <c r="C49" s="18">
        <v>64.099999999999994</v>
      </c>
      <c r="D49" s="19" t="s">
        <v>39</v>
      </c>
      <c r="E49" s="20" t="str">
        <f t="shared" si="0"/>
        <v>Not Significantly Different</v>
      </c>
      <c r="G49">
        <f t="shared" si="1"/>
        <v>64.099999999999994</v>
      </c>
      <c r="H49">
        <f t="shared" si="2"/>
        <v>6</v>
      </c>
      <c r="I49" t="str">
        <f t="shared" si="3"/>
        <v>+/-</v>
      </c>
      <c r="J49" t="str">
        <f t="shared" si="4"/>
        <v>0.5</v>
      </c>
      <c r="K49" s="2">
        <f t="shared" si="5"/>
        <v>0.303951367781155</v>
      </c>
      <c r="L49" s="2">
        <f t="shared" si="6"/>
        <v>0</v>
      </c>
      <c r="M49" s="2">
        <f t="shared" si="7"/>
        <v>0.30997079109986531</v>
      </c>
      <c r="N49" s="2">
        <f t="shared" si="8"/>
        <v>0</v>
      </c>
      <c r="O49" t="s">
        <v>67</v>
      </c>
    </row>
    <row r="50" spans="1:15" x14ac:dyDescent="0.25">
      <c r="A50" s="16">
        <v>40</v>
      </c>
      <c r="B50" s="17" t="s">
        <v>76</v>
      </c>
      <c r="C50" s="18">
        <v>63.3</v>
      </c>
      <c r="D50" s="19" t="s">
        <v>61</v>
      </c>
      <c r="E50" s="20" t="str">
        <f t="shared" si="0"/>
        <v>Significantly Different</v>
      </c>
      <c r="G50">
        <f t="shared" si="1"/>
        <v>63.3</v>
      </c>
      <c r="H50">
        <f t="shared" si="2"/>
        <v>6</v>
      </c>
      <c r="I50" t="str">
        <f t="shared" si="3"/>
        <v>+/-</v>
      </c>
      <c r="J50" t="str">
        <f t="shared" si="4"/>
        <v>0.4</v>
      </c>
      <c r="K50" s="2">
        <f t="shared" si="5"/>
        <v>0.24316109422492402</v>
      </c>
      <c r="L50" s="2">
        <f t="shared" si="6"/>
        <v>0.79999999999999716</v>
      </c>
      <c r="M50" s="2">
        <f t="shared" si="7"/>
        <v>0.25064471888253259</v>
      </c>
      <c r="N50" s="2">
        <f t="shared" si="8"/>
        <v>3.19176882547813</v>
      </c>
      <c r="O50" t="s">
        <v>69</v>
      </c>
    </row>
    <row r="51" spans="1:15" x14ac:dyDescent="0.25">
      <c r="A51" s="16">
        <v>41</v>
      </c>
      <c r="B51" s="17" t="s">
        <v>75</v>
      </c>
      <c r="C51" s="18">
        <v>63.1</v>
      </c>
      <c r="D51" s="19" t="s">
        <v>61</v>
      </c>
      <c r="E51" s="20" t="str">
        <f t="shared" si="0"/>
        <v>Significantly Different</v>
      </c>
      <c r="G51">
        <f t="shared" si="1"/>
        <v>63.1</v>
      </c>
      <c r="H51">
        <f t="shared" si="2"/>
        <v>6</v>
      </c>
      <c r="I51" t="str">
        <f t="shared" si="3"/>
        <v>+/-</v>
      </c>
      <c r="J51" t="str">
        <f t="shared" si="4"/>
        <v>0.4</v>
      </c>
      <c r="K51" s="2">
        <f t="shared" si="5"/>
        <v>0.24316109422492402</v>
      </c>
      <c r="L51" s="2">
        <f t="shared" si="6"/>
        <v>0.99999999999999289</v>
      </c>
      <c r="M51" s="2">
        <f t="shared" si="7"/>
        <v>0.25064471888253259</v>
      </c>
      <c r="N51" s="2">
        <f t="shared" si="8"/>
        <v>3.9897110318476483</v>
      </c>
      <c r="O51" t="s">
        <v>85</v>
      </c>
    </row>
    <row r="52" spans="1:15" x14ac:dyDescent="0.25">
      <c r="A52" s="16">
        <v>42</v>
      </c>
      <c r="B52" s="17" t="s">
        <v>60</v>
      </c>
      <c r="C52" s="18">
        <v>62.9</v>
      </c>
      <c r="D52" s="19" t="s">
        <v>39</v>
      </c>
      <c r="E52" s="20" t="str">
        <f t="shared" si="0"/>
        <v>Significantly Different</v>
      </c>
      <c r="G52">
        <f t="shared" si="1"/>
        <v>62.9</v>
      </c>
      <c r="H52">
        <f t="shared" si="2"/>
        <v>6</v>
      </c>
      <c r="I52" t="str">
        <f t="shared" si="3"/>
        <v>+/-</v>
      </c>
      <c r="J52" t="str">
        <f t="shared" si="4"/>
        <v>0.5</v>
      </c>
      <c r="K52" s="2">
        <f t="shared" si="5"/>
        <v>0.303951367781155</v>
      </c>
      <c r="L52" s="2">
        <f t="shared" si="6"/>
        <v>1.1999999999999957</v>
      </c>
      <c r="M52" s="2">
        <f t="shared" si="7"/>
        <v>0.30997079109986531</v>
      </c>
      <c r="N52" s="2">
        <f t="shared" si="8"/>
        <v>3.8713325076277396</v>
      </c>
      <c r="O52" t="s">
        <v>56</v>
      </c>
    </row>
    <row r="53" spans="1:15" x14ac:dyDescent="0.25">
      <c r="A53" s="16">
        <v>43</v>
      </c>
      <c r="B53" s="17" t="s">
        <v>68</v>
      </c>
      <c r="C53" s="18">
        <v>62.2</v>
      </c>
      <c r="D53" s="19" t="s">
        <v>61</v>
      </c>
      <c r="E53" s="20" t="str">
        <f t="shared" si="0"/>
        <v>Significantly Different</v>
      </c>
      <c r="G53">
        <f t="shared" si="1"/>
        <v>62.2</v>
      </c>
      <c r="H53">
        <f t="shared" si="2"/>
        <v>6</v>
      </c>
      <c r="I53" t="str">
        <f t="shared" si="3"/>
        <v>+/-</v>
      </c>
      <c r="J53" t="str">
        <f t="shared" si="4"/>
        <v>0.4</v>
      </c>
      <c r="K53" s="2">
        <f t="shared" si="5"/>
        <v>0.24316109422492402</v>
      </c>
      <c r="L53" s="2">
        <f t="shared" si="6"/>
        <v>1.8999999999999915</v>
      </c>
      <c r="M53" s="2">
        <f t="shared" si="7"/>
        <v>0.25064471888253259</v>
      </c>
      <c r="N53" s="2">
        <f t="shared" si="8"/>
        <v>7.5804509605105519</v>
      </c>
      <c r="O53" t="s">
        <v>73</v>
      </c>
    </row>
    <row r="54" spans="1:15" x14ac:dyDescent="0.25">
      <c r="A54" s="16">
        <v>44</v>
      </c>
      <c r="B54" s="17" t="s">
        <v>79</v>
      </c>
      <c r="C54" s="18">
        <v>61.9</v>
      </c>
      <c r="D54" s="19" t="s">
        <v>36</v>
      </c>
      <c r="E54" s="20" t="str">
        <f t="shared" si="0"/>
        <v>Significantly Different</v>
      </c>
      <c r="G54">
        <f t="shared" si="1"/>
        <v>61.9</v>
      </c>
      <c r="H54">
        <f t="shared" si="2"/>
        <v>6</v>
      </c>
      <c r="I54" t="str">
        <f t="shared" si="3"/>
        <v>+/-</v>
      </c>
      <c r="J54" t="str">
        <f t="shared" si="4"/>
        <v>0.3</v>
      </c>
      <c r="K54" s="2">
        <f t="shared" si="5"/>
        <v>0.18237082066869301</v>
      </c>
      <c r="L54" s="2">
        <f t="shared" si="6"/>
        <v>2.1999999999999957</v>
      </c>
      <c r="M54" s="2">
        <f t="shared" si="7"/>
        <v>0.19223572402239389</v>
      </c>
      <c r="N54" s="2">
        <f t="shared" si="8"/>
        <v>11.444282852149342</v>
      </c>
      <c r="O54" t="s">
        <v>79</v>
      </c>
    </row>
    <row r="55" spans="1:15" x14ac:dyDescent="0.25">
      <c r="A55" s="16">
        <v>45</v>
      </c>
      <c r="B55" s="17" t="s">
        <v>69</v>
      </c>
      <c r="C55" s="18">
        <v>61.7</v>
      </c>
      <c r="D55" s="19" t="s">
        <v>129</v>
      </c>
      <c r="E55" s="20" t="str">
        <f t="shared" si="0"/>
        <v>Significantly Different</v>
      </c>
      <c r="G55">
        <f t="shared" si="1"/>
        <v>61.7</v>
      </c>
      <c r="H55">
        <f t="shared" si="2"/>
        <v>6</v>
      </c>
      <c r="I55" t="str">
        <f t="shared" si="3"/>
        <v>+/-</v>
      </c>
      <c r="J55" t="str">
        <f t="shared" si="4"/>
        <v>1.4</v>
      </c>
      <c r="K55" s="2">
        <f t="shared" si="5"/>
        <v>0.85106382978723394</v>
      </c>
      <c r="L55" s="2">
        <f t="shared" si="6"/>
        <v>2.3999999999999915</v>
      </c>
      <c r="M55" s="2">
        <f t="shared" si="7"/>
        <v>0.85323214879137987</v>
      </c>
      <c r="N55" s="2">
        <f t="shared" si="8"/>
        <v>2.8128335335226629</v>
      </c>
      <c r="O55" t="s">
        <v>47</v>
      </c>
    </row>
    <row r="56" spans="1:15" x14ac:dyDescent="0.25">
      <c r="A56" s="16">
        <v>46</v>
      </c>
      <c r="B56" s="17" t="s">
        <v>53</v>
      </c>
      <c r="C56" s="18">
        <v>61.3</v>
      </c>
      <c r="D56" s="19" t="s">
        <v>130</v>
      </c>
      <c r="E56" s="20" t="str">
        <f t="shared" si="0"/>
        <v>Significantly Different</v>
      </c>
      <c r="G56">
        <f t="shared" si="1"/>
        <v>61.3</v>
      </c>
      <c r="H56">
        <f t="shared" si="2"/>
        <v>6</v>
      </c>
      <c r="I56" t="str">
        <f t="shared" si="3"/>
        <v>+/-</v>
      </c>
      <c r="J56" t="str">
        <f t="shared" si="4"/>
        <v>1.2</v>
      </c>
      <c r="K56" s="2">
        <f t="shared" si="5"/>
        <v>0.72948328267477203</v>
      </c>
      <c r="L56" s="2">
        <f t="shared" si="6"/>
        <v>2.7999999999999972</v>
      </c>
      <c r="M56" s="2">
        <f t="shared" si="7"/>
        <v>0.73201182849801194</v>
      </c>
      <c r="N56" s="2">
        <f t="shared" si="8"/>
        <v>3.8250748020632588</v>
      </c>
      <c r="O56" t="s">
        <v>31</v>
      </c>
    </row>
    <row r="57" spans="1:15" x14ac:dyDescent="0.25">
      <c r="A57" s="16">
        <v>47</v>
      </c>
      <c r="B57" s="17" t="s">
        <v>54</v>
      </c>
      <c r="C57" s="18">
        <v>60.2</v>
      </c>
      <c r="D57" s="19" t="s">
        <v>124</v>
      </c>
      <c r="E57" s="20" t="str">
        <f t="shared" si="0"/>
        <v>Significantly Different</v>
      </c>
      <c r="G57">
        <f t="shared" si="1"/>
        <v>60.2</v>
      </c>
      <c r="H57">
        <f t="shared" si="2"/>
        <v>6</v>
      </c>
      <c r="I57" t="str">
        <f t="shared" si="3"/>
        <v>+/-</v>
      </c>
      <c r="J57" t="str">
        <f t="shared" si="4"/>
        <v>1.0</v>
      </c>
      <c r="K57" s="2">
        <f t="shared" si="5"/>
        <v>0.60790273556231</v>
      </c>
      <c r="L57" s="2">
        <f t="shared" si="6"/>
        <v>3.8999999999999915</v>
      </c>
      <c r="M57" s="2">
        <f t="shared" si="7"/>
        <v>0.61093468821403585</v>
      </c>
      <c r="N57" s="2">
        <f t="shared" si="8"/>
        <v>6.3836610937921714</v>
      </c>
      <c r="O57" t="s">
        <v>84</v>
      </c>
    </row>
    <row r="58" spans="1:15" x14ac:dyDescent="0.25">
      <c r="A58" s="16">
        <v>48</v>
      </c>
      <c r="B58" s="17" t="s">
        <v>74</v>
      </c>
      <c r="C58" s="18">
        <v>56.6</v>
      </c>
      <c r="D58" s="19" t="s">
        <v>78</v>
      </c>
      <c r="E58" s="20" t="str">
        <f t="shared" si="0"/>
        <v>Significantly Different</v>
      </c>
      <c r="G58">
        <f t="shared" si="1"/>
        <v>56.6</v>
      </c>
      <c r="H58">
        <f t="shared" si="2"/>
        <v>6</v>
      </c>
      <c r="I58" t="str">
        <f t="shared" si="3"/>
        <v>+/-</v>
      </c>
      <c r="J58" t="str">
        <f t="shared" si="4"/>
        <v>0.7</v>
      </c>
      <c r="K58" s="2">
        <f t="shared" si="5"/>
        <v>0.42553191489361697</v>
      </c>
      <c r="L58" s="2">
        <f t="shared" si="6"/>
        <v>7.4999999999999929</v>
      </c>
      <c r="M58" s="2">
        <f t="shared" si="7"/>
        <v>0.42985214661796195</v>
      </c>
      <c r="N58" s="2">
        <f t="shared" si="8"/>
        <v>17.447859825778046</v>
      </c>
      <c r="O58" t="s">
        <v>75</v>
      </c>
    </row>
    <row r="59" spans="1:15" x14ac:dyDescent="0.25">
      <c r="A59" s="16">
        <v>49</v>
      </c>
      <c r="B59" s="17" t="s">
        <v>40</v>
      </c>
      <c r="C59" s="18">
        <v>54.9</v>
      </c>
      <c r="D59" s="19" t="s">
        <v>29</v>
      </c>
      <c r="E59" s="20" t="str">
        <f t="shared" si="0"/>
        <v>Significantly Different</v>
      </c>
      <c r="G59">
        <f t="shared" si="1"/>
        <v>54.9</v>
      </c>
      <c r="H59">
        <f t="shared" si="2"/>
        <v>6</v>
      </c>
      <c r="I59" t="str">
        <f t="shared" si="3"/>
        <v>+/-</v>
      </c>
      <c r="J59" t="str">
        <f t="shared" si="4"/>
        <v>0.2</v>
      </c>
      <c r="K59" s="2">
        <f t="shared" si="5"/>
        <v>0.12158054711246201</v>
      </c>
      <c r="L59" s="2">
        <f t="shared" si="6"/>
        <v>9.1999999999999957</v>
      </c>
      <c r="M59" s="2">
        <f t="shared" si="7"/>
        <v>0.1359311840425404</v>
      </c>
      <c r="N59" s="2">
        <f t="shared" si="8"/>
        <v>67.681305542963614</v>
      </c>
      <c r="O59" t="s">
        <v>33</v>
      </c>
    </row>
    <row r="60" spans="1:15" x14ac:dyDescent="0.25">
      <c r="A60" s="16">
        <v>50</v>
      </c>
      <c r="B60" s="17" t="s">
        <v>80</v>
      </c>
      <c r="C60" s="18">
        <v>53.5</v>
      </c>
      <c r="D60" s="19" t="s">
        <v>36</v>
      </c>
      <c r="E60" s="20" t="str">
        <f t="shared" si="0"/>
        <v>Significantly Different</v>
      </c>
      <c r="G60">
        <f t="shared" si="1"/>
        <v>53.5</v>
      </c>
      <c r="H60">
        <f t="shared" si="2"/>
        <v>6</v>
      </c>
      <c r="I60" t="str">
        <f t="shared" si="3"/>
        <v>+/-</v>
      </c>
      <c r="J60" t="str">
        <f t="shared" si="4"/>
        <v>0.3</v>
      </c>
      <c r="K60" s="2">
        <f t="shared" si="5"/>
        <v>0.18237082066869301</v>
      </c>
      <c r="L60" s="2">
        <f t="shared" si="6"/>
        <v>10.599999999999994</v>
      </c>
      <c r="M60" s="2">
        <f t="shared" si="7"/>
        <v>0.19223572402239389</v>
      </c>
      <c r="N60" s="2">
        <f t="shared" si="8"/>
        <v>55.140635560355996</v>
      </c>
      <c r="O60" t="s">
        <v>55</v>
      </c>
    </row>
    <row r="61" spans="1:15" x14ac:dyDescent="0.25">
      <c r="A61" s="16">
        <v>51</v>
      </c>
      <c r="B61" s="17" t="s">
        <v>48</v>
      </c>
      <c r="C61" s="18">
        <v>41.5</v>
      </c>
      <c r="D61" s="19" t="s">
        <v>130</v>
      </c>
      <c r="E61" s="20" t="str">
        <f t="shared" si="0"/>
        <v>Significantly Different</v>
      </c>
      <c r="G61">
        <f t="shared" si="1"/>
        <v>41.5</v>
      </c>
      <c r="H61">
        <f t="shared" si="2"/>
        <v>6</v>
      </c>
      <c r="I61" t="str">
        <f t="shared" si="3"/>
        <v>+/-</v>
      </c>
      <c r="J61" t="str">
        <f t="shared" si="4"/>
        <v>1.2</v>
      </c>
      <c r="K61" s="2">
        <f t="shared" si="5"/>
        <v>0.72948328267477203</v>
      </c>
      <c r="L61" s="2">
        <f t="shared" si="6"/>
        <v>22.599999999999994</v>
      </c>
      <c r="M61" s="2">
        <f t="shared" si="7"/>
        <v>0.73201182849801194</v>
      </c>
      <c r="N61" s="2">
        <f t="shared" si="8"/>
        <v>30.873818045224898</v>
      </c>
      <c r="O61" t="s">
        <v>38</v>
      </c>
    </row>
    <row r="62" spans="1:15" ht="15.75" thickBot="1" x14ac:dyDescent="0.3">
      <c r="A62" s="22"/>
      <c r="B62" s="23" t="s">
        <v>86</v>
      </c>
      <c r="C62" s="24">
        <v>68.599999999999994</v>
      </c>
      <c r="D62" s="25" t="s">
        <v>70</v>
      </c>
      <c r="E62" s="26" t="str">
        <f t="shared" si="0"/>
        <v>Significantly Different</v>
      </c>
      <c r="G62">
        <f t="shared" si="1"/>
        <v>68.599999999999994</v>
      </c>
      <c r="H62">
        <f t="shared" si="2"/>
        <v>6</v>
      </c>
      <c r="I62" t="str">
        <f t="shared" si="3"/>
        <v>+/-</v>
      </c>
      <c r="J62" t="str">
        <f t="shared" si="4"/>
        <v>0.8</v>
      </c>
      <c r="K62" s="2">
        <f t="shared" si="5"/>
        <v>0.48632218844984804</v>
      </c>
      <c r="L62" s="2">
        <f t="shared" si="6"/>
        <v>-4.5</v>
      </c>
      <c r="M62" s="2">
        <f t="shared" si="7"/>
        <v>0.49010685399991183</v>
      </c>
      <c r="N62" s="2">
        <f t="shared" si="8"/>
        <v>-9.1816712279661559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1" priority="5" operator="equal">
      <formula>"State Selected"</formula>
    </cfRule>
    <cfRule type="cellIs" dxfId="40" priority="6" operator="equal">
      <formula>"Not Significantly Different"</formula>
    </cfRule>
  </conditionalFormatting>
  <conditionalFormatting sqref="E10:E62">
    <cfRule type="cellIs" dxfId="39" priority="1" operator="equal">
      <formula>"OTHER ERROR"</formula>
    </cfRule>
    <cfRule type="cellIs" dxfId="38" priority="2" operator="equal">
      <formula>"Statistical Test not applicable"</formula>
    </cfRule>
    <cfRule type="cellIs" dxfId="37" priority="3" operator="equal">
      <formula>"Geography Selected"</formula>
    </cfRule>
    <cfRule type="cellIs" dxfId="3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643C871-5A9B-4EA4-BE41-E938636E029A}">
      <formula1>$O$10:$O$62</formula1>
    </dataValidation>
  </dataValidation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944A-223F-473B-A0B0-5E7EC837BABF}">
  <sheetPr codeName="Sheet1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651</v>
      </c>
    </row>
    <row r="2" spans="1:16" x14ac:dyDescent="0.25">
      <c r="A2" s="3" t="s">
        <v>2</v>
      </c>
      <c r="B2" t="s">
        <v>652</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26.5</v>
      </c>
      <c r="C6" t="s">
        <v>9</v>
      </c>
      <c r="H6" s="8" t="s">
        <v>10</v>
      </c>
      <c r="I6">
        <f>VLOOKUP($B$4,$B$9:$K$62,6,FALSE)</f>
        <v>26.5</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26.5</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26.5</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40.9</v>
      </c>
      <c r="D11" s="21" t="s">
        <v>138</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40.9</v>
      </c>
      <c r="H11">
        <f t="shared" ref="H11:H62" si="2">LEN(TRIM(D11))</f>
        <v>6</v>
      </c>
      <c r="I11" t="str">
        <f t="shared" ref="I11:I62" si="3">IF(H11&gt;=3,MID(TRIM(D11),1,3),"NO")</f>
        <v>+/-</v>
      </c>
      <c r="J11" t="str">
        <f t="shared" ref="J11:J62" si="4">IF(TRIM(I11)="+/-",MID(TRIM(D11),4,H11-3),D11)</f>
        <v>1.9</v>
      </c>
      <c r="K11" s="2">
        <f t="shared" ref="K11:K62" si="5">IF(TRIM(J11)="*****",0,IF(ISERROR(VALUE(J11)),"NA",VALUE(J11/$I$4)))</f>
        <v>1.1550151975683889</v>
      </c>
      <c r="L11" s="2">
        <f t="shared" ref="L11:L62" si="6">IF(AND(ISNUMBER(G11),ISNUMBER($I$6)),$I$6-G11,"N/A")</f>
        <v>-14.399999999999999</v>
      </c>
      <c r="M11" s="2">
        <f t="shared" ref="M11:M62" si="7">IF(AND(ISNUMBER(K11),ISNUMBER($I$7)),SQRT(K11^2+($I$7)^2),"N/A")</f>
        <v>1.1566138352851334</v>
      </c>
      <c r="N11" s="2">
        <f>IF(AND(ISNUMBER(L11),ISNUMBER(M11),M11&lt;&gt;0),L11/M11,"NA")</f>
        <v>-12.450136390120258</v>
      </c>
      <c r="O11" t="s">
        <v>30</v>
      </c>
    </row>
    <row r="12" spans="1:16" x14ac:dyDescent="0.25">
      <c r="A12" s="16">
        <v>2</v>
      </c>
      <c r="B12" s="17" t="s">
        <v>40</v>
      </c>
      <c r="C12" s="18">
        <v>36.9</v>
      </c>
      <c r="D12" s="19" t="s">
        <v>61</v>
      </c>
      <c r="E12" s="20" t="str">
        <f t="shared" si="0"/>
        <v>Significantly Different</v>
      </c>
      <c r="G12">
        <f t="shared" si="1"/>
        <v>36.9</v>
      </c>
      <c r="H12">
        <f t="shared" si="2"/>
        <v>6</v>
      </c>
      <c r="I12" t="str">
        <f t="shared" si="3"/>
        <v>+/-</v>
      </c>
      <c r="J12" t="str">
        <f t="shared" si="4"/>
        <v>0.4</v>
      </c>
      <c r="K12" s="2">
        <f t="shared" si="5"/>
        <v>0.24316109422492402</v>
      </c>
      <c r="L12" s="2">
        <f t="shared" si="6"/>
        <v>-10.399999999999999</v>
      </c>
      <c r="M12" s="2">
        <f t="shared" si="7"/>
        <v>0.25064471888253259</v>
      </c>
      <c r="N12" s="2">
        <f t="shared" ref="N12:N62" si="8">IF(AND(ISNUMBER(L12),ISNUMBER(M12),M12&lt;&gt;0),L12/M12,"NA")</f>
        <v>-41.49299473121583</v>
      </c>
      <c r="O12" t="s">
        <v>32</v>
      </c>
    </row>
    <row r="13" spans="1:16" x14ac:dyDescent="0.25">
      <c r="A13" s="16">
        <v>3</v>
      </c>
      <c r="B13" s="17" t="s">
        <v>76</v>
      </c>
      <c r="C13" s="18">
        <v>32.5</v>
      </c>
      <c r="D13" s="19" t="s">
        <v>78</v>
      </c>
      <c r="E13" s="20" t="str">
        <f t="shared" si="0"/>
        <v>Significantly Different</v>
      </c>
      <c r="G13">
        <f t="shared" si="1"/>
        <v>32.5</v>
      </c>
      <c r="H13">
        <f t="shared" si="2"/>
        <v>6</v>
      </c>
      <c r="I13" t="str">
        <f t="shared" si="3"/>
        <v>+/-</v>
      </c>
      <c r="J13" t="str">
        <f t="shared" si="4"/>
        <v>0.7</v>
      </c>
      <c r="K13" s="2">
        <f t="shared" si="5"/>
        <v>0.42553191489361697</v>
      </c>
      <c r="L13" s="2">
        <f t="shared" si="6"/>
        <v>-6</v>
      </c>
      <c r="M13" s="2">
        <f t="shared" si="7"/>
        <v>0.42985214661796195</v>
      </c>
      <c r="N13" s="2">
        <f t="shared" si="8"/>
        <v>-13.95828786062245</v>
      </c>
      <c r="O13" t="s">
        <v>34</v>
      </c>
    </row>
    <row r="14" spans="1:16" x14ac:dyDescent="0.25">
      <c r="A14" s="16">
        <v>4</v>
      </c>
      <c r="B14" s="17" t="s">
        <v>50</v>
      </c>
      <c r="C14" s="18">
        <v>32.200000000000003</v>
      </c>
      <c r="D14" s="19" t="s">
        <v>39</v>
      </c>
      <c r="E14" s="20" t="str">
        <f t="shared" si="0"/>
        <v>Significantly Different</v>
      </c>
      <c r="G14">
        <f t="shared" si="1"/>
        <v>32.200000000000003</v>
      </c>
      <c r="H14">
        <f t="shared" si="2"/>
        <v>6</v>
      </c>
      <c r="I14" t="str">
        <f t="shared" si="3"/>
        <v>+/-</v>
      </c>
      <c r="J14" t="str">
        <f t="shared" si="4"/>
        <v>0.5</v>
      </c>
      <c r="K14" s="2">
        <f t="shared" si="5"/>
        <v>0.303951367781155</v>
      </c>
      <c r="L14" s="2">
        <f t="shared" si="6"/>
        <v>-5.7000000000000028</v>
      </c>
      <c r="M14" s="2">
        <f t="shared" si="7"/>
        <v>0.30997079109986531</v>
      </c>
      <c r="N14" s="2">
        <f t="shared" si="8"/>
        <v>-18.388829411231836</v>
      </c>
      <c r="O14" t="s">
        <v>37</v>
      </c>
    </row>
    <row r="15" spans="1:16" x14ac:dyDescent="0.25">
      <c r="A15" s="16">
        <v>5</v>
      </c>
      <c r="B15" s="17" t="s">
        <v>80</v>
      </c>
      <c r="C15" s="18">
        <v>31.3</v>
      </c>
      <c r="D15" s="19" t="s">
        <v>39</v>
      </c>
      <c r="E15" s="20" t="str">
        <f t="shared" si="0"/>
        <v>Significantly Different</v>
      </c>
      <c r="G15">
        <f t="shared" si="1"/>
        <v>31.3</v>
      </c>
      <c r="H15">
        <f t="shared" si="2"/>
        <v>6</v>
      </c>
      <c r="I15" t="str">
        <f t="shared" si="3"/>
        <v>+/-</v>
      </c>
      <c r="J15" t="str">
        <f t="shared" si="4"/>
        <v>0.5</v>
      </c>
      <c r="K15" s="2">
        <f t="shared" si="5"/>
        <v>0.303951367781155</v>
      </c>
      <c r="L15" s="2">
        <f t="shared" si="6"/>
        <v>-4.8000000000000007</v>
      </c>
      <c r="M15" s="2">
        <f t="shared" si="7"/>
        <v>0.30997079109986531</v>
      </c>
      <c r="N15" s="2">
        <f t="shared" si="8"/>
        <v>-15.485330030511015</v>
      </c>
      <c r="O15" t="s">
        <v>40</v>
      </c>
    </row>
    <row r="16" spans="1:16" x14ac:dyDescent="0.25">
      <c r="A16" s="16">
        <v>6</v>
      </c>
      <c r="B16" s="17" t="s">
        <v>44</v>
      </c>
      <c r="C16" s="18">
        <v>30.6</v>
      </c>
      <c r="D16" s="19" t="s">
        <v>114</v>
      </c>
      <c r="E16" s="20" t="str">
        <f t="shared" si="0"/>
        <v>Significantly Different</v>
      </c>
      <c r="G16">
        <f t="shared" si="1"/>
        <v>30.6</v>
      </c>
      <c r="H16">
        <f t="shared" si="2"/>
        <v>6</v>
      </c>
      <c r="I16" t="str">
        <f t="shared" si="3"/>
        <v>+/-</v>
      </c>
      <c r="J16" t="str">
        <f t="shared" si="4"/>
        <v>0.9</v>
      </c>
      <c r="K16" s="2">
        <f t="shared" si="5"/>
        <v>0.54711246200607899</v>
      </c>
      <c r="L16" s="2">
        <f t="shared" si="6"/>
        <v>-4.1000000000000014</v>
      </c>
      <c r="M16" s="2">
        <f t="shared" si="7"/>
        <v>0.55047933970440222</v>
      </c>
      <c r="N16" s="2">
        <f t="shared" si="8"/>
        <v>-7.4480542761180279</v>
      </c>
      <c r="O16" t="s">
        <v>42</v>
      </c>
    </row>
    <row r="17" spans="1:15" x14ac:dyDescent="0.25">
      <c r="A17" s="16">
        <v>7</v>
      </c>
      <c r="B17" s="17" t="s">
        <v>35</v>
      </c>
      <c r="C17" s="18">
        <v>29.1</v>
      </c>
      <c r="D17" s="19" t="s">
        <v>120</v>
      </c>
      <c r="E17" s="20" t="str">
        <f t="shared" si="0"/>
        <v>Significantly Different</v>
      </c>
      <c r="G17">
        <f t="shared" si="1"/>
        <v>29.1</v>
      </c>
      <c r="H17">
        <f t="shared" si="2"/>
        <v>6</v>
      </c>
      <c r="I17" t="str">
        <f t="shared" si="3"/>
        <v>+/-</v>
      </c>
      <c r="J17" t="str">
        <f t="shared" si="4"/>
        <v>1.3</v>
      </c>
      <c r="K17" s="2">
        <f t="shared" si="5"/>
        <v>0.79027355623100304</v>
      </c>
      <c r="L17" s="2">
        <f t="shared" si="6"/>
        <v>-2.6000000000000014</v>
      </c>
      <c r="M17" s="2">
        <f t="shared" si="7"/>
        <v>0.79260819516141623</v>
      </c>
      <c r="N17" s="2">
        <f t="shared" si="8"/>
        <v>-3.2803092573002051</v>
      </c>
      <c r="O17" t="s">
        <v>44</v>
      </c>
    </row>
    <row r="18" spans="1:15" x14ac:dyDescent="0.25">
      <c r="A18" s="16">
        <v>7</v>
      </c>
      <c r="B18" s="17" t="s">
        <v>69</v>
      </c>
      <c r="C18" s="18">
        <v>29.1</v>
      </c>
      <c r="D18" s="19" t="s">
        <v>145</v>
      </c>
      <c r="E18" s="20" t="str">
        <f t="shared" si="0"/>
        <v>Significantly Different</v>
      </c>
      <c r="G18">
        <f t="shared" si="1"/>
        <v>29.1</v>
      </c>
      <c r="H18">
        <f t="shared" si="2"/>
        <v>6</v>
      </c>
      <c r="I18" t="str">
        <f t="shared" si="3"/>
        <v>+/-</v>
      </c>
      <c r="J18" t="str">
        <f t="shared" si="4"/>
        <v>1.8</v>
      </c>
      <c r="K18" s="2">
        <f t="shared" si="5"/>
        <v>1.094224924012158</v>
      </c>
      <c r="L18" s="2">
        <f t="shared" si="6"/>
        <v>-2.6000000000000014</v>
      </c>
      <c r="M18" s="2">
        <f t="shared" si="7"/>
        <v>1.0959122417823675</v>
      </c>
      <c r="N18" s="2">
        <f t="shared" si="8"/>
        <v>-2.3724527392553063</v>
      </c>
      <c r="O18" t="s">
        <v>46</v>
      </c>
    </row>
    <row r="19" spans="1:15" x14ac:dyDescent="0.25">
      <c r="A19" s="16">
        <v>9</v>
      </c>
      <c r="B19" s="17" t="s">
        <v>68</v>
      </c>
      <c r="C19" s="18">
        <v>29</v>
      </c>
      <c r="D19" s="19" t="s">
        <v>83</v>
      </c>
      <c r="E19" s="20" t="str">
        <f t="shared" si="0"/>
        <v>Significantly Different</v>
      </c>
      <c r="G19">
        <f t="shared" si="1"/>
        <v>29</v>
      </c>
      <c r="H19">
        <f t="shared" si="2"/>
        <v>6</v>
      </c>
      <c r="I19" t="str">
        <f t="shared" si="3"/>
        <v>+/-</v>
      </c>
      <c r="J19" t="str">
        <f t="shared" si="4"/>
        <v>0.6</v>
      </c>
      <c r="K19" s="2">
        <f t="shared" si="5"/>
        <v>0.36474164133738601</v>
      </c>
      <c r="L19" s="2">
        <f t="shared" si="6"/>
        <v>-2.5</v>
      </c>
      <c r="M19" s="2">
        <f t="shared" si="7"/>
        <v>0.36977279819442066</v>
      </c>
      <c r="N19" s="2">
        <f t="shared" si="8"/>
        <v>-6.7609083529328187</v>
      </c>
      <c r="O19" t="s">
        <v>48</v>
      </c>
    </row>
    <row r="20" spans="1:15" x14ac:dyDescent="0.25">
      <c r="A20" s="16">
        <v>10</v>
      </c>
      <c r="B20" s="17" t="s">
        <v>45</v>
      </c>
      <c r="C20" s="18">
        <v>28.9</v>
      </c>
      <c r="D20" s="21" t="s">
        <v>135</v>
      </c>
      <c r="E20" s="20" t="str">
        <f t="shared" si="0"/>
        <v>Significantly Different</v>
      </c>
      <c r="G20">
        <f t="shared" si="1"/>
        <v>28.9</v>
      </c>
      <c r="H20">
        <f t="shared" si="2"/>
        <v>6</v>
      </c>
      <c r="I20" t="str">
        <f t="shared" si="3"/>
        <v>+/-</v>
      </c>
      <c r="J20" t="str">
        <f t="shared" si="4"/>
        <v>1.6</v>
      </c>
      <c r="K20" s="2">
        <f t="shared" si="5"/>
        <v>0.97264437689969607</v>
      </c>
      <c r="L20" s="2">
        <f t="shared" si="6"/>
        <v>-2.3999999999999986</v>
      </c>
      <c r="M20" s="2">
        <f t="shared" si="7"/>
        <v>0.97454222139096647</v>
      </c>
      <c r="N20" s="2">
        <f t="shared" si="8"/>
        <v>-2.462694737406526</v>
      </c>
      <c r="O20" t="s">
        <v>50</v>
      </c>
    </row>
    <row r="21" spans="1:15" x14ac:dyDescent="0.25">
      <c r="A21" s="16">
        <v>11</v>
      </c>
      <c r="B21" s="17" t="s">
        <v>60</v>
      </c>
      <c r="C21" s="18">
        <v>28.8</v>
      </c>
      <c r="D21" s="19" t="s">
        <v>114</v>
      </c>
      <c r="E21" s="20" t="str">
        <f t="shared" si="0"/>
        <v>Significantly Different</v>
      </c>
      <c r="G21">
        <f t="shared" si="1"/>
        <v>28.8</v>
      </c>
      <c r="H21">
        <f t="shared" si="2"/>
        <v>6</v>
      </c>
      <c r="I21" t="str">
        <f t="shared" si="3"/>
        <v>+/-</v>
      </c>
      <c r="J21" t="str">
        <f t="shared" si="4"/>
        <v>0.9</v>
      </c>
      <c r="K21" s="2">
        <f t="shared" si="5"/>
        <v>0.54711246200607899</v>
      </c>
      <c r="L21" s="2">
        <f t="shared" si="6"/>
        <v>-2.3000000000000007</v>
      </c>
      <c r="M21" s="2">
        <f t="shared" si="7"/>
        <v>0.55047933970440222</v>
      </c>
      <c r="N21" s="2">
        <f t="shared" si="8"/>
        <v>-4.17817678904182</v>
      </c>
      <c r="O21" t="s">
        <v>52</v>
      </c>
    </row>
    <row r="22" spans="1:15" x14ac:dyDescent="0.25">
      <c r="A22" s="16">
        <v>12</v>
      </c>
      <c r="B22" s="17" t="s">
        <v>75</v>
      </c>
      <c r="C22" s="18">
        <v>28.6</v>
      </c>
      <c r="D22" s="19" t="s">
        <v>78</v>
      </c>
      <c r="E22" s="20" t="str">
        <f t="shared" si="0"/>
        <v>Significantly Different</v>
      </c>
      <c r="G22">
        <f t="shared" si="1"/>
        <v>28.6</v>
      </c>
      <c r="H22">
        <f t="shared" si="2"/>
        <v>6</v>
      </c>
      <c r="I22" t="str">
        <f t="shared" si="3"/>
        <v>+/-</v>
      </c>
      <c r="J22" t="str">
        <f t="shared" si="4"/>
        <v>0.7</v>
      </c>
      <c r="K22" s="2">
        <f t="shared" si="5"/>
        <v>0.42553191489361697</v>
      </c>
      <c r="L22" s="2">
        <f t="shared" si="6"/>
        <v>-2.1000000000000014</v>
      </c>
      <c r="M22" s="2">
        <f t="shared" si="7"/>
        <v>0.42985214661796195</v>
      </c>
      <c r="N22" s="2">
        <f t="shared" si="8"/>
        <v>-4.885400751217861</v>
      </c>
      <c r="O22" t="s">
        <v>54</v>
      </c>
    </row>
    <row r="23" spans="1:15" x14ac:dyDescent="0.25">
      <c r="A23" s="16">
        <v>13</v>
      </c>
      <c r="B23" s="17" t="s">
        <v>74</v>
      </c>
      <c r="C23" s="18">
        <v>28.3</v>
      </c>
      <c r="D23" s="19" t="s">
        <v>130</v>
      </c>
      <c r="E23" s="20" t="str">
        <f t="shared" si="0"/>
        <v>Significantly Different</v>
      </c>
      <c r="G23">
        <f t="shared" si="1"/>
        <v>28.3</v>
      </c>
      <c r="H23">
        <f t="shared" si="2"/>
        <v>6</v>
      </c>
      <c r="I23" t="str">
        <f t="shared" si="3"/>
        <v>+/-</v>
      </c>
      <c r="J23" t="str">
        <f t="shared" si="4"/>
        <v>1.2</v>
      </c>
      <c r="K23" s="2">
        <f t="shared" si="5"/>
        <v>0.72948328267477203</v>
      </c>
      <c r="L23" s="2">
        <f t="shared" si="6"/>
        <v>-1.8000000000000007</v>
      </c>
      <c r="M23" s="2">
        <f t="shared" si="7"/>
        <v>0.73201182849801194</v>
      </c>
      <c r="N23" s="2">
        <f t="shared" si="8"/>
        <v>-2.4589766584692412</v>
      </c>
      <c r="O23" t="s">
        <v>43</v>
      </c>
    </row>
    <row r="24" spans="1:15" x14ac:dyDescent="0.25">
      <c r="A24" s="16">
        <v>14</v>
      </c>
      <c r="B24" s="17" t="s">
        <v>42</v>
      </c>
      <c r="C24" s="18">
        <v>27.9</v>
      </c>
      <c r="D24" s="19" t="s">
        <v>83</v>
      </c>
      <c r="E24" s="20" t="str">
        <f t="shared" si="0"/>
        <v>Significantly Different</v>
      </c>
      <c r="G24">
        <f t="shared" si="1"/>
        <v>27.9</v>
      </c>
      <c r="H24">
        <f t="shared" si="2"/>
        <v>6</v>
      </c>
      <c r="I24" t="str">
        <f t="shared" si="3"/>
        <v>+/-</v>
      </c>
      <c r="J24" t="str">
        <f t="shared" si="4"/>
        <v>0.6</v>
      </c>
      <c r="K24" s="2">
        <f t="shared" si="5"/>
        <v>0.36474164133738601</v>
      </c>
      <c r="L24" s="2">
        <f t="shared" si="6"/>
        <v>-1.3999999999999986</v>
      </c>
      <c r="M24" s="2">
        <f t="shared" si="7"/>
        <v>0.36977279819442066</v>
      </c>
      <c r="N24" s="2">
        <f t="shared" si="8"/>
        <v>-3.7861086776423742</v>
      </c>
      <c r="O24" t="s">
        <v>57</v>
      </c>
    </row>
    <row r="25" spans="1:15" x14ac:dyDescent="0.25">
      <c r="A25" s="16">
        <v>15</v>
      </c>
      <c r="B25" s="17" t="s">
        <v>77</v>
      </c>
      <c r="C25" s="18">
        <v>27.5</v>
      </c>
      <c r="D25" s="19" t="s">
        <v>135</v>
      </c>
      <c r="E25" s="20" t="str">
        <f t="shared" si="0"/>
        <v>Not Significantly Different</v>
      </c>
      <c r="G25">
        <f t="shared" si="1"/>
        <v>27.5</v>
      </c>
      <c r="H25">
        <f t="shared" si="2"/>
        <v>6</v>
      </c>
      <c r="I25" t="str">
        <f t="shared" si="3"/>
        <v>+/-</v>
      </c>
      <c r="J25" t="str">
        <f t="shared" si="4"/>
        <v>1.6</v>
      </c>
      <c r="K25" s="2">
        <f t="shared" si="5"/>
        <v>0.97264437689969607</v>
      </c>
      <c r="L25" s="2">
        <f t="shared" si="6"/>
        <v>-1</v>
      </c>
      <c r="M25" s="2">
        <f t="shared" si="7"/>
        <v>0.97454222139096647</v>
      </c>
      <c r="N25" s="2">
        <f t="shared" si="8"/>
        <v>-1.0261228072527198</v>
      </c>
      <c r="O25" t="s">
        <v>58</v>
      </c>
    </row>
    <row r="26" spans="1:15" x14ac:dyDescent="0.25">
      <c r="A26" s="16">
        <v>16</v>
      </c>
      <c r="B26" s="17" t="s">
        <v>32</v>
      </c>
      <c r="C26" s="18">
        <v>27.1</v>
      </c>
      <c r="D26" s="19" t="s">
        <v>141</v>
      </c>
      <c r="E26" s="20" t="str">
        <f t="shared" si="0"/>
        <v>Not Significantly Different</v>
      </c>
      <c r="G26">
        <f t="shared" si="1"/>
        <v>27.1</v>
      </c>
      <c r="H26">
        <f t="shared" si="2"/>
        <v>6</v>
      </c>
      <c r="I26" t="str">
        <f t="shared" si="3"/>
        <v>+/-</v>
      </c>
      <c r="J26" t="str">
        <f t="shared" si="4"/>
        <v>2.4</v>
      </c>
      <c r="K26" s="2">
        <f t="shared" si="5"/>
        <v>1.4589665653495441</v>
      </c>
      <c r="L26" s="2">
        <f t="shared" si="6"/>
        <v>-0.60000000000000142</v>
      </c>
      <c r="M26" s="2">
        <f t="shared" si="7"/>
        <v>1.460232480178032</v>
      </c>
      <c r="N26" s="2">
        <f t="shared" si="8"/>
        <v>-0.41089347630923073</v>
      </c>
      <c r="O26" t="s">
        <v>41</v>
      </c>
    </row>
    <row r="27" spans="1:15" x14ac:dyDescent="0.25">
      <c r="A27" s="16">
        <v>17</v>
      </c>
      <c r="B27" s="17" t="s">
        <v>79</v>
      </c>
      <c r="C27" s="18">
        <v>26.5</v>
      </c>
      <c r="D27" s="19" t="s">
        <v>61</v>
      </c>
      <c r="E27" s="20" t="str">
        <f t="shared" si="0"/>
        <v>Not Significantly Different</v>
      </c>
      <c r="G27">
        <f t="shared" si="1"/>
        <v>26.5</v>
      </c>
      <c r="H27">
        <f t="shared" si="2"/>
        <v>6</v>
      </c>
      <c r="I27" t="str">
        <f t="shared" si="3"/>
        <v>+/-</v>
      </c>
      <c r="J27" t="str">
        <f t="shared" si="4"/>
        <v>0.4</v>
      </c>
      <c r="K27" s="2">
        <f t="shared" si="5"/>
        <v>0.24316109422492402</v>
      </c>
      <c r="L27" s="2">
        <f t="shared" si="6"/>
        <v>0</v>
      </c>
      <c r="M27" s="2">
        <f t="shared" si="7"/>
        <v>0.25064471888253259</v>
      </c>
      <c r="N27" s="2">
        <f t="shared" si="8"/>
        <v>0</v>
      </c>
      <c r="O27" t="s">
        <v>59</v>
      </c>
    </row>
    <row r="28" spans="1:15" x14ac:dyDescent="0.25">
      <c r="A28" s="16">
        <v>18</v>
      </c>
      <c r="B28" s="17" t="s">
        <v>66</v>
      </c>
      <c r="C28" s="18">
        <v>26</v>
      </c>
      <c r="D28" s="19" t="s">
        <v>78</v>
      </c>
      <c r="E28" s="20" t="str">
        <f t="shared" si="0"/>
        <v>Not Significantly Different</v>
      </c>
      <c r="G28">
        <f t="shared" si="1"/>
        <v>26</v>
      </c>
      <c r="H28">
        <f t="shared" si="2"/>
        <v>6</v>
      </c>
      <c r="I28" t="str">
        <f t="shared" si="3"/>
        <v>+/-</v>
      </c>
      <c r="J28" t="str">
        <f t="shared" si="4"/>
        <v>0.7</v>
      </c>
      <c r="K28" s="2">
        <f t="shared" si="5"/>
        <v>0.42553191489361697</v>
      </c>
      <c r="L28" s="2">
        <f t="shared" si="6"/>
        <v>0.5</v>
      </c>
      <c r="M28" s="2">
        <f t="shared" si="7"/>
        <v>0.42985214661796195</v>
      </c>
      <c r="N28" s="2">
        <f t="shared" si="8"/>
        <v>1.1631906550518709</v>
      </c>
      <c r="O28" t="s">
        <v>49</v>
      </c>
    </row>
    <row r="29" spans="1:15" x14ac:dyDescent="0.25">
      <c r="A29" s="16">
        <v>19</v>
      </c>
      <c r="B29" s="17" t="s">
        <v>31</v>
      </c>
      <c r="C29" s="18">
        <v>25.9</v>
      </c>
      <c r="D29" s="19" t="s">
        <v>138</v>
      </c>
      <c r="E29" s="20" t="str">
        <f t="shared" si="0"/>
        <v>Not Significantly Different</v>
      </c>
      <c r="G29">
        <f t="shared" si="1"/>
        <v>25.9</v>
      </c>
      <c r="H29">
        <f t="shared" si="2"/>
        <v>6</v>
      </c>
      <c r="I29" t="str">
        <f t="shared" si="3"/>
        <v>+/-</v>
      </c>
      <c r="J29" t="str">
        <f t="shared" si="4"/>
        <v>1.9</v>
      </c>
      <c r="K29" s="2">
        <f t="shared" si="5"/>
        <v>1.1550151975683889</v>
      </c>
      <c r="L29" s="2">
        <f t="shared" si="6"/>
        <v>0.60000000000000142</v>
      </c>
      <c r="M29" s="2">
        <f t="shared" si="7"/>
        <v>1.1566138352851334</v>
      </c>
      <c r="N29" s="2">
        <f t="shared" si="8"/>
        <v>0.51875568292167873</v>
      </c>
      <c r="O29" t="s">
        <v>63</v>
      </c>
    </row>
    <row r="30" spans="1:15" x14ac:dyDescent="0.25">
      <c r="A30" s="16">
        <v>20</v>
      </c>
      <c r="B30" s="17" t="s">
        <v>28</v>
      </c>
      <c r="C30" s="18">
        <v>25.8</v>
      </c>
      <c r="D30" s="19" t="s">
        <v>130</v>
      </c>
      <c r="E30" s="20" t="str">
        <f t="shared" si="0"/>
        <v>Not Significantly Different</v>
      </c>
      <c r="G30">
        <f t="shared" si="1"/>
        <v>25.8</v>
      </c>
      <c r="H30">
        <f t="shared" si="2"/>
        <v>6</v>
      </c>
      <c r="I30" t="str">
        <f t="shared" si="3"/>
        <v>+/-</v>
      </c>
      <c r="J30" t="str">
        <f t="shared" si="4"/>
        <v>1.2</v>
      </c>
      <c r="K30" s="2">
        <f t="shared" si="5"/>
        <v>0.72948328267477203</v>
      </c>
      <c r="L30" s="2">
        <f t="shared" si="6"/>
        <v>0.69999999999999929</v>
      </c>
      <c r="M30" s="2">
        <f t="shared" si="7"/>
        <v>0.73201182849801194</v>
      </c>
      <c r="N30" s="2">
        <f t="shared" si="8"/>
        <v>0.9562687005158147</v>
      </c>
      <c r="O30" t="s">
        <v>28</v>
      </c>
    </row>
    <row r="31" spans="1:15" x14ac:dyDescent="0.25">
      <c r="A31" s="16">
        <v>21</v>
      </c>
      <c r="B31" s="17" t="s">
        <v>72</v>
      </c>
      <c r="C31" s="18">
        <v>25.6</v>
      </c>
      <c r="D31" s="19" t="s">
        <v>120</v>
      </c>
      <c r="E31" s="20" t="str">
        <f t="shared" si="0"/>
        <v>Not Significantly Different</v>
      </c>
      <c r="G31">
        <f t="shared" si="1"/>
        <v>25.6</v>
      </c>
      <c r="H31">
        <f t="shared" si="2"/>
        <v>6</v>
      </c>
      <c r="I31" t="str">
        <f t="shared" si="3"/>
        <v>+/-</v>
      </c>
      <c r="J31" t="str">
        <f t="shared" si="4"/>
        <v>1.3</v>
      </c>
      <c r="K31" s="2">
        <f t="shared" si="5"/>
        <v>0.79027355623100304</v>
      </c>
      <c r="L31" s="2">
        <f t="shared" si="6"/>
        <v>0.89999999999999858</v>
      </c>
      <c r="M31" s="2">
        <f t="shared" si="7"/>
        <v>0.79260819516141623</v>
      </c>
      <c r="N31" s="2">
        <f t="shared" si="8"/>
        <v>1.1354916659885301</v>
      </c>
      <c r="O31" t="s">
        <v>66</v>
      </c>
    </row>
    <row r="32" spans="1:15" x14ac:dyDescent="0.25">
      <c r="A32" s="16">
        <v>22</v>
      </c>
      <c r="B32" s="17" t="s">
        <v>34</v>
      </c>
      <c r="C32" s="18">
        <v>25.5</v>
      </c>
      <c r="D32" s="19" t="s">
        <v>78</v>
      </c>
      <c r="E32" s="20" t="str">
        <f t="shared" si="0"/>
        <v>Significantly Different</v>
      </c>
      <c r="G32">
        <f t="shared" si="1"/>
        <v>25.5</v>
      </c>
      <c r="H32">
        <f t="shared" si="2"/>
        <v>6</v>
      </c>
      <c r="I32" t="str">
        <f t="shared" si="3"/>
        <v>+/-</v>
      </c>
      <c r="J32" t="str">
        <f t="shared" si="4"/>
        <v>0.7</v>
      </c>
      <c r="K32" s="2">
        <f t="shared" si="5"/>
        <v>0.42553191489361697</v>
      </c>
      <c r="L32" s="2">
        <f t="shared" si="6"/>
        <v>1</v>
      </c>
      <c r="M32" s="2">
        <f t="shared" si="7"/>
        <v>0.42985214661796195</v>
      </c>
      <c r="N32" s="2">
        <f t="shared" si="8"/>
        <v>2.3263813101037418</v>
      </c>
      <c r="O32" t="s">
        <v>68</v>
      </c>
    </row>
    <row r="33" spans="1:15" x14ac:dyDescent="0.25">
      <c r="A33" s="16">
        <v>22</v>
      </c>
      <c r="B33" s="17" t="s">
        <v>57</v>
      </c>
      <c r="C33" s="18">
        <v>25.5</v>
      </c>
      <c r="D33" s="19" t="s">
        <v>39</v>
      </c>
      <c r="E33" s="20" t="str">
        <f t="shared" si="0"/>
        <v>Significantly Different</v>
      </c>
      <c r="G33">
        <f t="shared" si="1"/>
        <v>25.5</v>
      </c>
      <c r="H33">
        <f t="shared" si="2"/>
        <v>6</v>
      </c>
      <c r="I33" t="str">
        <f t="shared" si="3"/>
        <v>+/-</v>
      </c>
      <c r="J33" t="str">
        <f t="shared" si="4"/>
        <v>0.5</v>
      </c>
      <c r="K33" s="2">
        <f t="shared" si="5"/>
        <v>0.303951367781155</v>
      </c>
      <c r="L33" s="2">
        <f t="shared" si="6"/>
        <v>1</v>
      </c>
      <c r="M33" s="2">
        <f t="shared" si="7"/>
        <v>0.30997079109986531</v>
      </c>
      <c r="N33" s="2">
        <f t="shared" si="8"/>
        <v>3.2261104230231274</v>
      </c>
      <c r="O33" t="s">
        <v>71</v>
      </c>
    </row>
    <row r="34" spans="1:15" x14ac:dyDescent="0.25">
      <c r="A34" s="16">
        <v>24</v>
      </c>
      <c r="B34" s="17" t="s">
        <v>48</v>
      </c>
      <c r="C34" s="18">
        <v>25.2</v>
      </c>
      <c r="D34" s="19" t="s">
        <v>140</v>
      </c>
      <c r="E34" s="20" t="str">
        <f t="shared" si="0"/>
        <v>Not Significantly Different</v>
      </c>
      <c r="G34">
        <f t="shared" si="1"/>
        <v>25.2</v>
      </c>
      <c r="H34">
        <f t="shared" si="2"/>
        <v>6</v>
      </c>
      <c r="I34" t="str">
        <f t="shared" si="3"/>
        <v>+/-</v>
      </c>
      <c r="J34" t="str">
        <f t="shared" si="4"/>
        <v>2.0</v>
      </c>
      <c r="K34" s="2">
        <f t="shared" si="5"/>
        <v>1.21580547112462</v>
      </c>
      <c r="L34" s="2">
        <f t="shared" si="6"/>
        <v>1.3000000000000007</v>
      </c>
      <c r="M34" s="2">
        <f t="shared" si="7"/>
        <v>1.2173242793009595</v>
      </c>
      <c r="N34" s="2">
        <f t="shared" si="8"/>
        <v>1.067915938345136</v>
      </c>
      <c r="O34" t="s">
        <v>62</v>
      </c>
    </row>
    <row r="35" spans="1:15" x14ac:dyDescent="0.25">
      <c r="A35" s="16">
        <v>25</v>
      </c>
      <c r="B35" s="17" t="s">
        <v>46</v>
      </c>
      <c r="C35" s="18">
        <v>25.1</v>
      </c>
      <c r="D35" s="19" t="s">
        <v>132</v>
      </c>
      <c r="E35" s="20" t="str">
        <f t="shared" si="0"/>
        <v>Not Significantly Different</v>
      </c>
      <c r="G35">
        <f t="shared" si="1"/>
        <v>25.1</v>
      </c>
      <c r="H35">
        <f t="shared" si="2"/>
        <v>6</v>
      </c>
      <c r="I35" t="str">
        <f t="shared" si="3"/>
        <v>+/-</v>
      </c>
      <c r="J35" t="str">
        <f t="shared" si="4"/>
        <v>1.5</v>
      </c>
      <c r="K35" s="2">
        <f t="shared" si="5"/>
        <v>0.91185410334346506</v>
      </c>
      <c r="L35" s="2">
        <f t="shared" si="6"/>
        <v>1.3999999999999986</v>
      </c>
      <c r="M35" s="2">
        <f t="shared" si="7"/>
        <v>0.91387819929318592</v>
      </c>
      <c r="N35" s="2">
        <f t="shared" si="8"/>
        <v>1.531932812362512</v>
      </c>
      <c r="O35" t="s">
        <v>72</v>
      </c>
    </row>
    <row r="36" spans="1:15" x14ac:dyDescent="0.25">
      <c r="A36" s="16">
        <v>26</v>
      </c>
      <c r="B36" s="17" t="s">
        <v>63</v>
      </c>
      <c r="C36" s="18">
        <v>24.6</v>
      </c>
      <c r="D36" s="19" t="s">
        <v>124</v>
      </c>
      <c r="E36" s="20" t="str">
        <f t="shared" si="0"/>
        <v>Significantly Different</v>
      </c>
      <c r="G36">
        <f t="shared" si="1"/>
        <v>24.6</v>
      </c>
      <c r="H36">
        <f t="shared" si="2"/>
        <v>6</v>
      </c>
      <c r="I36" t="str">
        <f t="shared" si="3"/>
        <v>+/-</v>
      </c>
      <c r="J36" t="str">
        <f t="shared" si="4"/>
        <v>1.0</v>
      </c>
      <c r="K36" s="2">
        <f t="shared" si="5"/>
        <v>0.60790273556231</v>
      </c>
      <c r="L36" s="2">
        <f t="shared" si="6"/>
        <v>1.8999999999999986</v>
      </c>
      <c r="M36" s="2">
        <f t="shared" si="7"/>
        <v>0.61093468821403585</v>
      </c>
      <c r="N36" s="2">
        <f t="shared" si="8"/>
        <v>3.1099887380013187</v>
      </c>
      <c r="O36" t="s">
        <v>64</v>
      </c>
    </row>
    <row r="37" spans="1:15" x14ac:dyDescent="0.25">
      <c r="A37" s="16">
        <v>27</v>
      </c>
      <c r="B37" s="17" t="s">
        <v>84</v>
      </c>
      <c r="C37" s="18">
        <v>24.5</v>
      </c>
      <c r="D37" s="19" t="s">
        <v>83</v>
      </c>
      <c r="E37" s="20" t="str">
        <f t="shared" si="0"/>
        <v>Significantly Different</v>
      </c>
      <c r="G37">
        <f t="shared" si="1"/>
        <v>24.5</v>
      </c>
      <c r="H37">
        <f t="shared" si="2"/>
        <v>6</v>
      </c>
      <c r="I37" t="str">
        <f t="shared" si="3"/>
        <v>+/-</v>
      </c>
      <c r="J37" t="str">
        <f t="shared" si="4"/>
        <v>0.6</v>
      </c>
      <c r="K37" s="2">
        <f t="shared" si="5"/>
        <v>0.36474164133738601</v>
      </c>
      <c r="L37" s="2">
        <f t="shared" si="6"/>
        <v>2</v>
      </c>
      <c r="M37" s="2">
        <f t="shared" si="7"/>
        <v>0.36977279819442066</v>
      </c>
      <c r="N37" s="2">
        <f t="shared" si="8"/>
        <v>5.4087266823462548</v>
      </c>
      <c r="O37" t="s">
        <v>45</v>
      </c>
    </row>
    <row r="38" spans="1:15" x14ac:dyDescent="0.25">
      <c r="A38" s="16">
        <v>28</v>
      </c>
      <c r="B38" s="17" t="s">
        <v>47</v>
      </c>
      <c r="C38" s="18">
        <v>24.3</v>
      </c>
      <c r="D38" s="19" t="s">
        <v>114</v>
      </c>
      <c r="E38" s="20" t="str">
        <f t="shared" si="0"/>
        <v>Significantly Different</v>
      </c>
      <c r="G38">
        <f t="shared" si="1"/>
        <v>24.3</v>
      </c>
      <c r="H38">
        <f t="shared" si="2"/>
        <v>6</v>
      </c>
      <c r="I38" t="str">
        <f t="shared" si="3"/>
        <v>+/-</v>
      </c>
      <c r="J38" t="str">
        <f t="shared" si="4"/>
        <v>0.9</v>
      </c>
      <c r="K38" s="2">
        <f t="shared" si="5"/>
        <v>0.54711246200607899</v>
      </c>
      <c r="L38" s="2">
        <f t="shared" si="6"/>
        <v>2.1999999999999993</v>
      </c>
      <c r="M38" s="2">
        <f t="shared" si="7"/>
        <v>0.55047933970440222</v>
      </c>
      <c r="N38" s="2">
        <f t="shared" si="8"/>
        <v>3.996516928648695</v>
      </c>
      <c r="O38" t="s">
        <v>51</v>
      </c>
    </row>
    <row r="39" spans="1:15" x14ac:dyDescent="0.25">
      <c r="A39" s="16">
        <v>29</v>
      </c>
      <c r="B39" s="17" t="s">
        <v>52</v>
      </c>
      <c r="C39" s="18">
        <v>24.2</v>
      </c>
      <c r="D39" s="19" t="s">
        <v>83</v>
      </c>
      <c r="E39" s="20" t="str">
        <f t="shared" si="0"/>
        <v>Significantly Different</v>
      </c>
      <c r="G39">
        <f t="shared" si="1"/>
        <v>24.2</v>
      </c>
      <c r="H39">
        <f t="shared" si="2"/>
        <v>6</v>
      </c>
      <c r="I39" t="str">
        <f t="shared" si="3"/>
        <v>+/-</v>
      </c>
      <c r="J39" t="str">
        <f t="shared" si="4"/>
        <v>0.6</v>
      </c>
      <c r="K39" s="2">
        <f t="shared" si="5"/>
        <v>0.36474164133738601</v>
      </c>
      <c r="L39" s="2">
        <f t="shared" si="6"/>
        <v>2.3000000000000007</v>
      </c>
      <c r="M39" s="2">
        <f t="shared" si="7"/>
        <v>0.36977279819442066</v>
      </c>
      <c r="N39" s="2">
        <f t="shared" si="8"/>
        <v>6.2200356846981943</v>
      </c>
      <c r="O39" t="s">
        <v>74</v>
      </c>
    </row>
    <row r="40" spans="1:15" x14ac:dyDescent="0.25">
      <c r="A40" s="16">
        <v>30</v>
      </c>
      <c r="B40" s="17" t="s">
        <v>43</v>
      </c>
      <c r="C40" s="18">
        <v>23.5</v>
      </c>
      <c r="D40" s="19" t="s">
        <v>120</v>
      </c>
      <c r="E40" s="20" t="str">
        <f t="shared" si="0"/>
        <v>Significantly Different</v>
      </c>
      <c r="G40">
        <f t="shared" si="1"/>
        <v>23.5</v>
      </c>
      <c r="H40">
        <f t="shared" si="2"/>
        <v>6</v>
      </c>
      <c r="I40" t="str">
        <f t="shared" si="3"/>
        <v>+/-</v>
      </c>
      <c r="J40" t="str">
        <f t="shared" si="4"/>
        <v>1.3</v>
      </c>
      <c r="K40" s="2">
        <f t="shared" si="5"/>
        <v>0.79027355623100304</v>
      </c>
      <c r="L40" s="2">
        <f t="shared" si="6"/>
        <v>3</v>
      </c>
      <c r="M40" s="2">
        <f t="shared" si="7"/>
        <v>0.79260819516141623</v>
      </c>
      <c r="N40" s="2">
        <f t="shared" si="8"/>
        <v>3.784972219961773</v>
      </c>
      <c r="O40" t="s">
        <v>35</v>
      </c>
    </row>
    <row r="41" spans="1:15" x14ac:dyDescent="0.25">
      <c r="A41" s="16">
        <v>31</v>
      </c>
      <c r="B41" s="17" t="s">
        <v>67</v>
      </c>
      <c r="C41" s="18">
        <v>23.4</v>
      </c>
      <c r="D41" s="19" t="s">
        <v>61</v>
      </c>
      <c r="E41" s="20" t="str">
        <f t="shared" si="0"/>
        <v>Significantly Different</v>
      </c>
      <c r="G41">
        <f t="shared" si="1"/>
        <v>23.4</v>
      </c>
      <c r="H41">
        <f t="shared" si="2"/>
        <v>6</v>
      </c>
      <c r="I41" t="str">
        <f t="shared" si="3"/>
        <v>+/-</v>
      </c>
      <c r="J41" t="str">
        <f t="shared" si="4"/>
        <v>0.4</v>
      </c>
      <c r="K41" s="2">
        <f t="shared" si="5"/>
        <v>0.24316109422492402</v>
      </c>
      <c r="L41" s="2">
        <f t="shared" si="6"/>
        <v>3.1000000000000014</v>
      </c>
      <c r="M41" s="2">
        <f t="shared" si="7"/>
        <v>0.25064471888253259</v>
      </c>
      <c r="N41" s="2">
        <f t="shared" si="8"/>
        <v>12.368104198727805</v>
      </c>
      <c r="O41" t="s">
        <v>76</v>
      </c>
    </row>
    <row r="42" spans="1:15" x14ac:dyDescent="0.25">
      <c r="A42" s="16">
        <v>31</v>
      </c>
      <c r="B42" s="17" t="s">
        <v>85</v>
      </c>
      <c r="C42" s="18">
        <v>23.4</v>
      </c>
      <c r="D42" s="19" t="s">
        <v>114</v>
      </c>
      <c r="E42" s="20" t="str">
        <f t="shared" si="0"/>
        <v>Significantly Different</v>
      </c>
      <c r="G42">
        <f t="shared" si="1"/>
        <v>23.4</v>
      </c>
      <c r="H42">
        <f t="shared" si="2"/>
        <v>6</v>
      </c>
      <c r="I42" t="str">
        <f t="shared" si="3"/>
        <v>+/-</v>
      </c>
      <c r="J42" t="str">
        <f t="shared" si="4"/>
        <v>0.9</v>
      </c>
      <c r="K42" s="2">
        <f t="shared" si="5"/>
        <v>0.54711246200607899</v>
      </c>
      <c r="L42" s="2">
        <f t="shared" si="6"/>
        <v>3.1000000000000014</v>
      </c>
      <c r="M42" s="2">
        <f t="shared" si="7"/>
        <v>0.55047933970440222</v>
      </c>
      <c r="N42" s="2">
        <f t="shared" si="8"/>
        <v>5.6314556721868021</v>
      </c>
      <c r="O42" t="s">
        <v>77</v>
      </c>
    </row>
    <row r="43" spans="1:15" x14ac:dyDescent="0.25">
      <c r="A43" s="16">
        <v>33</v>
      </c>
      <c r="B43" s="17" t="s">
        <v>82</v>
      </c>
      <c r="C43" s="18">
        <v>23.2</v>
      </c>
      <c r="D43" s="19" t="s">
        <v>83</v>
      </c>
      <c r="E43" s="20" t="str">
        <f t="shared" si="0"/>
        <v>Significantly Different</v>
      </c>
      <c r="G43">
        <f t="shared" si="1"/>
        <v>23.2</v>
      </c>
      <c r="H43">
        <f t="shared" si="2"/>
        <v>6</v>
      </c>
      <c r="I43" t="str">
        <f t="shared" si="3"/>
        <v>+/-</v>
      </c>
      <c r="J43" t="str">
        <f t="shared" si="4"/>
        <v>0.6</v>
      </c>
      <c r="K43" s="2">
        <f t="shared" si="5"/>
        <v>0.36474164133738601</v>
      </c>
      <c r="L43" s="2">
        <f t="shared" si="6"/>
        <v>3.3000000000000007</v>
      </c>
      <c r="M43" s="2">
        <f t="shared" si="7"/>
        <v>0.36977279819442066</v>
      </c>
      <c r="N43" s="2">
        <f t="shared" si="8"/>
        <v>8.9243990258713222</v>
      </c>
      <c r="O43" t="s">
        <v>80</v>
      </c>
    </row>
    <row r="44" spans="1:15" x14ac:dyDescent="0.25">
      <c r="A44" s="16">
        <v>34</v>
      </c>
      <c r="B44" s="17" t="s">
        <v>73</v>
      </c>
      <c r="C44" s="18">
        <v>22.8</v>
      </c>
      <c r="D44" s="19" t="s">
        <v>78</v>
      </c>
      <c r="E44" s="20" t="str">
        <f t="shared" si="0"/>
        <v>Significantly Different</v>
      </c>
      <c r="G44">
        <f t="shared" si="1"/>
        <v>22.8</v>
      </c>
      <c r="H44">
        <f t="shared" si="2"/>
        <v>6</v>
      </c>
      <c r="I44" t="str">
        <f t="shared" si="3"/>
        <v>+/-</v>
      </c>
      <c r="J44" t="str">
        <f t="shared" si="4"/>
        <v>0.7</v>
      </c>
      <c r="K44" s="2">
        <f t="shared" si="5"/>
        <v>0.42553191489361697</v>
      </c>
      <c r="L44" s="2">
        <f t="shared" si="6"/>
        <v>3.6999999999999993</v>
      </c>
      <c r="M44" s="2">
        <f t="shared" si="7"/>
        <v>0.42985214661796195</v>
      </c>
      <c r="N44" s="2">
        <f t="shared" si="8"/>
        <v>8.6076108473838424</v>
      </c>
      <c r="O44" t="s">
        <v>82</v>
      </c>
    </row>
    <row r="45" spans="1:15" x14ac:dyDescent="0.25">
      <c r="A45" s="16">
        <v>35</v>
      </c>
      <c r="B45" s="17" t="s">
        <v>30</v>
      </c>
      <c r="C45" s="18">
        <v>22.6</v>
      </c>
      <c r="D45" s="19" t="s">
        <v>78</v>
      </c>
      <c r="E45" s="20" t="str">
        <f t="shared" si="0"/>
        <v>Significantly Different</v>
      </c>
      <c r="G45">
        <f t="shared" si="1"/>
        <v>22.6</v>
      </c>
      <c r="H45">
        <f t="shared" si="2"/>
        <v>6</v>
      </c>
      <c r="I45" t="str">
        <f t="shared" si="3"/>
        <v>+/-</v>
      </c>
      <c r="J45" t="str">
        <f t="shared" si="4"/>
        <v>0.7</v>
      </c>
      <c r="K45" s="2">
        <f t="shared" si="5"/>
        <v>0.42553191489361697</v>
      </c>
      <c r="L45" s="2">
        <f t="shared" si="6"/>
        <v>3.8999999999999986</v>
      </c>
      <c r="M45" s="2">
        <f t="shared" si="7"/>
        <v>0.42985214661796195</v>
      </c>
      <c r="N45" s="2">
        <f t="shared" si="8"/>
        <v>9.07288710940459</v>
      </c>
      <c r="O45" t="s">
        <v>53</v>
      </c>
    </row>
    <row r="46" spans="1:15" x14ac:dyDescent="0.25">
      <c r="A46" s="16">
        <v>36</v>
      </c>
      <c r="B46" s="17" t="s">
        <v>56</v>
      </c>
      <c r="C46" s="18">
        <v>22.5</v>
      </c>
      <c r="D46" s="19" t="s">
        <v>127</v>
      </c>
      <c r="E46" s="20" t="str">
        <f t="shared" si="0"/>
        <v>Significantly Different</v>
      </c>
      <c r="G46">
        <f t="shared" si="1"/>
        <v>22.5</v>
      </c>
      <c r="H46">
        <f t="shared" si="2"/>
        <v>6</v>
      </c>
      <c r="I46" t="str">
        <f t="shared" si="3"/>
        <v>+/-</v>
      </c>
      <c r="J46" t="str">
        <f t="shared" si="4"/>
        <v>1.7</v>
      </c>
      <c r="K46" s="2">
        <f t="shared" si="5"/>
        <v>1.0334346504559271</v>
      </c>
      <c r="L46" s="2">
        <f t="shared" si="6"/>
        <v>4</v>
      </c>
      <c r="M46" s="2">
        <f t="shared" si="7"/>
        <v>1.0352210556794166</v>
      </c>
      <c r="N46" s="2">
        <f t="shared" si="8"/>
        <v>3.8639090444067485</v>
      </c>
      <c r="O46" t="s">
        <v>65</v>
      </c>
    </row>
    <row r="47" spans="1:15" x14ac:dyDescent="0.25">
      <c r="A47" s="16">
        <v>37</v>
      </c>
      <c r="B47" s="17" t="s">
        <v>38</v>
      </c>
      <c r="C47" s="18">
        <v>22.4</v>
      </c>
      <c r="D47" s="19" t="s">
        <v>140</v>
      </c>
      <c r="E47" s="20" t="str">
        <f t="shared" si="0"/>
        <v>Significantly Different</v>
      </c>
      <c r="G47">
        <f t="shared" si="1"/>
        <v>22.4</v>
      </c>
      <c r="H47">
        <f t="shared" si="2"/>
        <v>6</v>
      </c>
      <c r="I47" t="str">
        <f t="shared" si="3"/>
        <v>+/-</v>
      </c>
      <c r="J47" t="str">
        <f t="shared" si="4"/>
        <v>2.0</v>
      </c>
      <c r="K47" s="2">
        <f t="shared" si="5"/>
        <v>1.21580547112462</v>
      </c>
      <c r="L47" s="2">
        <f t="shared" si="6"/>
        <v>4.1000000000000014</v>
      </c>
      <c r="M47" s="2">
        <f t="shared" si="7"/>
        <v>1.2173242793009595</v>
      </c>
      <c r="N47" s="2">
        <f t="shared" si="8"/>
        <v>3.3680425747808131</v>
      </c>
      <c r="O47" t="s">
        <v>81</v>
      </c>
    </row>
    <row r="48" spans="1:15" x14ac:dyDescent="0.25">
      <c r="A48" s="16">
        <v>38</v>
      </c>
      <c r="B48" s="17" t="s">
        <v>71</v>
      </c>
      <c r="C48" s="18">
        <v>22.1</v>
      </c>
      <c r="D48" s="19" t="s">
        <v>61</v>
      </c>
      <c r="E48" s="20" t="str">
        <f t="shared" si="0"/>
        <v>Significantly Different</v>
      </c>
      <c r="G48">
        <f t="shared" si="1"/>
        <v>22.1</v>
      </c>
      <c r="H48">
        <f t="shared" si="2"/>
        <v>6</v>
      </c>
      <c r="I48" t="str">
        <f t="shared" si="3"/>
        <v>+/-</v>
      </c>
      <c r="J48" t="str">
        <f t="shared" si="4"/>
        <v>0.4</v>
      </c>
      <c r="K48" s="2">
        <f t="shared" si="5"/>
        <v>0.24316109422492402</v>
      </c>
      <c r="L48" s="2">
        <f t="shared" si="6"/>
        <v>4.3999999999999986</v>
      </c>
      <c r="M48" s="2">
        <f t="shared" si="7"/>
        <v>0.25064471888253259</v>
      </c>
      <c r="N48" s="2">
        <f t="shared" si="8"/>
        <v>17.554728540129773</v>
      </c>
      <c r="O48" t="s">
        <v>60</v>
      </c>
    </row>
    <row r="49" spans="1:15" x14ac:dyDescent="0.25">
      <c r="A49" s="16">
        <v>39</v>
      </c>
      <c r="B49" s="17" t="s">
        <v>37</v>
      </c>
      <c r="C49" s="18">
        <v>21.5</v>
      </c>
      <c r="D49" s="19" t="s">
        <v>130</v>
      </c>
      <c r="E49" s="20" t="str">
        <f t="shared" si="0"/>
        <v>Significantly Different</v>
      </c>
      <c r="G49">
        <f t="shared" si="1"/>
        <v>21.5</v>
      </c>
      <c r="H49">
        <f t="shared" si="2"/>
        <v>6</v>
      </c>
      <c r="I49" t="str">
        <f t="shared" si="3"/>
        <v>+/-</v>
      </c>
      <c r="J49" t="str">
        <f t="shared" si="4"/>
        <v>1.2</v>
      </c>
      <c r="K49" s="2">
        <f t="shared" si="5"/>
        <v>0.72948328267477203</v>
      </c>
      <c r="L49" s="2">
        <f t="shared" si="6"/>
        <v>5</v>
      </c>
      <c r="M49" s="2">
        <f t="shared" si="7"/>
        <v>0.73201182849801194</v>
      </c>
      <c r="N49" s="2">
        <f t="shared" si="8"/>
        <v>6.830490717970112</v>
      </c>
      <c r="O49" t="s">
        <v>67</v>
      </c>
    </row>
    <row r="50" spans="1:15" x14ac:dyDescent="0.25">
      <c r="A50" s="16">
        <v>40</v>
      </c>
      <c r="B50" s="17" t="s">
        <v>55</v>
      </c>
      <c r="C50" s="18">
        <v>21.3</v>
      </c>
      <c r="D50" s="19" t="s">
        <v>83</v>
      </c>
      <c r="E50" s="20" t="str">
        <f t="shared" si="0"/>
        <v>Significantly Different</v>
      </c>
      <c r="G50">
        <f t="shared" si="1"/>
        <v>21.3</v>
      </c>
      <c r="H50">
        <f t="shared" si="2"/>
        <v>6</v>
      </c>
      <c r="I50" t="str">
        <f t="shared" si="3"/>
        <v>+/-</v>
      </c>
      <c r="J50" t="str">
        <f t="shared" si="4"/>
        <v>0.6</v>
      </c>
      <c r="K50" s="2">
        <f t="shared" si="5"/>
        <v>0.36474164133738601</v>
      </c>
      <c r="L50" s="2">
        <f t="shared" si="6"/>
        <v>5.1999999999999993</v>
      </c>
      <c r="M50" s="2">
        <f t="shared" si="7"/>
        <v>0.36977279819442066</v>
      </c>
      <c r="N50" s="2">
        <f t="shared" si="8"/>
        <v>14.062689374100261</v>
      </c>
      <c r="O50" t="s">
        <v>69</v>
      </c>
    </row>
    <row r="51" spans="1:15" x14ac:dyDescent="0.25">
      <c r="A51" s="16">
        <v>41</v>
      </c>
      <c r="B51" s="17" t="s">
        <v>49</v>
      </c>
      <c r="C51" s="18">
        <v>21.2</v>
      </c>
      <c r="D51" s="19" t="s">
        <v>114</v>
      </c>
      <c r="E51" s="20" t="str">
        <f t="shared" si="0"/>
        <v>Significantly Different</v>
      </c>
      <c r="G51">
        <f t="shared" si="1"/>
        <v>21.2</v>
      </c>
      <c r="H51">
        <f t="shared" si="2"/>
        <v>6</v>
      </c>
      <c r="I51" t="str">
        <f t="shared" si="3"/>
        <v>+/-</v>
      </c>
      <c r="J51" t="str">
        <f t="shared" si="4"/>
        <v>0.9</v>
      </c>
      <c r="K51" s="2">
        <f t="shared" si="5"/>
        <v>0.54711246200607899</v>
      </c>
      <c r="L51" s="2">
        <f t="shared" si="6"/>
        <v>5.3000000000000007</v>
      </c>
      <c r="M51" s="2">
        <f t="shared" si="7"/>
        <v>0.55047933970440222</v>
      </c>
      <c r="N51" s="2">
        <f t="shared" si="8"/>
        <v>9.6279726008354967</v>
      </c>
      <c r="O51" t="s">
        <v>85</v>
      </c>
    </row>
    <row r="52" spans="1:15" x14ac:dyDescent="0.25">
      <c r="A52" s="16">
        <v>42</v>
      </c>
      <c r="B52" s="17" t="s">
        <v>62</v>
      </c>
      <c r="C52" s="18">
        <v>20.7</v>
      </c>
      <c r="D52" s="19" t="s">
        <v>83</v>
      </c>
      <c r="E52" s="20" t="str">
        <f t="shared" si="0"/>
        <v>Significantly Different</v>
      </c>
      <c r="G52">
        <f t="shared" si="1"/>
        <v>20.7</v>
      </c>
      <c r="H52">
        <f t="shared" si="2"/>
        <v>6</v>
      </c>
      <c r="I52" t="str">
        <f t="shared" si="3"/>
        <v>+/-</v>
      </c>
      <c r="J52" t="str">
        <f t="shared" si="4"/>
        <v>0.6</v>
      </c>
      <c r="K52" s="2">
        <f t="shared" si="5"/>
        <v>0.36474164133738601</v>
      </c>
      <c r="L52" s="2">
        <f t="shared" si="6"/>
        <v>5.8000000000000007</v>
      </c>
      <c r="M52" s="2">
        <f t="shared" si="7"/>
        <v>0.36977279819442066</v>
      </c>
      <c r="N52" s="2">
        <f t="shared" si="8"/>
        <v>15.68530737880414</v>
      </c>
      <c r="O52" t="s">
        <v>56</v>
      </c>
    </row>
    <row r="53" spans="1:15" x14ac:dyDescent="0.25">
      <c r="A53" s="16">
        <v>43</v>
      </c>
      <c r="B53" s="17" t="s">
        <v>81</v>
      </c>
      <c r="C53" s="18">
        <v>20.5</v>
      </c>
      <c r="D53" s="19" t="s">
        <v>78</v>
      </c>
      <c r="E53" s="20" t="str">
        <f t="shared" si="0"/>
        <v>Significantly Different</v>
      </c>
      <c r="G53">
        <f t="shared" si="1"/>
        <v>20.5</v>
      </c>
      <c r="H53">
        <f t="shared" si="2"/>
        <v>6</v>
      </c>
      <c r="I53" t="str">
        <f t="shared" si="3"/>
        <v>+/-</v>
      </c>
      <c r="J53" t="str">
        <f t="shared" si="4"/>
        <v>0.7</v>
      </c>
      <c r="K53" s="2">
        <f t="shared" si="5"/>
        <v>0.42553191489361697</v>
      </c>
      <c r="L53" s="2">
        <f t="shared" si="6"/>
        <v>6</v>
      </c>
      <c r="M53" s="2">
        <f t="shared" si="7"/>
        <v>0.42985214661796195</v>
      </c>
      <c r="N53" s="2">
        <f t="shared" si="8"/>
        <v>13.95828786062245</v>
      </c>
      <c r="O53" t="s">
        <v>73</v>
      </c>
    </row>
    <row r="54" spans="1:15" x14ac:dyDescent="0.25">
      <c r="A54" s="16">
        <v>44</v>
      </c>
      <c r="B54" s="17" t="s">
        <v>64</v>
      </c>
      <c r="C54" s="18">
        <v>20.399999999999999</v>
      </c>
      <c r="D54" s="19" t="s">
        <v>83</v>
      </c>
      <c r="E54" s="20" t="str">
        <f t="shared" si="0"/>
        <v>Significantly Different</v>
      </c>
      <c r="G54">
        <f t="shared" si="1"/>
        <v>20.399999999999999</v>
      </c>
      <c r="H54">
        <f t="shared" si="2"/>
        <v>6</v>
      </c>
      <c r="I54" t="str">
        <f t="shared" si="3"/>
        <v>+/-</v>
      </c>
      <c r="J54" t="str">
        <f t="shared" si="4"/>
        <v>0.6</v>
      </c>
      <c r="K54" s="2">
        <f t="shared" si="5"/>
        <v>0.36474164133738601</v>
      </c>
      <c r="L54" s="2">
        <f t="shared" si="6"/>
        <v>6.1000000000000014</v>
      </c>
      <c r="M54" s="2">
        <f t="shared" si="7"/>
        <v>0.36977279819442066</v>
      </c>
      <c r="N54" s="2">
        <f t="shared" si="8"/>
        <v>16.49661638115608</v>
      </c>
      <c r="O54" t="s">
        <v>79</v>
      </c>
    </row>
    <row r="55" spans="1:15" x14ac:dyDescent="0.25">
      <c r="A55" s="16">
        <v>45</v>
      </c>
      <c r="B55" s="17" t="s">
        <v>33</v>
      </c>
      <c r="C55" s="18">
        <v>20</v>
      </c>
      <c r="D55" s="19" t="s">
        <v>130</v>
      </c>
      <c r="E55" s="20" t="str">
        <f t="shared" si="0"/>
        <v>Significantly Different</v>
      </c>
      <c r="G55">
        <f t="shared" si="1"/>
        <v>20</v>
      </c>
      <c r="H55">
        <f t="shared" si="2"/>
        <v>6</v>
      </c>
      <c r="I55" t="str">
        <f t="shared" si="3"/>
        <v>+/-</v>
      </c>
      <c r="J55" t="str">
        <f t="shared" si="4"/>
        <v>1.2</v>
      </c>
      <c r="K55" s="2">
        <f t="shared" si="5"/>
        <v>0.72948328267477203</v>
      </c>
      <c r="L55" s="2">
        <f t="shared" si="6"/>
        <v>6.5</v>
      </c>
      <c r="M55" s="2">
        <f t="shared" si="7"/>
        <v>0.73201182849801194</v>
      </c>
      <c r="N55" s="2">
        <f t="shared" si="8"/>
        <v>8.8796379333611455</v>
      </c>
      <c r="O55" t="s">
        <v>47</v>
      </c>
    </row>
    <row r="56" spans="1:15" x14ac:dyDescent="0.25">
      <c r="A56" s="16">
        <v>46</v>
      </c>
      <c r="B56" s="17" t="s">
        <v>65</v>
      </c>
      <c r="C56" s="18">
        <v>19.7</v>
      </c>
      <c r="D56" s="19" t="s">
        <v>39</v>
      </c>
      <c r="E56" s="20" t="str">
        <f t="shared" si="0"/>
        <v>Significantly Different</v>
      </c>
      <c r="G56">
        <f t="shared" si="1"/>
        <v>19.7</v>
      </c>
      <c r="H56">
        <f t="shared" si="2"/>
        <v>6</v>
      </c>
      <c r="I56" t="str">
        <f t="shared" si="3"/>
        <v>+/-</v>
      </c>
      <c r="J56" t="str">
        <f t="shared" si="4"/>
        <v>0.5</v>
      </c>
      <c r="K56" s="2">
        <f t="shared" si="5"/>
        <v>0.303951367781155</v>
      </c>
      <c r="L56" s="2">
        <f t="shared" si="6"/>
        <v>6.8000000000000007</v>
      </c>
      <c r="M56" s="2">
        <f t="shared" si="7"/>
        <v>0.30997079109986531</v>
      </c>
      <c r="N56" s="2">
        <f t="shared" si="8"/>
        <v>21.937550876557271</v>
      </c>
      <c r="O56" t="s">
        <v>31</v>
      </c>
    </row>
    <row r="57" spans="1:15" x14ac:dyDescent="0.25">
      <c r="A57" s="16">
        <v>47</v>
      </c>
      <c r="B57" s="17" t="s">
        <v>51</v>
      </c>
      <c r="C57" s="18">
        <v>19.600000000000001</v>
      </c>
      <c r="D57" s="19" t="s">
        <v>70</v>
      </c>
      <c r="E57" s="20" t="str">
        <f t="shared" si="0"/>
        <v>Significantly Different</v>
      </c>
      <c r="G57">
        <f t="shared" si="1"/>
        <v>19.600000000000001</v>
      </c>
      <c r="H57">
        <f t="shared" si="2"/>
        <v>6</v>
      </c>
      <c r="I57" t="str">
        <f t="shared" si="3"/>
        <v>+/-</v>
      </c>
      <c r="J57" t="str">
        <f t="shared" si="4"/>
        <v>0.8</v>
      </c>
      <c r="K57" s="2">
        <f t="shared" si="5"/>
        <v>0.48632218844984804</v>
      </c>
      <c r="L57" s="2">
        <f t="shared" si="6"/>
        <v>6.8999999999999986</v>
      </c>
      <c r="M57" s="2">
        <f t="shared" si="7"/>
        <v>0.49010685399991183</v>
      </c>
      <c r="N57" s="2">
        <f t="shared" si="8"/>
        <v>14.078562549548103</v>
      </c>
      <c r="O57" t="s">
        <v>84</v>
      </c>
    </row>
    <row r="58" spans="1:15" x14ac:dyDescent="0.25">
      <c r="A58" s="16">
        <v>48</v>
      </c>
      <c r="B58" s="17" t="s">
        <v>59</v>
      </c>
      <c r="C58" s="18">
        <v>19.3</v>
      </c>
      <c r="D58" s="19" t="s">
        <v>114</v>
      </c>
      <c r="E58" s="20" t="str">
        <f t="shared" si="0"/>
        <v>Significantly Different</v>
      </c>
      <c r="G58">
        <f t="shared" si="1"/>
        <v>19.3</v>
      </c>
      <c r="H58">
        <f t="shared" si="2"/>
        <v>6</v>
      </c>
      <c r="I58" t="str">
        <f t="shared" si="3"/>
        <v>+/-</v>
      </c>
      <c r="J58" t="str">
        <f t="shared" si="4"/>
        <v>0.9</v>
      </c>
      <c r="K58" s="2">
        <f t="shared" si="5"/>
        <v>0.54711246200607899</v>
      </c>
      <c r="L58" s="2">
        <f t="shared" si="6"/>
        <v>7.1999999999999993</v>
      </c>
      <c r="M58" s="2">
        <f t="shared" si="7"/>
        <v>0.55047933970440222</v>
      </c>
      <c r="N58" s="2">
        <f t="shared" si="8"/>
        <v>13.079509948304823</v>
      </c>
      <c r="O58" t="s">
        <v>75</v>
      </c>
    </row>
    <row r="59" spans="1:15" x14ac:dyDescent="0.25">
      <c r="A59" s="16">
        <v>49</v>
      </c>
      <c r="B59" s="17" t="s">
        <v>41</v>
      </c>
      <c r="C59" s="18">
        <v>18.8</v>
      </c>
      <c r="D59" s="19" t="s">
        <v>78</v>
      </c>
      <c r="E59" s="20" t="str">
        <f t="shared" si="0"/>
        <v>Significantly Different</v>
      </c>
      <c r="G59">
        <f t="shared" si="1"/>
        <v>18.8</v>
      </c>
      <c r="H59">
        <f t="shared" si="2"/>
        <v>6</v>
      </c>
      <c r="I59" t="str">
        <f t="shared" si="3"/>
        <v>+/-</v>
      </c>
      <c r="J59" t="str">
        <f t="shared" si="4"/>
        <v>0.7</v>
      </c>
      <c r="K59" s="2">
        <f t="shared" si="5"/>
        <v>0.42553191489361697</v>
      </c>
      <c r="L59" s="2">
        <f t="shared" si="6"/>
        <v>7.6999999999999993</v>
      </c>
      <c r="M59" s="2">
        <f t="shared" si="7"/>
        <v>0.42985214661796195</v>
      </c>
      <c r="N59" s="2">
        <f t="shared" si="8"/>
        <v>17.913136087798812</v>
      </c>
      <c r="O59" t="s">
        <v>33</v>
      </c>
    </row>
    <row r="60" spans="1:15" x14ac:dyDescent="0.25">
      <c r="A60" s="16">
        <v>50</v>
      </c>
      <c r="B60" s="17" t="s">
        <v>58</v>
      </c>
      <c r="C60" s="18">
        <v>18.7</v>
      </c>
      <c r="D60" s="19" t="s">
        <v>83</v>
      </c>
      <c r="E60" s="20" t="str">
        <f t="shared" si="0"/>
        <v>Significantly Different</v>
      </c>
      <c r="G60">
        <f t="shared" si="1"/>
        <v>18.7</v>
      </c>
      <c r="H60">
        <f t="shared" si="2"/>
        <v>6</v>
      </c>
      <c r="I60" t="str">
        <f t="shared" si="3"/>
        <v>+/-</v>
      </c>
      <c r="J60" t="str">
        <f t="shared" si="4"/>
        <v>0.6</v>
      </c>
      <c r="K60" s="2">
        <f t="shared" si="5"/>
        <v>0.36474164133738601</v>
      </c>
      <c r="L60" s="2">
        <f t="shared" si="6"/>
        <v>7.8000000000000007</v>
      </c>
      <c r="M60" s="2">
        <f t="shared" si="7"/>
        <v>0.36977279819442066</v>
      </c>
      <c r="N60" s="2">
        <f t="shared" si="8"/>
        <v>21.094034061150396</v>
      </c>
      <c r="O60" t="s">
        <v>55</v>
      </c>
    </row>
    <row r="61" spans="1:15" x14ac:dyDescent="0.25">
      <c r="A61" s="16">
        <v>51</v>
      </c>
      <c r="B61" s="17" t="s">
        <v>53</v>
      </c>
      <c r="C61" s="18">
        <v>16.3</v>
      </c>
      <c r="D61" s="19" t="s">
        <v>127</v>
      </c>
      <c r="E61" s="20" t="str">
        <f t="shared" si="0"/>
        <v>Significantly Different</v>
      </c>
      <c r="G61">
        <f t="shared" si="1"/>
        <v>16.3</v>
      </c>
      <c r="H61">
        <f t="shared" si="2"/>
        <v>6</v>
      </c>
      <c r="I61" t="str">
        <f t="shared" si="3"/>
        <v>+/-</v>
      </c>
      <c r="J61" t="str">
        <f t="shared" si="4"/>
        <v>1.7</v>
      </c>
      <c r="K61" s="2">
        <f t="shared" si="5"/>
        <v>1.0334346504559271</v>
      </c>
      <c r="L61" s="2">
        <f t="shared" si="6"/>
        <v>10.199999999999999</v>
      </c>
      <c r="M61" s="2">
        <f t="shared" si="7"/>
        <v>1.0352210556794166</v>
      </c>
      <c r="N61" s="2">
        <f t="shared" si="8"/>
        <v>9.8529680632372081</v>
      </c>
      <c r="O61" t="s">
        <v>38</v>
      </c>
    </row>
    <row r="62" spans="1:15" ht="15.75" thickBot="1" x14ac:dyDescent="0.3">
      <c r="A62" s="22"/>
      <c r="B62" s="23" t="s">
        <v>86</v>
      </c>
      <c r="C62" s="24">
        <v>41.1</v>
      </c>
      <c r="D62" s="25" t="s">
        <v>135</v>
      </c>
      <c r="E62" s="26" t="str">
        <f t="shared" si="0"/>
        <v>Significantly Different</v>
      </c>
      <c r="G62">
        <f t="shared" si="1"/>
        <v>41.1</v>
      </c>
      <c r="H62">
        <f t="shared" si="2"/>
        <v>6</v>
      </c>
      <c r="I62" t="str">
        <f t="shared" si="3"/>
        <v>+/-</v>
      </c>
      <c r="J62" t="str">
        <f t="shared" si="4"/>
        <v>1.6</v>
      </c>
      <c r="K62" s="2">
        <f t="shared" si="5"/>
        <v>0.97264437689969607</v>
      </c>
      <c r="L62" s="2">
        <f t="shared" si="6"/>
        <v>-14.600000000000001</v>
      </c>
      <c r="M62" s="2">
        <f t="shared" si="7"/>
        <v>0.97454222139096647</v>
      </c>
      <c r="N62" s="2">
        <f t="shared" si="8"/>
        <v>-14.981392985889709</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35" priority="5" operator="equal">
      <formula>"State Selected"</formula>
    </cfRule>
    <cfRule type="cellIs" dxfId="34" priority="6" operator="equal">
      <formula>"Not Significantly Different"</formula>
    </cfRule>
  </conditionalFormatting>
  <conditionalFormatting sqref="E10:E62">
    <cfRule type="cellIs" dxfId="33" priority="1" operator="equal">
      <formula>"OTHER ERROR"</formula>
    </cfRule>
    <cfRule type="cellIs" dxfId="32" priority="2" operator="equal">
      <formula>"Statistical Test not applicable"</formula>
    </cfRule>
    <cfRule type="cellIs" dxfId="31" priority="3" operator="equal">
      <formula>"Geography Selected"</formula>
    </cfRule>
    <cfRule type="cellIs" dxfId="3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B7413D3-8E48-42D8-BF1F-07C41FE20F42}">
      <formula1>$O$10:$O$62</formula1>
    </dataValidation>
  </dataValidations>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9AEA-08AC-460A-A44A-CDBD22375370}">
  <sheetPr codeName="Sheet11"/>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653</v>
      </c>
    </row>
    <row r="2" spans="1:16" x14ac:dyDescent="0.25">
      <c r="A2" s="3" t="s">
        <v>2</v>
      </c>
      <c r="B2" t="s">
        <v>654</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33">
        <f>VLOOKUP($B$4,$B$10:$D$62,2,FALSE)</f>
        <v>1097</v>
      </c>
      <c r="C6" t="s">
        <v>9</v>
      </c>
      <c r="H6" s="8" t="s">
        <v>10</v>
      </c>
      <c r="I6">
        <f>VLOOKUP($B$4,$B$9:$K$62,6,FALSE)</f>
        <v>1097</v>
      </c>
      <c r="K6" s="10"/>
    </row>
    <row r="7" spans="1:16" ht="15.75" thickBot="1" x14ac:dyDescent="0.3">
      <c r="A7" s="4" t="s">
        <v>11</v>
      </c>
      <c r="B7" s="11" t="str">
        <f>VLOOKUP($B$4,$B$10:$D$62,3,FALSE)</f>
        <v>+/-2</v>
      </c>
      <c r="C7" t="s">
        <v>12</v>
      </c>
      <c r="H7" s="8" t="s">
        <v>13</v>
      </c>
      <c r="I7" s="12">
        <f>VLOOKUP($B$4,$B$9:$K$62,10,FALSE)</f>
        <v>1.21580547112462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34">
        <v>1097</v>
      </c>
      <c r="D10" s="19" t="s">
        <v>247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1097</v>
      </c>
      <c r="H10">
        <f>LEN(TRIM(D10))</f>
        <v>4</v>
      </c>
      <c r="I10" t="str">
        <f>IF(H10&gt;=3,MID(TRIM(D10),1,3),"NO")</f>
        <v>+/-</v>
      </c>
      <c r="J10" t="str">
        <f>IF(TRIM(I10)="+/-",MID(TRIM(D10),4,H10-3),D10)</f>
        <v>2</v>
      </c>
      <c r="K10" s="2">
        <f>IF(TRIM(J10)="*****",0,IF(ISERROR(VALUE(J10)),"NA",VALUE(J10/$I$4)))</f>
        <v>1.21580547112462</v>
      </c>
      <c r="L10" s="2">
        <f>IF(AND(ISNUMBER(G10),ISNUMBER($I$6)),$I$6-G10,"N/A")</f>
        <v>0</v>
      </c>
      <c r="M10" s="2">
        <f>IF(AND(ISNUMBER(K10),ISNUMBER($I$7)),SQRT(K10^2+($I$7)^2),"N/A")</f>
        <v>1.719408586471848</v>
      </c>
      <c r="N10" s="2">
        <f>IF(AND(ISNUMBER(L10),ISNUMBER(M10),M10&lt;&gt;0),L10/M10,"NA")</f>
        <v>0</v>
      </c>
      <c r="O10" t="s">
        <v>5</v>
      </c>
    </row>
    <row r="11" spans="1:16" x14ac:dyDescent="0.25">
      <c r="A11" s="16">
        <v>1</v>
      </c>
      <c r="B11" s="17" t="s">
        <v>54</v>
      </c>
      <c r="C11" s="34">
        <v>1651</v>
      </c>
      <c r="D11" s="21" t="s">
        <v>655</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1651</v>
      </c>
      <c r="H11">
        <f t="shared" ref="H11:H62" si="2">LEN(TRIM(D11))</f>
        <v>5</v>
      </c>
      <c r="I11" t="str">
        <f t="shared" ref="I11:I62" si="3">IF(H11&gt;=3,MID(TRIM(D11),1,3),"NO")</f>
        <v>+/-</v>
      </c>
      <c r="J11" t="str">
        <f t="shared" ref="J11:J62" si="4">IF(TRIM(I11)="+/-",MID(TRIM(D11),4,H11-3),D11)</f>
        <v>49</v>
      </c>
      <c r="K11" s="2">
        <f t="shared" ref="K11:K62" si="5">IF(TRIM(J11)="*****",0,IF(ISERROR(VALUE(J11)),"NA",VALUE(J11/$I$4)))</f>
        <v>29.787234042553191</v>
      </c>
      <c r="L11" s="2">
        <f t="shared" ref="L11:L62" si="6">IF(AND(ISNUMBER(G11),ISNUMBER($I$6)),$I$6-G11,"N/A")</f>
        <v>-554</v>
      </c>
      <c r="M11" s="2">
        <f t="shared" ref="M11:M62" si="7">IF(AND(ISNUMBER(K11),ISNUMBER($I$7)),SQRT(K11^2+($I$7)^2),"N/A")</f>
        <v>29.812036073530034</v>
      </c>
      <c r="N11" s="2">
        <f>IF(AND(ISNUMBER(L11),ISNUMBER(M11),M11&lt;&gt;0),L11/M11,"NA")</f>
        <v>-18.583098404737743</v>
      </c>
      <c r="O11" t="s">
        <v>30</v>
      </c>
    </row>
    <row r="12" spans="1:16" x14ac:dyDescent="0.25">
      <c r="A12" s="16">
        <v>2</v>
      </c>
      <c r="B12" s="17" t="s">
        <v>40</v>
      </c>
      <c r="C12" s="34">
        <v>1614</v>
      </c>
      <c r="D12" s="19" t="s">
        <v>241</v>
      </c>
      <c r="E12" s="20" t="str">
        <f t="shared" si="0"/>
        <v>Significantly Different</v>
      </c>
      <c r="G12">
        <f t="shared" si="1"/>
        <v>1614</v>
      </c>
      <c r="H12">
        <f t="shared" si="2"/>
        <v>4</v>
      </c>
      <c r="I12" t="str">
        <f t="shared" si="3"/>
        <v>+/-</v>
      </c>
      <c r="J12" t="str">
        <f t="shared" si="4"/>
        <v>7</v>
      </c>
      <c r="K12" s="2">
        <f t="shared" si="5"/>
        <v>4.2553191489361701</v>
      </c>
      <c r="L12" s="2">
        <f t="shared" si="6"/>
        <v>-517</v>
      </c>
      <c r="M12" s="2">
        <f t="shared" si="7"/>
        <v>4.425598716887853</v>
      </c>
      <c r="N12" s="2">
        <f t="shared" ref="N12:N62" si="8">IF(AND(ISNUMBER(L12),ISNUMBER(M12),M12&lt;&gt;0),L12/M12,"NA")</f>
        <v>-116.82035201862182</v>
      </c>
      <c r="O12" t="s">
        <v>32</v>
      </c>
    </row>
    <row r="13" spans="1:16" x14ac:dyDescent="0.25">
      <c r="A13" s="16">
        <v>3</v>
      </c>
      <c r="B13" s="17" t="s">
        <v>48</v>
      </c>
      <c r="C13" s="34">
        <v>1603</v>
      </c>
      <c r="D13" s="19" t="s">
        <v>656</v>
      </c>
      <c r="E13" s="20" t="str">
        <f t="shared" si="0"/>
        <v>Significantly Different</v>
      </c>
      <c r="G13">
        <f t="shared" si="1"/>
        <v>1603</v>
      </c>
      <c r="H13">
        <f t="shared" si="2"/>
        <v>5</v>
      </c>
      <c r="I13" t="str">
        <f t="shared" si="3"/>
        <v>+/-</v>
      </c>
      <c r="J13" t="str">
        <f t="shared" si="4"/>
        <v>45</v>
      </c>
      <c r="K13" s="2">
        <f t="shared" si="5"/>
        <v>27.355623100303951</v>
      </c>
      <c r="L13" s="2">
        <f t="shared" si="6"/>
        <v>-506</v>
      </c>
      <c r="M13" s="2">
        <f t="shared" si="7"/>
        <v>27.382627670650962</v>
      </c>
      <c r="N13" s="2">
        <f t="shared" si="8"/>
        <v>-18.478869379739514</v>
      </c>
      <c r="O13" t="s">
        <v>34</v>
      </c>
    </row>
    <row r="14" spans="1:16" x14ac:dyDescent="0.25">
      <c r="A14" s="16">
        <v>4</v>
      </c>
      <c r="B14" s="17" t="s">
        <v>66</v>
      </c>
      <c r="C14" s="34">
        <v>1401</v>
      </c>
      <c r="D14" s="19" t="s">
        <v>240</v>
      </c>
      <c r="E14" s="20" t="str">
        <f t="shared" si="0"/>
        <v>Significantly Different</v>
      </c>
      <c r="G14">
        <f t="shared" si="1"/>
        <v>1401</v>
      </c>
      <c r="H14">
        <f t="shared" si="2"/>
        <v>5</v>
      </c>
      <c r="I14" t="str">
        <f t="shared" si="3"/>
        <v>+/-</v>
      </c>
      <c r="J14" t="str">
        <f t="shared" si="4"/>
        <v>12</v>
      </c>
      <c r="K14" s="2">
        <f t="shared" si="5"/>
        <v>7.2948328267477205</v>
      </c>
      <c r="L14" s="2">
        <f t="shared" si="6"/>
        <v>-304</v>
      </c>
      <c r="M14" s="2">
        <f t="shared" si="7"/>
        <v>7.3954559638884136</v>
      </c>
      <c r="N14" s="2">
        <f t="shared" si="8"/>
        <v>-41.10632278583153</v>
      </c>
      <c r="O14" t="s">
        <v>37</v>
      </c>
    </row>
    <row r="15" spans="1:16" x14ac:dyDescent="0.25">
      <c r="A15" s="16">
        <v>5</v>
      </c>
      <c r="B15" s="17" t="s">
        <v>76</v>
      </c>
      <c r="C15" s="34">
        <v>1376</v>
      </c>
      <c r="D15" s="19" t="s">
        <v>242</v>
      </c>
      <c r="E15" s="20" t="str">
        <f t="shared" si="0"/>
        <v>Significantly Different</v>
      </c>
      <c r="G15">
        <f t="shared" si="1"/>
        <v>1376</v>
      </c>
      <c r="H15">
        <f t="shared" si="2"/>
        <v>4</v>
      </c>
      <c r="I15" t="str">
        <f t="shared" si="3"/>
        <v>+/-</v>
      </c>
      <c r="J15" t="str">
        <f t="shared" si="4"/>
        <v>9</v>
      </c>
      <c r="K15" s="2">
        <f t="shared" si="5"/>
        <v>5.4711246200607899</v>
      </c>
      <c r="L15" s="2">
        <f t="shared" si="6"/>
        <v>-279</v>
      </c>
      <c r="M15" s="2">
        <f t="shared" si="7"/>
        <v>5.604586296226679</v>
      </c>
      <c r="N15" s="2">
        <f t="shared" si="8"/>
        <v>-49.780659134080672</v>
      </c>
      <c r="O15" t="s">
        <v>40</v>
      </c>
    </row>
    <row r="16" spans="1:16" x14ac:dyDescent="0.25">
      <c r="A16" s="16">
        <v>6</v>
      </c>
      <c r="B16" s="17" t="s">
        <v>42</v>
      </c>
      <c r="C16" s="34">
        <v>1369</v>
      </c>
      <c r="D16" s="19" t="s">
        <v>640</v>
      </c>
      <c r="E16" s="20" t="str">
        <f t="shared" si="0"/>
        <v>Significantly Different</v>
      </c>
      <c r="G16">
        <f t="shared" si="1"/>
        <v>1369</v>
      </c>
      <c r="H16">
        <f t="shared" si="2"/>
        <v>5</v>
      </c>
      <c r="I16" t="str">
        <f t="shared" si="3"/>
        <v>+/-</v>
      </c>
      <c r="J16" t="str">
        <f t="shared" si="4"/>
        <v>14</v>
      </c>
      <c r="K16" s="2">
        <f t="shared" si="5"/>
        <v>8.5106382978723403</v>
      </c>
      <c r="L16" s="2">
        <f t="shared" si="6"/>
        <v>-272</v>
      </c>
      <c r="M16" s="2">
        <f t="shared" si="7"/>
        <v>8.5970429323592406</v>
      </c>
      <c r="N16" s="2">
        <f t="shared" si="8"/>
        <v>-31.638785817410881</v>
      </c>
      <c r="O16" t="s">
        <v>42</v>
      </c>
    </row>
    <row r="17" spans="1:15" x14ac:dyDescent="0.25">
      <c r="A17" s="16">
        <v>7</v>
      </c>
      <c r="B17" s="17" t="s">
        <v>68</v>
      </c>
      <c r="C17" s="34">
        <v>1360</v>
      </c>
      <c r="D17" s="19" t="s">
        <v>252</v>
      </c>
      <c r="E17" s="20" t="str">
        <f t="shared" si="0"/>
        <v>Significantly Different</v>
      </c>
      <c r="G17">
        <f t="shared" si="1"/>
        <v>1360</v>
      </c>
      <c r="H17">
        <f t="shared" si="2"/>
        <v>5</v>
      </c>
      <c r="I17" t="str">
        <f t="shared" si="3"/>
        <v>+/-</v>
      </c>
      <c r="J17" t="str">
        <f t="shared" si="4"/>
        <v>15</v>
      </c>
      <c r="K17" s="2">
        <f t="shared" si="5"/>
        <v>9.1185410334346511</v>
      </c>
      <c r="L17" s="2">
        <f t="shared" si="6"/>
        <v>-263</v>
      </c>
      <c r="M17" s="2">
        <f t="shared" si="7"/>
        <v>9.1992376598307342</v>
      </c>
      <c r="N17" s="2">
        <f t="shared" si="8"/>
        <v>-28.589325520788773</v>
      </c>
      <c r="O17" t="s">
        <v>44</v>
      </c>
    </row>
    <row r="18" spans="1:15" x14ac:dyDescent="0.25">
      <c r="A18" s="16">
        <v>8</v>
      </c>
      <c r="B18" s="17" t="s">
        <v>75</v>
      </c>
      <c r="C18" s="34">
        <v>1359</v>
      </c>
      <c r="D18" s="19" t="s">
        <v>640</v>
      </c>
      <c r="E18" s="20" t="str">
        <f t="shared" si="0"/>
        <v>Significantly Different</v>
      </c>
      <c r="G18">
        <f t="shared" si="1"/>
        <v>1359</v>
      </c>
      <c r="H18">
        <f t="shared" si="2"/>
        <v>5</v>
      </c>
      <c r="I18" t="str">
        <f t="shared" si="3"/>
        <v>+/-</v>
      </c>
      <c r="J18" t="str">
        <f t="shared" si="4"/>
        <v>14</v>
      </c>
      <c r="K18" s="2">
        <f t="shared" si="5"/>
        <v>8.5106382978723403</v>
      </c>
      <c r="L18" s="2">
        <f t="shared" si="6"/>
        <v>-262</v>
      </c>
      <c r="M18" s="2">
        <f t="shared" si="7"/>
        <v>8.5970429323592406</v>
      </c>
      <c r="N18" s="2">
        <f t="shared" si="8"/>
        <v>-30.47559516235901</v>
      </c>
      <c r="O18" t="s">
        <v>46</v>
      </c>
    </row>
    <row r="19" spans="1:15" x14ac:dyDescent="0.25">
      <c r="A19" s="16">
        <v>9</v>
      </c>
      <c r="B19" s="17" t="s">
        <v>80</v>
      </c>
      <c r="C19" s="34">
        <v>1309</v>
      </c>
      <c r="D19" s="19" t="s">
        <v>242</v>
      </c>
      <c r="E19" s="20" t="str">
        <f t="shared" si="0"/>
        <v>Significantly Different</v>
      </c>
      <c r="G19">
        <f t="shared" si="1"/>
        <v>1309</v>
      </c>
      <c r="H19">
        <f t="shared" si="2"/>
        <v>4</v>
      </c>
      <c r="I19" t="str">
        <f t="shared" si="3"/>
        <v>+/-</v>
      </c>
      <c r="J19" t="str">
        <f t="shared" si="4"/>
        <v>9</v>
      </c>
      <c r="K19" s="2">
        <f t="shared" si="5"/>
        <v>5.4711246200607899</v>
      </c>
      <c r="L19" s="2">
        <f t="shared" si="6"/>
        <v>-212</v>
      </c>
      <c r="M19" s="2">
        <f t="shared" si="7"/>
        <v>5.604586296226679</v>
      </c>
      <c r="N19" s="2">
        <f t="shared" si="8"/>
        <v>-37.826163929839076</v>
      </c>
      <c r="O19" t="s">
        <v>48</v>
      </c>
    </row>
    <row r="20" spans="1:15" x14ac:dyDescent="0.25">
      <c r="A20" s="16">
        <v>10</v>
      </c>
      <c r="B20" s="17" t="s">
        <v>84</v>
      </c>
      <c r="C20" s="34">
        <v>1254</v>
      </c>
      <c r="D20" s="21" t="s">
        <v>635</v>
      </c>
      <c r="E20" s="20" t="str">
        <f t="shared" si="0"/>
        <v>Significantly Different</v>
      </c>
      <c r="G20">
        <f t="shared" si="1"/>
        <v>1254</v>
      </c>
      <c r="H20">
        <f t="shared" si="2"/>
        <v>5</v>
      </c>
      <c r="I20" t="str">
        <f t="shared" si="3"/>
        <v>+/-</v>
      </c>
      <c r="J20" t="str">
        <f t="shared" si="4"/>
        <v>16</v>
      </c>
      <c r="K20" s="2">
        <f t="shared" si="5"/>
        <v>9.7264437689969601</v>
      </c>
      <c r="L20" s="2">
        <f t="shared" si="6"/>
        <v>-157</v>
      </c>
      <c r="M20" s="2">
        <f t="shared" si="7"/>
        <v>9.8021370799982357</v>
      </c>
      <c r="N20" s="2">
        <f t="shared" si="8"/>
        <v>-16.016915364340964</v>
      </c>
      <c r="O20" t="s">
        <v>50</v>
      </c>
    </row>
    <row r="21" spans="1:15" x14ac:dyDescent="0.25">
      <c r="A21" s="16">
        <v>11</v>
      </c>
      <c r="B21" s="17" t="s">
        <v>50</v>
      </c>
      <c r="C21" s="34">
        <v>1238</v>
      </c>
      <c r="D21" s="19" t="s">
        <v>241</v>
      </c>
      <c r="E21" s="20" t="str">
        <f t="shared" si="0"/>
        <v>Significantly Different</v>
      </c>
      <c r="G21">
        <f t="shared" si="1"/>
        <v>1238</v>
      </c>
      <c r="H21">
        <f t="shared" si="2"/>
        <v>4</v>
      </c>
      <c r="I21" t="str">
        <f t="shared" si="3"/>
        <v>+/-</v>
      </c>
      <c r="J21" t="str">
        <f t="shared" si="4"/>
        <v>7</v>
      </c>
      <c r="K21" s="2">
        <f t="shared" si="5"/>
        <v>4.2553191489361701</v>
      </c>
      <c r="L21" s="2">
        <f t="shared" si="6"/>
        <v>-141</v>
      </c>
      <c r="M21" s="2">
        <f t="shared" si="7"/>
        <v>4.425598716887853</v>
      </c>
      <c r="N21" s="2">
        <f t="shared" si="8"/>
        <v>-31.860096005078677</v>
      </c>
      <c r="O21" t="s">
        <v>52</v>
      </c>
    </row>
    <row r="22" spans="1:15" x14ac:dyDescent="0.25">
      <c r="A22" s="16">
        <v>12</v>
      </c>
      <c r="B22" s="17" t="s">
        <v>32</v>
      </c>
      <c r="C22" s="34">
        <v>1201</v>
      </c>
      <c r="D22" s="19" t="s">
        <v>641</v>
      </c>
      <c r="E22" s="20" t="str">
        <f t="shared" si="0"/>
        <v>Significantly Different</v>
      </c>
      <c r="G22">
        <f t="shared" si="1"/>
        <v>1201</v>
      </c>
      <c r="H22">
        <f t="shared" si="2"/>
        <v>5</v>
      </c>
      <c r="I22" t="str">
        <f t="shared" si="3"/>
        <v>+/-</v>
      </c>
      <c r="J22" t="str">
        <f t="shared" si="4"/>
        <v>37</v>
      </c>
      <c r="K22" s="2">
        <f t="shared" si="5"/>
        <v>22.492401215805472</v>
      </c>
      <c r="L22" s="2">
        <f t="shared" si="6"/>
        <v>-104</v>
      </c>
      <c r="M22" s="2">
        <f t="shared" si="7"/>
        <v>22.525236855500189</v>
      </c>
      <c r="N22" s="2">
        <f t="shared" si="8"/>
        <v>-4.6170435706031379</v>
      </c>
      <c r="O22" t="s">
        <v>54</v>
      </c>
    </row>
    <row r="23" spans="1:15" x14ac:dyDescent="0.25">
      <c r="A23" s="16">
        <v>13</v>
      </c>
      <c r="B23" s="17" t="s">
        <v>60</v>
      </c>
      <c r="C23" s="34">
        <v>1185</v>
      </c>
      <c r="D23" s="19" t="s">
        <v>640</v>
      </c>
      <c r="E23" s="20" t="str">
        <f t="shared" si="0"/>
        <v>Significantly Different</v>
      </c>
      <c r="G23">
        <f t="shared" si="1"/>
        <v>1185</v>
      </c>
      <c r="H23">
        <f t="shared" si="2"/>
        <v>5</v>
      </c>
      <c r="I23" t="str">
        <f t="shared" si="3"/>
        <v>+/-</v>
      </c>
      <c r="J23" t="str">
        <f t="shared" si="4"/>
        <v>14</v>
      </c>
      <c r="K23" s="2">
        <f t="shared" si="5"/>
        <v>8.5106382978723403</v>
      </c>
      <c r="L23" s="2">
        <f t="shared" si="6"/>
        <v>-88</v>
      </c>
      <c r="M23" s="2">
        <f t="shared" si="7"/>
        <v>8.5970429323592406</v>
      </c>
      <c r="N23" s="2">
        <f t="shared" si="8"/>
        <v>-10.236077764456462</v>
      </c>
      <c r="O23" t="s">
        <v>43</v>
      </c>
    </row>
    <row r="24" spans="1:15" x14ac:dyDescent="0.25">
      <c r="A24" s="16">
        <v>14</v>
      </c>
      <c r="B24" s="17" t="s">
        <v>44</v>
      </c>
      <c r="C24" s="34">
        <v>1177</v>
      </c>
      <c r="D24" s="19" t="s">
        <v>642</v>
      </c>
      <c r="E24" s="20" t="str">
        <f t="shared" si="0"/>
        <v>Significantly Different</v>
      </c>
      <c r="G24">
        <f t="shared" si="1"/>
        <v>1177</v>
      </c>
      <c r="H24">
        <f t="shared" si="2"/>
        <v>5</v>
      </c>
      <c r="I24" t="str">
        <f t="shared" si="3"/>
        <v>+/-</v>
      </c>
      <c r="J24" t="str">
        <f t="shared" si="4"/>
        <v>13</v>
      </c>
      <c r="K24" s="2">
        <f t="shared" si="5"/>
        <v>7.9027355623100304</v>
      </c>
      <c r="L24" s="2">
        <f t="shared" si="6"/>
        <v>-80</v>
      </c>
      <c r="M24" s="2">
        <f t="shared" si="7"/>
        <v>7.9957121203440149</v>
      </c>
      <c r="N24" s="2">
        <f t="shared" si="8"/>
        <v>-10.005362723909325</v>
      </c>
      <c r="O24" t="s">
        <v>57</v>
      </c>
    </row>
    <row r="25" spans="1:15" x14ac:dyDescent="0.25">
      <c r="A25" s="16">
        <v>15</v>
      </c>
      <c r="B25" s="17" t="s">
        <v>74</v>
      </c>
      <c r="C25" s="34">
        <v>1168</v>
      </c>
      <c r="D25" s="19" t="s">
        <v>240</v>
      </c>
      <c r="E25" s="20" t="str">
        <f t="shared" si="0"/>
        <v>Significantly Different</v>
      </c>
      <c r="G25">
        <f t="shared" si="1"/>
        <v>1168</v>
      </c>
      <c r="H25">
        <f t="shared" si="2"/>
        <v>5</v>
      </c>
      <c r="I25" t="str">
        <f t="shared" si="3"/>
        <v>+/-</v>
      </c>
      <c r="J25" t="str">
        <f t="shared" si="4"/>
        <v>12</v>
      </c>
      <c r="K25" s="2">
        <f t="shared" si="5"/>
        <v>7.2948328267477205</v>
      </c>
      <c r="L25" s="2">
        <f t="shared" si="6"/>
        <v>-71</v>
      </c>
      <c r="M25" s="2">
        <f t="shared" si="7"/>
        <v>7.3954559638884136</v>
      </c>
      <c r="N25" s="2">
        <f t="shared" si="8"/>
        <v>-9.6004898611646006</v>
      </c>
      <c r="O25" t="s">
        <v>58</v>
      </c>
    </row>
    <row r="26" spans="1:15" x14ac:dyDescent="0.25">
      <c r="A26" s="16">
        <v>16</v>
      </c>
      <c r="B26" s="17" t="s">
        <v>35</v>
      </c>
      <c r="C26" s="34">
        <v>1147</v>
      </c>
      <c r="D26" s="19" t="s">
        <v>657</v>
      </c>
      <c r="E26" s="20" t="str">
        <f t="shared" si="0"/>
        <v>Significantly Different</v>
      </c>
      <c r="G26">
        <f t="shared" si="1"/>
        <v>1147</v>
      </c>
      <c r="H26">
        <f t="shared" si="2"/>
        <v>5</v>
      </c>
      <c r="I26" t="str">
        <f t="shared" si="3"/>
        <v>+/-</v>
      </c>
      <c r="J26" t="str">
        <f t="shared" si="4"/>
        <v>27</v>
      </c>
      <c r="K26" s="2">
        <f t="shared" si="5"/>
        <v>16.413373860182372</v>
      </c>
      <c r="L26" s="2">
        <f t="shared" si="6"/>
        <v>-50</v>
      </c>
      <c r="M26" s="2">
        <f t="shared" si="7"/>
        <v>16.458342092013233</v>
      </c>
      <c r="N26" s="2">
        <f t="shared" si="8"/>
        <v>-3.0379730668171967</v>
      </c>
      <c r="O26" t="s">
        <v>41</v>
      </c>
    </row>
    <row r="27" spans="1:15" x14ac:dyDescent="0.25">
      <c r="A27" s="16">
        <v>17</v>
      </c>
      <c r="B27" s="17" t="s">
        <v>46</v>
      </c>
      <c r="C27" s="34">
        <v>1116</v>
      </c>
      <c r="D27" s="19" t="s">
        <v>658</v>
      </c>
      <c r="E27" s="20" t="str">
        <f t="shared" si="0"/>
        <v>Not Significantly Different</v>
      </c>
      <c r="G27">
        <f t="shared" si="1"/>
        <v>1116</v>
      </c>
      <c r="H27">
        <f t="shared" si="2"/>
        <v>5</v>
      </c>
      <c r="I27" t="str">
        <f t="shared" si="3"/>
        <v>+/-</v>
      </c>
      <c r="J27" t="str">
        <f t="shared" si="4"/>
        <v>22</v>
      </c>
      <c r="K27" s="2">
        <f t="shared" si="5"/>
        <v>13.373860182370821</v>
      </c>
      <c r="L27" s="2">
        <f t="shared" si="6"/>
        <v>-19</v>
      </c>
      <c r="M27" s="2">
        <f t="shared" si="7"/>
        <v>13.429010355242871</v>
      </c>
      <c r="N27" s="2">
        <f t="shared" si="8"/>
        <v>-1.4148473712794583</v>
      </c>
      <c r="O27" t="s">
        <v>59</v>
      </c>
    </row>
    <row r="28" spans="1:15" x14ac:dyDescent="0.25">
      <c r="A28" s="16">
        <v>18</v>
      </c>
      <c r="B28" s="17" t="s">
        <v>34</v>
      </c>
      <c r="C28" s="34">
        <v>1101</v>
      </c>
      <c r="D28" s="19" t="s">
        <v>249</v>
      </c>
      <c r="E28" s="20" t="str">
        <f t="shared" si="0"/>
        <v>Not Significantly Different</v>
      </c>
      <c r="G28">
        <f t="shared" si="1"/>
        <v>1101</v>
      </c>
      <c r="H28">
        <f t="shared" si="2"/>
        <v>4</v>
      </c>
      <c r="I28" t="str">
        <f t="shared" si="3"/>
        <v>+/-</v>
      </c>
      <c r="J28" t="str">
        <f t="shared" si="4"/>
        <v>8</v>
      </c>
      <c r="K28" s="2">
        <f t="shared" si="5"/>
        <v>4.86322188449848</v>
      </c>
      <c r="L28" s="2">
        <f t="shared" si="6"/>
        <v>-4</v>
      </c>
      <c r="M28" s="2">
        <f t="shared" si="7"/>
        <v>5.0128943776506514</v>
      </c>
      <c r="N28" s="2">
        <f t="shared" si="8"/>
        <v>-0.79794220636953539</v>
      </c>
      <c r="O28" t="s">
        <v>49</v>
      </c>
    </row>
    <row r="29" spans="1:15" x14ac:dyDescent="0.25">
      <c r="A29" s="16">
        <v>19</v>
      </c>
      <c r="B29" s="17" t="s">
        <v>47</v>
      </c>
      <c r="C29" s="34">
        <v>1098</v>
      </c>
      <c r="D29" s="19" t="s">
        <v>252</v>
      </c>
      <c r="E29" s="20" t="str">
        <f t="shared" si="0"/>
        <v>Not Significantly Different</v>
      </c>
      <c r="G29">
        <f t="shared" si="1"/>
        <v>1098</v>
      </c>
      <c r="H29">
        <f t="shared" si="2"/>
        <v>5</v>
      </c>
      <c r="I29" t="str">
        <f t="shared" si="3"/>
        <v>+/-</v>
      </c>
      <c r="J29" t="str">
        <f t="shared" si="4"/>
        <v>15</v>
      </c>
      <c r="K29" s="2">
        <f t="shared" si="5"/>
        <v>9.1185410334346511</v>
      </c>
      <c r="L29" s="2">
        <f t="shared" si="6"/>
        <v>-1</v>
      </c>
      <c r="M29" s="2">
        <f t="shared" si="7"/>
        <v>9.1992376598307342</v>
      </c>
      <c r="N29" s="2">
        <f t="shared" si="8"/>
        <v>-0.10870465977486225</v>
      </c>
      <c r="O29" t="s">
        <v>63</v>
      </c>
    </row>
    <row r="30" spans="1:15" x14ac:dyDescent="0.25">
      <c r="A30" s="16">
        <v>20</v>
      </c>
      <c r="B30" s="17" t="s">
        <v>79</v>
      </c>
      <c r="C30" s="34">
        <v>1091</v>
      </c>
      <c r="D30" s="19" t="s">
        <v>245</v>
      </c>
      <c r="E30" s="20" t="str">
        <f t="shared" si="0"/>
        <v>Significantly Different</v>
      </c>
      <c r="G30">
        <f t="shared" si="1"/>
        <v>1091</v>
      </c>
      <c r="H30">
        <f t="shared" si="2"/>
        <v>4</v>
      </c>
      <c r="I30" t="str">
        <f t="shared" si="3"/>
        <v>+/-</v>
      </c>
      <c r="J30" t="str">
        <f t="shared" si="4"/>
        <v>5</v>
      </c>
      <c r="K30" s="2">
        <f t="shared" si="5"/>
        <v>3.0395136778115499</v>
      </c>
      <c r="L30" s="2">
        <f t="shared" si="6"/>
        <v>6</v>
      </c>
      <c r="M30" s="2">
        <f t="shared" si="7"/>
        <v>3.2736564177109444</v>
      </c>
      <c r="N30" s="2">
        <f t="shared" si="8"/>
        <v>1.8328129878075021</v>
      </c>
      <c r="O30" t="s">
        <v>28</v>
      </c>
    </row>
    <row r="31" spans="1:15" x14ac:dyDescent="0.25">
      <c r="A31" s="16">
        <v>21</v>
      </c>
      <c r="B31" s="17" t="s">
        <v>52</v>
      </c>
      <c r="C31" s="34">
        <v>1049</v>
      </c>
      <c r="D31" s="19" t="s">
        <v>242</v>
      </c>
      <c r="E31" s="20" t="str">
        <f t="shared" si="0"/>
        <v>Significantly Different</v>
      </c>
      <c r="G31">
        <f t="shared" si="1"/>
        <v>1049</v>
      </c>
      <c r="H31">
        <f t="shared" si="2"/>
        <v>4</v>
      </c>
      <c r="I31" t="str">
        <f t="shared" si="3"/>
        <v>+/-</v>
      </c>
      <c r="J31" t="str">
        <f t="shared" si="4"/>
        <v>9</v>
      </c>
      <c r="K31" s="2">
        <f t="shared" si="5"/>
        <v>5.4711246200607899</v>
      </c>
      <c r="L31" s="2">
        <f t="shared" si="6"/>
        <v>48</v>
      </c>
      <c r="M31" s="2">
        <f t="shared" si="7"/>
        <v>5.604586296226679</v>
      </c>
      <c r="N31" s="2">
        <f t="shared" si="8"/>
        <v>8.5644144746805466</v>
      </c>
      <c r="O31" t="s">
        <v>66</v>
      </c>
    </row>
    <row r="32" spans="1:15" x14ac:dyDescent="0.25">
      <c r="A32" s="16">
        <v>22</v>
      </c>
      <c r="B32" s="17" t="s">
        <v>69</v>
      </c>
      <c r="C32" s="34">
        <v>1043</v>
      </c>
      <c r="D32" s="19" t="s">
        <v>646</v>
      </c>
      <c r="E32" s="20" t="str">
        <f t="shared" si="0"/>
        <v>Significantly Different</v>
      </c>
      <c r="G32">
        <f t="shared" si="1"/>
        <v>1043</v>
      </c>
      <c r="H32">
        <f t="shared" si="2"/>
        <v>5</v>
      </c>
      <c r="I32" t="str">
        <f t="shared" si="3"/>
        <v>+/-</v>
      </c>
      <c r="J32" t="str">
        <f t="shared" si="4"/>
        <v>29</v>
      </c>
      <c r="K32" s="2">
        <f t="shared" si="5"/>
        <v>17.62917933130699</v>
      </c>
      <c r="L32" s="2">
        <f t="shared" si="6"/>
        <v>54</v>
      </c>
      <c r="M32" s="2">
        <f t="shared" si="7"/>
        <v>17.671053925530252</v>
      </c>
      <c r="N32" s="2">
        <f t="shared" si="8"/>
        <v>3.0558448990970204</v>
      </c>
      <c r="O32" t="s">
        <v>68</v>
      </c>
    </row>
    <row r="33" spans="1:15" x14ac:dyDescent="0.25">
      <c r="A33" s="16">
        <v>23</v>
      </c>
      <c r="B33" s="17" t="s">
        <v>57</v>
      </c>
      <c r="C33" s="34">
        <v>1020</v>
      </c>
      <c r="D33" s="19" t="s">
        <v>249</v>
      </c>
      <c r="E33" s="20" t="str">
        <f t="shared" si="0"/>
        <v>Significantly Different</v>
      </c>
      <c r="G33">
        <f t="shared" si="1"/>
        <v>1020</v>
      </c>
      <c r="H33">
        <f t="shared" si="2"/>
        <v>4</v>
      </c>
      <c r="I33" t="str">
        <f t="shared" si="3"/>
        <v>+/-</v>
      </c>
      <c r="J33" t="str">
        <f t="shared" si="4"/>
        <v>8</v>
      </c>
      <c r="K33" s="2">
        <f t="shared" si="5"/>
        <v>4.86322188449848</v>
      </c>
      <c r="L33" s="2">
        <f t="shared" si="6"/>
        <v>77</v>
      </c>
      <c r="M33" s="2">
        <f t="shared" si="7"/>
        <v>5.0128943776506514</v>
      </c>
      <c r="N33" s="2">
        <f t="shared" si="8"/>
        <v>15.360387472613557</v>
      </c>
      <c r="O33" t="s">
        <v>71</v>
      </c>
    </row>
    <row r="34" spans="1:15" x14ac:dyDescent="0.25">
      <c r="A34" s="16">
        <v>24</v>
      </c>
      <c r="B34" s="17" t="s">
        <v>62</v>
      </c>
      <c r="C34" s="34">
        <v>1016</v>
      </c>
      <c r="D34" s="19" t="s">
        <v>640</v>
      </c>
      <c r="E34" s="20" t="str">
        <f t="shared" si="0"/>
        <v>Significantly Different</v>
      </c>
      <c r="G34">
        <f t="shared" si="1"/>
        <v>1016</v>
      </c>
      <c r="H34">
        <f t="shared" si="2"/>
        <v>5</v>
      </c>
      <c r="I34" t="str">
        <f t="shared" si="3"/>
        <v>+/-</v>
      </c>
      <c r="J34" t="str">
        <f t="shared" si="4"/>
        <v>14</v>
      </c>
      <c r="K34" s="2">
        <f t="shared" si="5"/>
        <v>8.5106382978723403</v>
      </c>
      <c r="L34" s="2">
        <f t="shared" si="6"/>
        <v>81</v>
      </c>
      <c r="M34" s="2">
        <f t="shared" si="7"/>
        <v>8.5970429323592406</v>
      </c>
      <c r="N34" s="2">
        <f t="shared" si="8"/>
        <v>9.4218443059201515</v>
      </c>
      <c r="O34" t="s">
        <v>62</v>
      </c>
    </row>
    <row r="35" spans="1:15" x14ac:dyDescent="0.25">
      <c r="A35" s="16">
        <v>25</v>
      </c>
      <c r="B35" s="17" t="s">
        <v>31</v>
      </c>
      <c r="C35" s="34">
        <v>980</v>
      </c>
      <c r="D35" s="19" t="s">
        <v>659</v>
      </c>
      <c r="E35" s="20" t="str">
        <f t="shared" si="0"/>
        <v>Significantly Different</v>
      </c>
      <c r="G35">
        <f t="shared" si="1"/>
        <v>980</v>
      </c>
      <c r="H35">
        <f t="shared" si="2"/>
        <v>5</v>
      </c>
      <c r="I35" t="str">
        <f t="shared" si="3"/>
        <v>+/-</v>
      </c>
      <c r="J35" t="str">
        <f t="shared" si="4"/>
        <v>25</v>
      </c>
      <c r="K35" s="2">
        <f t="shared" si="5"/>
        <v>15.19756838905775</v>
      </c>
      <c r="L35" s="2">
        <f t="shared" si="6"/>
        <v>117</v>
      </c>
      <c r="M35" s="2">
        <f t="shared" si="7"/>
        <v>15.246123044357995</v>
      </c>
      <c r="N35" s="2">
        <f t="shared" si="8"/>
        <v>7.6740821033382129</v>
      </c>
      <c r="O35" t="s">
        <v>72</v>
      </c>
    </row>
    <row r="36" spans="1:15" x14ac:dyDescent="0.25">
      <c r="A36" s="16">
        <v>26</v>
      </c>
      <c r="B36" s="17" t="s">
        <v>67</v>
      </c>
      <c r="C36" s="34">
        <v>951</v>
      </c>
      <c r="D36" s="19" t="s">
        <v>241</v>
      </c>
      <c r="E36" s="20" t="str">
        <f t="shared" si="0"/>
        <v>Significantly Different</v>
      </c>
      <c r="G36">
        <f t="shared" si="1"/>
        <v>951</v>
      </c>
      <c r="H36">
        <f t="shared" si="2"/>
        <v>4</v>
      </c>
      <c r="I36" t="str">
        <f t="shared" si="3"/>
        <v>+/-</v>
      </c>
      <c r="J36" t="str">
        <f t="shared" si="4"/>
        <v>7</v>
      </c>
      <c r="K36" s="2">
        <f t="shared" si="5"/>
        <v>4.2553191489361701</v>
      </c>
      <c r="L36" s="2">
        <f t="shared" si="6"/>
        <v>146</v>
      </c>
      <c r="M36" s="2">
        <f t="shared" si="7"/>
        <v>4.425598716887853</v>
      </c>
      <c r="N36" s="2">
        <f t="shared" si="8"/>
        <v>32.989886643556645</v>
      </c>
      <c r="O36" t="s">
        <v>64</v>
      </c>
    </row>
    <row r="37" spans="1:15" x14ac:dyDescent="0.25">
      <c r="A37" s="16">
        <v>27</v>
      </c>
      <c r="B37" s="17" t="s">
        <v>82</v>
      </c>
      <c r="C37" s="34">
        <v>931</v>
      </c>
      <c r="D37" s="19" t="s">
        <v>249</v>
      </c>
      <c r="E37" s="20" t="str">
        <f t="shared" si="0"/>
        <v>Significantly Different</v>
      </c>
      <c r="G37">
        <f t="shared" si="1"/>
        <v>931</v>
      </c>
      <c r="H37">
        <f t="shared" si="2"/>
        <v>4</v>
      </c>
      <c r="I37" t="str">
        <f t="shared" si="3"/>
        <v>+/-</v>
      </c>
      <c r="J37" t="str">
        <f t="shared" si="4"/>
        <v>8</v>
      </c>
      <c r="K37" s="2">
        <f t="shared" si="5"/>
        <v>4.86322188449848</v>
      </c>
      <c r="L37" s="2">
        <f t="shared" si="6"/>
        <v>166</v>
      </c>
      <c r="M37" s="2">
        <f t="shared" si="7"/>
        <v>5.0128943776506514</v>
      </c>
      <c r="N37" s="2">
        <f t="shared" si="8"/>
        <v>33.114601564335722</v>
      </c>
      <c r="O37" t="s">
        <v>45</v>
      </c>
    </row>
    <row r="38" spans="1:15" x14ac:dyDescent="0.25">
      <c r="A38" s="16">
        <v>28</v>
      </c>
      <c r="B38" s="17" t="s">
        <v>85</v>
      </c>
      <c r="C38" s="34">
        <v>922</v>
      </c>
      <c r="D38" s="19" t="s">
        <v>240</v>
      </c>
      <c r="E38" s="20" t="str">
        <f t="shared" si="0"/>
        <v>Significantly Different</v>
      </c>
      <c r="G38">
        <f t="shared" si="1"/>
        <v>922</v>
      </c>
      <c r="H38">
        <f t="shared" si="2"/>
        <v>5</v>
      </c>
      <c r="I38" t="str">
        <f t="shared" si="3"/>
        <v>+/-</v>
      </c>
      <c r="J38" t="str">
        <f t="shared" si="4"/>
        <v>12</v>
      </c>
      <c r="K38" s="2">
        <f t="shared" si="5"/>
        <v>7.2948328267477205</v>
      </c>
      <c r="L38" s="2">
        <f t="shared" si="6"/>
        <v>175</v>
      </c>
      <c r="M38" s="2">
        <f t="shared" si="7"/>
        <v>7.3954559638884136</v>
      </c>
      <c r="N38" s="2">
        <f t="shared" si="8"/>
        <v>23.663179235264863</v>
      </c>
      <c r="O38" t="s">
        <v>51</v>
      </c>
    </row>
    <row r="39" spans="1:15" x14ac:dyDescent="0.25">
      <c r="A39" s="16">
        <v>29</v>
      </c>
      <c r="B39" s="17" t="s">
        <v>73</v>
      </c>
      <c r="C39" s="34">
        <v>904</v>
      </c>
      <c r="D39" s="19" t="s">
        <v>249</v>
      </c>
      <c r="E39" s="20" t="str">
        <f t="shared" si="0"/>
        <v>Significantly Different</v>
      </c>
      <c r="G39">
        <f t="shared" si="1"/>
        <v>904</v>
      </c>
      <c r="H39">
        <f t="shared" si="2"/>
        <v>4</v>
      </c>
      <c r="I39" t="str">
        <f t="shared" si="3"/>
        <v>+/-</v>
      </c>
      <c r="J39" t="str">
        <f t="shared" si="4"/>
        <v>8</v>
      </c>
      <c r="K39" s="2">
        <f t="shared" si="5"/>
        <v>4.86322188449848</v>
      </c>
      <c r="L39" s="2">
        <f t="shared" si="6"/>
        <v>193</v>
      </c>
      <c r="M39" s="2">
        <f t="shared" si="7"/>
        <v>5.0128943776506514</v>
      </c>
      <c r="N39" s="2">
        <f t="shared" si="8"/>
        <v>38.500711457330084</v>
      </c>
      <c r="O39" t="s">
        <v>74</v>
      </c>
    </row>
    <row r="40" spans="1:15" x14ac:dyDescent="0.25">
      <c r="A40" s="16">
        <v>30</v>
      </c>
      <c r="B40" s="17" t="s">
        <v>71</v>
      </c>
      <c r="C40" s="34">
        <v>888</v>
      </c>
      <c r="D40" s="19" t="s">
        <v>241</v>
      </c>
      <c r="E40" s="20" t="str">
        <f t="shared" si="0"/>
        <v>Significantly Different</v>
      </c>
      <c r="G40">
        <f t="shared" si="1"/>
        <v>888</v>
      </c>
      <c r="H40">
        <f t="shared" si="2"/>
        <v>4</v>
      </c>
      <c r="I40" t="str">
        <f t="shared" si="3"/>
        <v>+/-</v>
      </c>
      <c r="J40" t="str">
        <f t="shared" si="4"/>
        <v>7</v>
      </c>
      <c r="K40" s="2">
        <f t="shared" si="5"/>
        <v>4.2553191489361701</v>
      </c>
      <c r="L40" s="2">
        <f t="shared" si="6"/>
        <v>209</v>
      </c>
      <c r="M40" s="2">
        <f t="shared" si="7"/>
        <v>4.425598716887853</v>
      </c>
      <c r="N40" s="2">
        <f t="shared" si="8"/>
        <v>47.225248688379033</v>
      </c>
      <c r="O40" t="s">
        <v>35</v>
      </c>
    </row>
    <row r="41" spans="1:15" x14ac:dyDescent="0.25">
      <c r="A41" s="16">
        <v>31</v>
      </c>
      <c r="B41" s="17" t="s">
        <v>43</v>
      </c>
      <c r="C41" s="34">
        <v>880</v>
      </c>
      <c r="D41" s="19" t="s">
        <v>635</v>
      </c>
      <c r="E41" s="20" t="str">
        <f t="shared" si="0"/>
        <v>Significantly Different</v>
      </c>
      <c r="G41">
        <f t="shared" si="1"/>
        <v>880</v>
      </c>
      <c r="H41">
        <f t="shared" si="2"/>
        <v>5</v>
      </c>
      <c r="I41" t="str">
        <f t="shared" si="3"/>
        <v>+/-</v>
      </c>
      <c r="J41" t="str">
        <f t="shared" si="4"/>
        <v>16</v>
      </c>
      <c r="K41" s="2">
        <f t="shared" si="5"/>
        <v>9.7264437689969601</v>
      </c>
      <c r="L41" s="2">
        <f t="shared" si="6"/>
        <v>217</v>
      </c>
      <c r="M41" s="2">
        <f t="shared" si="7"/>
        <v>9.8021370799982357</v>
      </c>
      <c r="N41" s="2">
        <f t="shared" si="8"/>
        <v>22.138029516318401</v>
      </c>
      <c r="O41" t="s">
        <v>76</v>
      </c>
    </row>
    <row r="42" spans="1:15" x14ac:dyDescent="0.25">
      <c r="A42" s="16">
        <v>32</v>
      </c>
      <c r="B42" s="17" t="s">
        <v>28</v>
      </c>
      <c r="C42" s="34">
        <v>870</v>
      </c>
      <c r="D42" s="19" t="s">
        <v>635</v>
      </c>
      <c r="E42" s="20" t="str">
        <f t="shared" si="0"/>
        <v>Significantly Different</v>
      </c>
      <c r="G42">
        <f t="shared" si="1"/>
        <v>870</v>
      </c>
      <c r="H42">
        <f t="shared" si="2"/>
        <v>5</v>
      </c>
      <c r="I42" t="str">
        <f t="shared" si="3"/>
        <v>+/-</v>
      </c>
      <c r="J42" t="str">
        <f t="shared" si="4"/>
        <v>16</v>
      </c>
      <c r="K42" s="2">
        <f t="shared" si="5"/>
        <v>9.7264437689969601</v>
      </c>
      <c r="L42" s="2">
        <f t="shared" si="6"/>
        <v>227</v>
      </c>
      <c r="M42" s="2">
        <f t="shared" si="7"/>
        <v>9.8021370799982357</v>
      </c>
      <c r="N42" s="2">
        <f t="shared" si="8"/>
        <v>23.15821520831464</v>
      </c>
      <c r="O42" t="s">
        <v>77</v>
      </c>
    </row>
    <row r="43" spans="1:15" x14ac:dyDescent="0.25">
      <c r="A43" s="16">
        <v>33</v>
      </c>
      <c r="B43" s="17" t="s">
        <v>55</v>
      </c>
      <c r="C43" s="34">
        <v>867</v>
      </c>
      <c r="D43" s="19" t="s">
        <v>246</v>
      </c>
      <c r="E43" s="20" t="str">
        <f t="shared" si="0"/>
        <v>Significantly Different</v>
      </c>
      <c r="G43">
        <f t="shared" si="1"/>
        <v>867</v>
      </c>
      <c r="H43">
        <f t="shared" si="2"/>
        <v>4</v>
      </c>
      <c r="I43" t="str">
        <f t="shared" si="3"/>
        <v>+/-</v>
      </c>
      <c r="J43" t="str">
        <f t="shared" si="4"/>
        <v>6</v>
      </c>
      <c r="K43" s="2">
        <f t="shared" si="5"/>
        <v>3.6474164133738602</v>
      </c>
      <c r="L43" s="2">
        <f t="shared" si="6"/>
        <v>230</v>
      </c>
      <c r="M43" s="2">
        <f t="shared" si="7"/>
        <v>3.8447144804478777</v>
      </c>
      <c r="N43" s="2">
        <f t="shared" si="8"/>
        <v>59.822387636235312</v>
      </c>
      <c r="O43" t="s">
        <v>80</v>
      </c>
    </row>
    <row r="44" spans="1:15" x14ac:dyDescent="0.25">
      <c r="A44" s="16">
        <v>34</v>
      </c>
      <c r="B44" s="17" t="s">
        <v>63</v>
      </c>
      <c r="C44" s="34">
        <v>866</v>
      </c>
      <c r="D44" s="19" t="s">
        <v>243</v>
      </c>
      <c r="E44" s="20" t="str">
        <f t="shared" si="0"/>
        <v>Significantly Different</v>
      </c>
      <c r="G44">
        <f t="shared" si="1"/>
        <v>866</v>
      </c>
      <c r="H44">
        <f t="shared" si="2"/>
        <v>5</v>
      </c>
      <c r="I44" t="str">
        <f t="shared" si="3"/>
        <v>+/-</v>
      </c>
      <c r="J44" t="str">
        <f t="shared" si="4"/>
        <v>10</v>
      </c>
      <c r="K44" s="2">
        <f t="shared" si="5"/>
        <v>6.0790273556230998</v>
      </c>
      <c r="L44" s="2">
        <f t="shared" si="6"/>
        <v>231</v>
      </c>
      <c r="M44" s="2">
        <f t="shared" si="7"/>
        <v>6.1994158219973068</v>
      </c>
      <c r="N44" s="2">
        <f t="shared" si="8"/>
        <v>37.261575385917119</v>
      </c>
      <c r="O44" t="s">
        <v>82</v>
      </c>
    </row>
    <row r="45" spans="1:15" x14ac:dyDescent="0.25">
      <c r="A45" s="16">
        <v>35</v>
      </c>
      <c r="B45" s="17" t="s">
        <v>59</v>
      </c>
      <c r="C45" s="34">
        <v>862</v>
      </c>
      <c r="D45" s="19" t="s">
        <v>243</v>
      </c>
      <c r="E45" s="20" t="str">
        <f t="shared" si="0"/>
        <v>Significantly Different</v>
      </c>
      <c r="G45">
        <f t="shared" si="1"/>
        <v>862</v>
      </c>
      <c r="H45">
        <f t="shared" si="2"/>
        <v>5</v>
      </c>
      <c r="I45" t="str">
        <f t="shared" si="3"/>
        <v>+/-</v>
      </c>
      <c r="J45" t="str">
        <f t="shared" si="4"/>
        <v>10</v>
      </c>
      <c r="K45" s="2">
        <f t="shared" si="5"/>
        <v>6.0790273556230998</v>
      </c>
      <c r="L45" s="2">
        <f t="shared" si="6"/>
        <v>235</v>
      </c>
      <c r="M45" s="2">
        <f t="shared" si="7"/>
        <v>6.1994158219973068</v>
      </c>
      <c r="N45" s="2">
        <f t="shared" si="8"/>
        <v>37.906797470521745</v>
      </c>
      <c r="O45" t="s">
        <v>53</v>
      </c>
    </row>
    <row r="46" spans="1:15" x14ac:dyDescent="0.25">
      <c r="A46" s="16">
        <v>36</v>
      </c>
      <c r="B46" s="17" t="s">
        <v>51</v>
      </c>
      <c r="C46" s="34">
        <v>859</v>
      </c>
      <c r="D46" s="19" t="s">
        <v>240</v>
      </c>
      <c r="E46" s="20" t="str">
        <f t="shared" si="0"/>
        <v>Significantly Different</v>
      </c>
      <c r="G46">
        <f t="shared" si="1"/>
        <v>859</v>
      </c>
      <c r="H46">
        <f t="shared" si="2"/>
        <v>5</v>
      </c>
      <c r="I46" t="str">
        <f t="shared" si="3"/>
        <v>+/-</v>
      </c>
      <c r="J46" t="str">
        <f t="shared" si="4"/>
        <v>12</v>
      </c>
      <c r="K46" s="2">
        <f t="shared" si="5"/>
        <v>7.2948328267477205</v>
      </c>
      <c r="L46" s="2">
        <f t="shared" si="6"/>
        <v>238</v>
      </c>
      <c r="M46" s="2">
        <f t="shared" si="7"/>
        <v>7.3954559638884136</v>
      </c>
      <c r="N46" s="2">
        <f t="shared" si="8"/>
        <v>32.181923759960213</v>
      </c>
      <c r="O46" t="s">
        <v>65</v>
      </c>
    </row>
    <row r="47" spans="1:15" x14ac:dyDescent="0.25">
      <c r="A47" s="16">
        <v>37</v>
      </c>
      <c r="B47" s="17" t="s">
        <v>77</v>
      </c>
      <c r="C47" s="34">
        <v>847</v>
      </c>
      <c r="D47" s="19" t="s">
        <v>640</v>
      </c>
      <c r="E47" s="20" t="str">
        <f t="shared" si="0"/>
        <v>Significantly Different</v>
      </c>
      <c r="G47">
        <f t="shared" si="1"/>
        <v>847</v>
      </c>
      <c r="H47">
        <f t="shared" si="2"/>
        <v>5</v>
      </c>
      <c r="I47" t="str">
        <f t="shared" si="3"/>
        <v>+/-</v>
      </c>
      <c r="J47" t="str">
        <f t="shared" si="4"/>
        <v>14</v>
      </c>
      <c r="K47" s="2">
        <f t="shared" si="5"/>
        <v>8.5106382978723403</v>
      </c>
      <c r="L47" s="2">
        <f t="shared" si="6"/>
        <v>250</v>
      </c>
      <c r="M47" s="2">
        <f t="shared" si="7"/>
        <v>8.5970429323592406</v>
      </c>
      <c r="N47" s="2">
        <f t="shared" si="8"/>
        <v>29.079766376296767</v>
      </c>
      <c r="O47" t="s">
        <v>81</v>
      </c>
    </row>
    <row r="48" spans="1:15" x14ac:dyDescent="0.25">
      <c r="A48" s="16">
        <v>38</v>
      </c>
      <c r="B48" s="17" t="s">
        <v>58</v>
      </c>
      <c r="C48" s="34">
        <v>840</v>
      </c>
      <c r="D48" s="19" t="s">
        <v>241</v>
      </c>
      <c r="E48" s="20" t="str">
        <f t="shared" si="0"/>
        <v>Significantly Different</v>
      </c>
      <c r="G48">
        <f t="shared" si="1"/>
        <v>840</v>
      </c>
      <c r="H48">
        <f t="shared" si="2"/>
        <v>4</v>
      </c>
      <c r="I48" t="str">
        <f t="shared" si="3"/>
        <v>+/-</v>
      </c>
      <c r="J48" t="str">
        <f t="shared" si="4"/>
        <v>7</v>
      </c>
      <c r="K48" s="2">
        <f t="shared" si="5"/>
        <v>4.2553191489361701</v>
      </c>
      <c r="L48" s="2">
        <f t="shared" si="6"/>
        <v>257</v>
      </c>
      <c r="M48" s="2">
        <f t="shared" si="7"/>
        <v>4.425598716887853</v>
      </c>
      <c r="N48" s="2">
        <f t="shared" si="8"/>
        <v>58.071238817767515</v>
      </c>
      <c r="O48" t="s">
        <v>60</v>
      </c>
    </row>
    <row r="49" spans="1:15" x14ac:dyDescent="0.25">
      <c r="A49" s="16">
        <v>39</v>
      </c>
      <c r="B49" s="17" t="s">
        <v>64</v>
      </c>
      <c r="C49" s="34">
        <v>834</v>
      </c>
      <c r="D49" s="19" t="s">
        <v>249</v>
      </c>
      <c r="E49" s="20" t="str">
        <f t="shared" si="0"/>
        <v>Significantly Different</v>
      </c>
      <c r="G49">
        <f t="shared" si="1"/>
        <v>834</v>
      </c>
      <c r="H49">
        <f t="shared" si="2"/>
        <v>4</v>
      </c>
      <c r="I49" t="str">
        <f t="shared" si="3"/>
        <v>+/-</v>
      </c>
      <c r="J49" t="str">
        <f t="shared" si="4"/>
        <v>8</v>
      </c>
      <c r="K49" s="2">
        <f t="shared" si="5"/>
        <v>4.86322188449848</v>
      </c>
      <c r="L49" s="2">
        <f t="shared" si="6"/>
        <v>263</v>
      </c>
      <c r="M49" s="2">
        <f t="shared" si="7"/>
        <v>5.0128943776506514</v>
      </c>
      <c r="N49" s="2">
        <f t="shared" si="8"/>
        <v>52.464700068796958</v>
      </c>
      <c r="O49" t="s">
        <v>67</v>
      </c>
    </row>
    <row r="50" spans="1:15" x14ac:dyDescent="0.25">
      <c r="A50" s="16">
        <v>40</v>
      </c>
      <c r="B50" s="17" t="s">
        <v>45</v>
      </c>
      <c r="C50" s="34">
        <v>831</v>
      </c>
      <c r="D50" s="19" t="s">
        <v>659</v>
      </c>
      <c r="E50" s="20" t="str">
        <f t="shared" si="0"/>
        <v>Significantly Different</v>
      </c>
      <c r="G50">
        <f t="shared" si="1"/>
        <v>831</v>
      </c>
      <c r="H50">
        <f t="shared" si="2"/>
        <v>5</v>
      </c>
      <c r="I50" t="str">
        <f t="shared" si="3"/>
        <v>+/-</v>
      </c>
      <c r="J50" t="str">
        <f t="shared" si="4"/>
        <v>25</v>
      </c>
      <c r="K50" s="2">
        <f t="shared" si="5"/>
        <v>15.19756838905775</v>
      </c>
      <c r="L50" s="2">
        <f t="shared" si="6"/>
        <v>266</v>
      </c>
      <c r="M50" s="2">
        <f t="shared" si="7"/>
        <v>15.246123044357995</v>
      </c>
      <c r="N50" s="2">
        <f t="shared" si="8"/>
        <v>17.44705845716209</v>
      </c>
      <c r="O50" t="s">
        <v>69</v>
      </c>
    </row>
    <row r="51" spans="1:15" x14ac:dyDescent="0.25">
      <c r="A51" s="16">
        <v>41</v>
      </c>
      <c r="B51" s="17" t="s">
        <v>38</v>
      </c>
      <c r="C51" s="34">
        <v>822</v>
      </c>
      <c r="D51" s="19" t="s">
        <v>643</v>
      </c>
      <c r="E51" s="20" t="str">
        <f t="shared" si="0"/>
        <v>Significantly Different</v>
      </c>
      <c r="G51">
        <f t="shared" si="1"/>
        <v>822</v>
      </c>
      <c r="H51">
        <f t="shared" si="2"/>
        <v>5</v>
      </c>
      <c r="I51" t="str">
        <f t="shared" si="3"/>
        <v>+/-</v>
      </c>
      <c r="J51" t="str">
        <f t="shared" si="4"/>
        <v>33</v>
      </c>
      <c r="K51" s="2">
        <f t="shared" si="5"/>
        <v>20.060790273556229</v>
      </c>
      <c r="L51" s="2">
        <f t="shared" si="6"/>
        <v>275</v>
      </c>
      <c r="M51" s="2">
        <f t="shared" si="7"/>
        <v>20.097599094001868</v>
      </c>
      <c r="N51" s="2">
        <f t="shared" si="8"/>
        <v>13.683226474652576</v>
      </c>
      <c r="O51" t="s">
        <v>85</v>
      </c>
    </row>
    <row r="52" spans="1:15" x14ac:dyDescent="0.25">
      <c r="A52" s="16">
        <v>42</v>
      </c>
      <c r="B52" s="17" t="s">
        <v>81</v>
      </c>
      <c r="C52" s="34">
        <v>814</v>
      </c>
      <c r="D52" s="19" t="s">
        <v>243</v>
      </c>
      <c r="E52" s="20" t="str">
        <f t="shared" si="0"/>
        <v>Significantly Different</v>
      </c>
      <c r="G52">
        <f t="shared" si="1"/>
        <v>814</v>
      </c>
      <c r="H52">
        <f t="shared" si="2"/>
        <v>5</v>
      </c>
      <c r="I52" t="str">
        <f t="shared" si="3"/>
        <v>+/-</v>
      </c>
      <c r="J52" t="str">
        <f t="shared" si="4"/>
        <v>10</v>
      </c>
      <c r="K52" s="2">
        <f t="shared" si="5"/>
        <v>6.0790273556230998</v>
      </c>
      <c r="L52" s="2">
        <f t="shared" si="6"/>
        <v>283</v>
      </c>
      <c r="M52" s="2">
        <f t="shared" si="7"/>
        <v>6.1994158219973068</v>
      </c>
      <c r="N52" s="2">
        <f t="shared" si="8"/>
        <v>45.649462485777249</v>
      </c>
      <c r="O52" t="s">
        <v>56</v>
      </c>
    </row>
    <row r="53" spans="1:15" x14ac:dyDescent="0.25">
      <c r="A53" s="16">
        <v>43</v>
      </c>
      <c r="B53" s="17" t="s">
        <v>65</v>
      </c>
      <c r="C53" s="34">
        <v>813</v>
      </c>
      <c r="D53" s="19" t="s">
        <v>246</v>
      </c>
      <c r="E53" s="20" t="str">
        <f t="shared" si="0"/>
        <v>Significantly Different</v>
      </c>
      <c r="G53">
        <f t="shared" si="1"/>
        <v>813</v>
      </c>
      <c r="H53">
        <f t="shared" si="2"/>
        <v>4</v>
      </c>
      <c r="I53" t="str">
        <f t="shared" si="3"/>
        <v>+/-</v>
      </c>
      <c r="J53" t="str">
        <f t="shared" si="4"/>
        <v>6</v>
      </c>
      <c r="K53" s="2">
        <f t="shared" si="5"/>
        <v>3.6474164133738602</v>
      </c>
      <c r="L53" s="2">
        <f t="shared" si="6"/>
        <v>284</v>
      </c>
      <c r="M53" s="2">
        <f t="shared" si="7"/>
        <v>3.8447144804478777</v>
      </c>
      <c r="N53" s="2">
        <f t="shared" si="8"/>
        <v>73.86764386387317</v>
      </c>
      <c r="O53" t="s">
        <v>73</v>
      </c>
    </row>
    <row r="54" spans="1:15" x14ac:dyDescent="0.25">
      <c r="A54" s="16">
        <v>44</v>
      </c>
      <c r="B54" s="17" t="s">
        <v>41</v>
      </c>
      <c r="C54" s="34">
        <v>808</v>
      </c>
      <c r="D54" s="19" t="s">
        <v>242</v>
      </c>
      <c r="E54" s="20" t="str">
        <f t="shared" si="0"/>
        <v>Significantly Different</v>
      </c>
      <c r="G54">
        <f t="shared" si="1"/>
        <v>808</v>
      </c>
      <c r="H54">
        <f t="shared" si="2"/>
        <v>4</v>
      </c>
      <c r="I54" t="str">
        <f t="shared" si="3"/>
        <v>+/-</v>
      </c>
      <c r="J54" t="str">
        <f t="shared" si="4"/>
        <v>9</v>
      </c>
      <c r="K54" s="2">
        <f t="shared" si="5"/>
        <v>5.4711246200607899</v>
      </c>
      <c r="L54" s="2">
        <f t="shared" si="6"/>
        <v>289</v>
      </c>
      <c r="M54" s="2">
        <f t="shared" si="7"/>
        <v>5.604586296226679</v>
      </c>
      <c r="N54" s="2">
        <f t="shared" si="8"/>
        <v>51.56491214963912</v>
      </c>
      <c r="O54" t="s">
        <v>79</v>
      </c>
    </row>
    <row r="55" spans="1:15" x14ac:dyDescent="0.25">
      <c r="A55" s="16">
        <v>45</v>
      </c>
      <c r="B55" s="17" t="s">
        <v>30</v>
      </c>
      <c r="C55" s="34">
        <v>807</v>
      </c>
      <c r="D55" s="19" t="s">
        <v>242</v>
      </c>
      <c r="E55" s="20" t="str">
        <f t="shared" si="0"/>
        <v>Significantly Different</v>
      </c>
      <c r="G55">
        <f t="shared" si="1"/>
        <v>807</v>
      </c>
      <c r="H55">
        <f t="shared" si="2"/>
        <v>4</v>
      </c>
      <c r="I55" t="str">
        <f t="shared" si="3"/>
        <v>+/-</v>
      </c>
      <c r="J55" t="str">
        <f t="shared" si="4"/>
        <v>9</v>
      </c>
      <c r="K55" s="2">
        <f t="shared" si="5"/>
        <v>5.4711246200607899</v>
      </c>
      <c r="L55" s="2">
        <f t="shared" si="6"/>
        <v>290</v>
      </c>
      <c r="M55" s="2">
        <f t="shared" si="7"/>
        <v>5.604586296226679</v>
      </c>
      <c r="N55" s="2">
        <f t="shared" si="8"/>
        <v>51.743337451194968</v>
      </c>
      <c r="O55" t="s">
        <v>47</v>
      </c>
    </row>
    <row r="56" spans="1:15" x14ac:dyDescent="0.25">
      <c r="A56" s="16">
        <v>46</v>
      </c>
      <c r="B56" s="17" t="s">
        <v>53</v>
      </c>
      <c r="C56" s="34">
        <v>804</v>
      </c>
      <c r="D56" s="19" t="s">
        <v>658</v>
      </c>
      <c r="E56" s="20" t="str">
        <f t="shared" si="0"/>
        <v>Significantly Different</v>
      </c>
      <c r="G56">
        <f t="shared" si="1"/>
        <v>804</v>
      </c>
      <c r="H56">
        <f t="shared" si="2"/>
        <v>5</v>
      </c>
      <c r="I56" t="str">
        <f t="shared" si="3"/>
        <v>+/-</v>
      </c>
      <c r="J56" t="str">
        <f t="shared" si="4"/>
        <v>22</v>
      </c>
      <c r="K56" s="2">
        <f t="shared" si="5"/>
        <v>13.373860182370821</v>
      </c>
      <c r="L56" s="2">
        <f t="shared" si="6"/>
        <v>293</v>
      </c>
      <c r="M56" s="2">
        <f t="shared" si="7"/>
        <v>13.429010355242871</v>
      </c>
      <c r="N56" s="2">
        <f t="shared" si="8"/>
        <v>21.818435778151645</v>
      </c>
      <c r="O56" t="s">
        <v>31</v>
      </c>
    </row>
    <row r="57" spans="1:15" x14ac:dyDescent="0.25">
      <c r="A57" s="16">
        <v>47</v>
      </c>
      <c r="B57" s="17" t="s">
        <v>72</v>
      </c>
      <c r="C57" s="34">
        <v>777</v>
      </c>
      <c r="D57" s="19" t="s">
        <v>240</v>
      </c>
      <c r="E57" s="20" t="str">
        <f t="shared" si="0"/>
        <v>Significantly Different</v>
      </c>
      <c r="G57">
        <f t="shared" si="1"/>
        <v>777</v>
      </c>
      <c r="H57">
        <f t="shared" si="2"/>
        <v>5</v>
      </c>
      <c r="I57" t="str">
        <f t="shared" si="3"/>
        <v>+/-</v>
      </c>
      <c r="J57" t="str">
        <f t="shared" si="4"/>
        <v>12</v>
      </c>
      <c r="K57" s="2">
        <f t="shared" si="5"/>
        <v>7.2948328267477205</v>
      </c>
      <c r="L57" s="2">
        <f t="shared" si="6"/>
        <v>320</v>
      </c>
      <c r="M57" s="2">
        <f t="shared" si="7"/>
        <v>7.3954559638884136</v>
      </c>
      <c r="N57" s="2">
        <f t="shared" si="8"/>
        <v>43.269813458770038</v>
      </c>
      <c r="O57" t="s">
        <v>84</v>
      </c>
    </row>
    <row r="58" spans="1:15" x14ac:dyDescent="0.25">
      <c r="A58" s="16">
        <v>48</v>
      </c>
      <c r="B58" s="17" t="s">
        <v>49</v>
      </c>
      <c r="C58" s="34">
        <v>773</v>
      </c>
      <c r="D58" s="19" t="s">
        <v>243</v>
      </c>
      <c r="E58" s="20" t="str">
        <f t="shared" si="0"/>
        <v>Significantly Different</v>
      </c>
      <c r="G58">
        <f t="shared" si="1"/>
        <v>773</v>
      </c>
      <c r="H58">
        <f t="shared" si="2"/>
        <v>5</v>
      </c>
      <c r="I58" t="str">
        <f t="shared" si="3"/>
        <v>+/-</v>
      </c>
      <c r="J58" t="str">
        <f t="shared" si="4"/>
        <v>10</v>
      </c>
      <c r="K58" s="2">
        <f t="shared" si="5"/>
        <v>6.0790273556230998</v>
      </c>
      <c r="L58" s="2">
        <f t="shared" si="6"/>
        <v>324</v>
      </c>
      <c r="M58" s="2">
        <f t="shared" si="7"/>
        <v>6.1994158219973068</v>
      </c>
      <c r="N58" s="2">
        <f t="shared" si="8"/>
        <v>52.262988852974665</v>
      </c>
      <c r="O58" t="s">
        <v>75</v>
      </c>
    </row>
    <row r="59" spans="1:15" x14ac:dyDescent="0.25">
      <c r="A59" s="16">
        <v>49</v>
      </c>
      <c r="B59" s="17" t="s">
        <v>56</v>
      </c>
      <c r="C59" s="34">
        <v>769</v>
      </c>
      <c r="D59" s="19" t="s">
        <v>639</v>
      </c>
      <c r="E59" s="20" t="str">
        <f t="shared" si="0"/>
        <v>Significantly Different</v>
      </c>
      <c r="G59">
        <f t="shared" si="1"/>
        <v>769</v>
      </c>
      <c r="H59">
        <f t="shared" si="2"/>
        <v>5</v>
      </c>
      <c r="I59" t="str">
        <f t="shared" si="3"/>
        <v>+/-</v>
      </c>
      <c r="J59" t="str">
        <f t="shared" si="4"/>
        <v>24</v>
      </c>
      <c r="K59" s="2">
        <f t="shared" si="5"/>
        <v>14.589665653495441</v>
      </c>
      <c r="L59" s="2">
        <f t="shared" si="6"/>
        <v>328</v>
      </c>
      <c r="M59" s="2">
        <f t="shared" si="7"/>
        <v>14.640236569960239</v>
      </c>
      <c r="N59" s="2">
        <f t="shared" si="8"/>
        <v>22.404009554941968</v>
      </c>
      <c r="O59" t="s">
        <v>33</v>
      </c>
    </row>
    <row r="60" spans="1:15" x14ac:dyDescent="0.25">
      <c r="A60" s="16">
        <v>50</v>
      </c>
      <c r="B60" s="17" t="s">
        <v>37</v>
      </c>
      <c r="C60" s="34">
        <v>742</v>
      </c>
      <c r="D60" s="19" t="s">
        <v>243</v>
      </c>
      <c r="E60" s="20" t="str">
        <f t="shared" si="0"/>
        <v>Significantly Different</v>
      </c>
      <c r="G60">
        <f t="shared" si="1"/>
        <v>742</v>
      </c>
      <c r="H60">
        <f t="shared" si="2"/>
        <v>5</v>
      </c>
      <c r="I60" t="str">
        <f t="shared" si="3"/>
        <v>+/-</v>
      </c>
      <c r="J60" t="str">
        <f t="shared" si="4"/>
        <v>10</v>
      </c>
      <c r="K60" s="2">
        <f t="shared" si="5"/>
        <v>6.0790273556230998</v>
      </c>
      <c r="L60" s="2">
        <f t="shared" si="6"/>
        <v>355</v>
      </c>
      <c r="M60" s="2">
        <f t="shared" si="7"/>
        <v>6.1994158219973068</v>
      </c>
      <c r="N60" s="2">
        <f t="shared" si="8"/>
        <v>57.263460008660509</v>
      </c>
      <c r="O60" t="s">
        <v>55</v>
      </c>
    </row>
    <row r="61" spans="1:15" x14ac:dyDescent="0.25">
      <c r="A61" s="16">
        <v>51</v>
      </c>
      <c r="B61" s="17" t="s">
        <v>33</v>
      </c>
      <c r="C61" s="34">
        <v>727</v>
      </c>
      <c r="D61" s="19" t="s">
        <v>640</v>
      </c>
      <c r="E61" s="20" t="str">
        <f t="shared" si="0"/>
        <v>Significantly Different</v>
      </c>
      <c r="G61">
        <f t="shared" si="1"/>
        <v>727</v>
      </c>
      <c r="H61">
        <f t="shared" si="2"/>
        <v>5</v>
      </c>
      <c r="I61" t="str">
        <f t="shared" si="3"/>
        <v>+/-</v>
      </c>
      <c r="J61" t="str">
        <f t="shared" si="4"/>
        <v>14</v>
      </c>
      <c r="K61" s="2">
        <f t="shared" si="5"/>
        <v>8.5106382978723403</v>
      </c>
      <c r="L61" s="2">
        <f t="shared" si="6"/>
        <v>370</v>
      </c>
      <c r="M61" s="2">
        <f t="shared" si="7"/>
        <v>8.5970429323592406</v>
      </c>
      <c r="N61" s="2">
        <f t="shared" si="8"/>
        <v>43.038054236919216</v>
      </c>
      <c r="O61" t="s">
        <v>38</v>
      </c>
    </row>
    <row r="62" spans="1:15" ht="15.75" thickBot="1" x14ac:dyDescent="0.3">
      <c r="A62" s="22"/>
      <c r="B62" s="23" t="s">
        <v>86</v>
      </c>
      <c r="C62" s="35">
        <v>482</v>
      </c>
      <c r="D62" s="25" t="s">
        <v>634</v>
      </c>
      <c r="E62" s="26" t="str">
        <f t="shared" si="0"/>
        <v>Significantly Different</v>
      </c>
      <c r="G62">
        <f t="shared" si="1"/>
        <v>482</v>
      </c>
      <c r="H62">
        <f t="shared" si="2"/>
        <v>5</v>
      </c>
      <c r="I62" t="str">
        <f t="shared" si="3"/>
        <v>+/-</v>
      </c>
      <c r="J62" t="str">
        <f t="shared" si="4"/>
        <v>11</v>
      </c>
      <c r="K62" s="2">
        <f t="shared" si="5"/>
        <v>6.6869300911854106</v>
      </c>
      <c r="L62" s="2">
        <f t="shared" si="6"/>
        <v>615</v>
      </c>
      <c r="M62" s="2">
        <f t="shared" si="7"/>
        <v>6.7965592021270202</v>
      </c>
      <c r="N62" s="2">
        <f t="shared" si="8"/>
        <v>90.486962845483987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9" priority="5" operator="equal">
      <formula>"State Selected"</formula>
    </cfRule>
    <cfRule type="cellIs" dxfId="28" priority="6" operator="equal">
      <formula>"Not Significantly Different"</formula>
    </cfRule>
  </conditionalFormatting>
  <conditionalFormatting sqref="E10:E62">
    <cfRule type="cellIs" dxfId="27" priority="1" operator="equal">
      <formula>"OTHER ERROR"</formula>
    </cfRule>
    <cfRule type="cellIs" dxfId="26" priority="2" operator="equal">
      <formula>"Statistical Test not applicable"</formula>
    </cfRule>
    <cfRule type="cellIs" dxfId="25" priority="3" operator="equal">
      <formula>"Geography Selected"</formula>
    </cfRule>
    <cfRule type="cellIs" dxfId="24"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45D09FA-7F0E-43DE-BEF3-124B29A2DD0E}">
      <formula1>$O$10:$O$62</formula1>
    </dataValidation>
  </dataValidation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1921-48A4-456F-A097-EAF9916EF364}">
  <sheetPr codeName="Sheet9"/>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660</v>
      </c>
    </row>
    <row r="2" spans="1:16" x14ac:dyDescent="0.25">
      <c r="A2" s="3" t="s">
        <v>2</v>
      </c>
      <c r="B2" t="s">
        <v>661</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45.1</v>
      </c>
      <c r="C6" t="s">
        <v>9</v>
      </c>
      <c r="H6" s="8" t="s">
        <v>10</v>
      </c>
      <c r="I6">
        <f>VLOOKUP($B$4,$B$9:$K$62,6,FALSE)</f>
        <v>45.1</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45.1</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45.1</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50</v>
      </c>
      <c r="C11" s="18">
        <v>52.4</v>
      </c>
      <c r="D11" s="21" t="s">
        <v>83</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52.4</v>
      </c>
      <c r="H11">
        <f t="shared" ref="H11:H62" si="2">LEN(TRIM(D11))</f>
        <v>6</v>
      </c>
      <c r="I11" t="str">
        <f t="shared" ref="I11:I62" si="3">IF(H11&gt;=3,MID(TRIM(D11),1,3),"NO")</f>
        <v>+/-</v>
      </c>
      <c r="J11" t="str">
        <f t="shared" ref="J11:J62" si="4">IF(TRIM(I11)="+/-",MID(TRIM(D11),4,H11-3),D11)</f>
        <v>0.6</v>
      </c>
      <c r="K11" s="2">
        <f t="shared" ref="K11:K62" si="5">IF(TRIM(J11)="*****",0,IF(ISERROR(VALUE(J11)),"NA",VALUE(J11/$I$4)))</f>
        <v>0.36474164133738601</v>
      </c>
      <c r="L11" s="2">
        <f t="shared" ref="L11:L62" si="6">IF(AND(ISNUMBER(G11),ISNUMBER($I$6)),$I$6-G11,"N/A")</f>
        <v>-7.2999999999999972</v>
      </c>
      <c r="M11" s="2">
        <f t="shared" ref="M11:M62" si="7">IF(AND(ISNUMBER(K11),ISNUMBER($I$7)),SQRT(K11^2+($I$7)^2),"N/A")</f>
        <v>0.36977279819442066</v>
      </c>
      <c r="N11" s="2">
        <f>IF(AND(ISNUMBER(L11),ISNUMBER(M11),M11&lt;&gt;0),L11/M11,"NA")</f>
        <v>-19.741852390563821</v>
      </c>
      <c r="O11" t="s">
        <v>30</v>
      </c>
    </row>
    <row r="12" spans="1:16" x14ac:dyDescent="0.25">
      <c r="A12" s="16">
        <v>2</v>
      </c>
      <c r="B12" s="17" t="s">
        <v>40</v>
      </c>
      <c r="C12" s="18">
        <v>50.7</v>
      </c>
      <c r="D12" s="19" t="s">
        <v>61</v>
      </c>
      <c r="E12" s="20" t="str">
        <f t="shared" si="0"/>
        <v>Significantly Different</v>
      </c>
      <c r="G12">
        <f t="shared" si="1"/>
        <v>50.7</v>
      </c>
      <c r="H12">
        <f t="shared" si="2"/>
        <v>6</v>
      </c>
      <c r="I12" t="str">
        <f t="shared" si="3"/>
        <v>+/-</v>
      </c>
      <c r="J12" t="str">
        <f t="shared" si="4"/>
        <v>0.4</v>
      </c>
      <c r="K12" s="2">
        <f t="shared" si="5"/>
        <v>0.24316109422492402</v>
      </c>
      <c r="L12" s="2">
        <f t="shared" si="6"/>
        <v>-5.6000000000000014</v>
      </c>
      <c r="M12" s="2">
        <f t="shared" si="7"/>
        <v>0.25064471888253259</v>
      </c>
      <c r="N12" s="2">
        <f t="shared" ref="N12:N62" si="8">IF(AND(ISNUMBER(L12),ISNUMBER(M12),M12&lt;&gt;0),L12/M12,"NA")</f>
        <v>-22.342381778346997</v>
      </c>
      <c r="O12" t="s">
        <v>32</v>
      </c>
    </row>
    <row r="13" spans="1:16" x14ac:dyDescent="0.25">
      <c r="A13" s="16">
        <v>3</v>
      </c>
      <c r="B13" s="17" t="s">
        <v>31</v>
      </c>
      <c r="C13" s="18">
        <v>50.6</v>
      </c>
      <c r="D13" s="19" t="s">
        <v>142</v>
      </c>
      <c r="E13" s="20" t="str">
        <f t="shared" si="0"/>
        <v>Significantly Different</v>
      </c>
      <c r="G13">
        <f t="shared" si="1"/>
        <v>50.6</v>
      </c>
      <c r="H13">
        <f t="shared" si="2"/>
        <v>6</v>
      </c>
      <c r="I13" t="str">
        <f t="shared" si="3"/>
        <v>+/-</v>
      </c>
      <c r="J13" t="str">
        <f t="shared" si="4"/>
        <v>2.9</v>
      </c>
      <c r="K13" s="2">
        <f t="shared" si="5"/>
        <v>1.762917933130699</v>
      </c>
      <c r="L13" s="2">
        <f t="shared" si="6"/>
        <v>-5.5</v>
      </c>
      <c r="M13" s="2">
        <f t="shared" si="7"/>
        <v>1.7639657299145177</v>
      </c>
      <c r="N13" s="2">
        <f t="shared" si="8"/>
        <v>-3.1179744066039943</v>
      </c>
      <c r="O13" t="s">
        <v>34</v>
      </c>
    </row>
    <row r="14" spans="1:16" x14ac:dyDescent="0.25">
      <c r="A14" s="16">
        <v>4</v>
      </c>
      <c r="B14" s="17" t="s">
        <v>54</v>
      </c>
      <c r="C14" s="18">
        <v>49.7</v>
      </c>
      <c r="D14" s="19" t="s">
        <v>138</v>
      </c>
      <c r="E14" s="20" t="str">
        <f t="shared" si="0"/>
        <v>Significantly Different</v>
      </c>
      <c r="G14">
        <f t="shared" si="1"/>
        <v>49.7</v>
      </c>
      <c r="H14">
        <f t="shared" si="2"/>
        <v>6</v>
      </c>
      <c r="I14" t="str">
        <f t="shared" si="3"/>
        <v>+/-</v>
      </c>
      <c r="J14" t="str">
        <f t="shared" si="4"/>
        <v>1.9</v>
      </c>
      <c r="K14" s="2">
        <f t="shared" si="5"/>
        <v>1.1550151975683889</v>
      </c>
      <c r="L14" s="2">
        <f t="shared" si="6"/>
        <v>-4.6000000000000014</v>
      </c>
      <c r="M14" s="2">
        <f t="shared" si="7"/>
        <v>1.1566138352851334</v>
      </c>
      <c r="N14" s="2">
        <f t="shared" si="8"/>
        <v>-3.9771269023995286</v>
      </c>
      <c r="O14" t="s">
        <v>37</v>
      </c>
    </row>
    <row r="15" spans="1:16" x14ac:dyDescent="0.25">
      <c r="A15" s="16">
        <v>5</v>
      </c>
      <c r="B15" s="17" t="s">
        <v>74</v>
      </c>
      <c r="C15" s="18">
        <v>48.2</v>
      </c>
      <c r="D15" s="19" t="s">
        <v>130</v>
      </c>
      <c r="E15" s="20" t="str">
        <f t="shared" si="0"/>
        <v>Significantly Different</v>
      </c>
      <c r="G15">
        <f t="shared" si="1"/>
        <v>48.2</v>
      </c>
      <c r="H15">
        <f t="shared" si="2"/>
        <v>6</v>
      </c>
      <c r="I15" t="str">
        <f t="shared" si="3"/>
        <v>+/-</v>
      </c>
      <c r="J15" t="str">
        <f t="shared" si="4"/>
        <v>1.2</v>
      </c>
      <c r="K15" s="2">
        <f t="shared" si="5"/>
        <v>0.72948328267477203</v>
      </c>
      <c r="L15" s="2">
        <f t="shared" si="6"/>
        <v>-3.1000000000000014</v>
      </c>
      <c r="M15" s="2">
        <f t="shared" si="7"/>
        <v>0.73201182849801194</v>
      </c>
      <c r="N15" s="2">
        <f t="shared" si="8"/>
        <v>-4.2349042451414709</v>
      </c>
      <c r="O15" t="s">
        <v>40</v>
      </c>
    </row>
    <row r="16" spans="1:16" x14ac:dyDescent="0.25">
      <c r="A16" s="16">
        <v>6</v>
      </c>
      <c r="B16" s="17" t="s">
        <v>42</v>
      </c>
      <c r="C16" s="18">
        <v>47.7</v>
      </c>
      <c r="D16" s="19" t="s">
        <v>128</v>
      </c>
      <c r="E16" s="20" t="str">
        <f t="shared" si="0"/>
        <v>Significantly Different</v>
      </c>
      <c r="G16">
        <f t="shared" si="1"/>
        <v>47.7</v>
      </c>
      <c r="H16">
        <f t="shared" si="2"/>
        <v>6</v>
      </c>
      <c r="I16" t="str">
        <f t="shared" si="3"/>
        <v>+/-</v>
      </c>
      <c r="J16" t="str">
        <f t="shared" si="4"/>
        <v>1.1</v>
      </c>
      <c r="K16" s="2">
        <f t="shared" si="5"/>
        <v>0.66869300911854113</v>
      </c>
      <c r="L16" s="2">
        <f t="shared" si="6"/>
        <v>-2.6000000000000014</v>
      </c>
      <c r="M16" s="2">
        <f t="shared" si="7"/>
        <v>0.67145051776214359</v>
      </c>
      <c r="N16" s="2">
        <f t="shared" si="8"/>
        <v>-3.8722138582385193</v>
      </c>
      <c r="O16" t="s">
        <v>42</v>
      </c>
    </row>
    <row r="17" spans="1:15" x14ac:dyDescent="0.25">
      <c r="A17" s="16">
        <v>7</v>
      </c>
      <c r="B17" s="17" t="s">
        <v>66</v>
      </c>
      <c r="C17" s="18">
        <v>47.4</v>
      </c>
      <c r="D17" s="19" t="s">
        <v>128</v>
      </c>
      <c r="E17" s="20" t="str">
        <f t="shared" si="0"/>
        <v>Significantly Different</v>
      </c>
      <c r="G17">
        <f t="shared" si="1"/>
        <v>47.4</v>
      </c>
      <c r="H17">
        <f t="shared" si="2"/>
        <v>6</v>
      </c>
      <c r="I17" t="str">
        <f t="shared" si="3"/>
        <v>+/-</v>
      </c>
      <c r="J17" t="str">
        <f t="shared" si="4"/>
        <v>1.1</v>
      </c>
      <c r="K17" s="2">
        <f t="shared" si="5"/>
        <v>0.66869300911854113</v>
      </c>
      <c r="L17" s="2">
        <f t="shared" si="6"/>
        <v>-2.2999999999999972</v>
      </c>
      <c r="M17" s="2">
        <f t="shared" si="7"/>
        <v>0.67145051776214359</v>
      </c>
      <c r="N17" s="2">
        <f t="shared" si="8"/>
        <v>-3.4254199515186841</v>
      </c>
      <c r="O17" t="s">
        <v>44</v>
      </c>
    </row>
    <row r="18" spans="1:15" x14ac:dyDescent="0.25">
      <c r="A18" s="16">
        <v>8</v>
      </c>
      <c r="B18" s="17" t="s">
        <v>80</v>
      </c>
      <c r="C18" s="18">
        <v>47.3</v>
      </c>
      <c r="D18" s="19" t="s">
        <v>39</v>
      </c>
      <c r="E18" s="20" t="str">
        <f t="shared" si="0"/>
        <v>Significantly Different</v>
      </c>
      <c r="G18">
        <f t="shared" si="1"/>
        <v>47.3</v>
      </c>
      <c r="H18">
        <f t="shared" si="2"/>
        <v>6</v>
      </c>
      <c r="I18" t="str">
        <f t="shared" si="3"/>
        <v>+/-</v>
      </c>
      <c r="J18" t="str">
        <f t="shared" si="4"/>
        <v>0.5</v>
      </c>
      <c r="K18" s="2">
        <f t="shared" si="5"/>
        <v>0.303951367781155</v>
      </c>
      <c r="L18" s="2">
        <f t="shared" si="6"/>
        <v>-2.1999999999999957</v>
      </c>
      <c r="M18" s="2">
        <f t="shared" si="7"/>
        <v>0.30997079109986531</v>
      </c>
      <c r="N18" s="2">
        <f t="shared" si="8"/>
        <v>-7.0974429306508675</v>
      </c>
      <c r="O18" t="s">
        <v>46</v>
      </c>
    </row>
    <row r="19" spans="1:15" x14ac:dyDescent="0.25">
      <c r="A19" s="16">
        <v>9</v>
      </c>
      <c r="B19" s="17" t="s">
        <v>46</v>
      </c>
      <c r="C19" s="18">
        <v>46.6</v>
      </c>
      <c r="D19" s="19" t="s">
        <v>146</v>
      </c>
      <c r="E19" s="20" t="str">
        <f t="shared" si="0"/>
        <v>Not Significantly Different</v>
      </c>
      <c r="G19">
        <f t="shared" si="1"/>
        <v>46.6</v>
      </c>
      <c r="H19">
        <f t="shared" si="2"/>
        <v>6</v>
      </c>
      <c r="I19" t="str">
        <f t="shared" si="3"/>
        <v>+/-</v>
      </c>
      <c r="J19" t="str">
        <f t="shared" si="4"/>
        <v>3.0</v>
      </c>
      <c r="K19" s="2">
        <f t="shared" si="5"/>
        <v>1.8237082066869301</v>
      </c>
      <c r="L19" s="2">
        <f t="shared" si="6"/>
        <v>-1.5</v>
      </c>
      <c r="M19" s="2">
        <f t="shared" si="7"/>
        <v>1.8247210966326608</v>
      </c>
      <c r="N19" s="2">
        <f t="shared" si="8"/>
        <v>-0.82204343599035445</v>
      </c>
      <c r="O19" t="s">
        <v>48</v>
      </c>
    </row>
    <row r="20" spans="1:15" x14ac:dyDescent="0.25">
      <c r="A20" s="16">
        <v>9</v>
      </c>
      <c r="B20" s="17" t="s">
        <v>76</v>
      </c>
      <c r="C20" s="18">
        <v>46.6</v>
      </c>
      <c r="D20" s="21" t="s">
        <v>70</v>
      </c>
      <c r="E20" s="20" t="str">
        <f t="shared" si="0"/>
        <v>Significantly Different</v>
      </c>
      <c r="G20">
        <f t="shared" si="1"/>
        <v>46.6</v>
      </c>
      <c r="H20">
        <f t="shared" si="2"/>
        <v>6</v>
      </c>
      <c r="I20" t="str">
        <f t="shared" si="3"/>
        <v>+/-</v>
      </c>
      <c r="J20" t="str">
        <f t="shared" si="4"/>
        <v>0.8</v>
      </c>
      <c r="K20" s="2">
        <f t="shared" si="5"/>
        <v>0.48632218844984804</v>
      </c>
      <c r="L20" s="2">
        <f t="shared" si="6"/>
        <v>-1.5</v>
      </c>
      <c r="M20" s="2">
        <f t="shared" si="7"/>
        <v>0.49010685399991183</v>
      </c>
      <c r="N20" s="2">
        <f t="shared" si="8"/>
        <v>-3.0605570759887186</v>
      </c>
      <c r="O20" t="s">
        <v>50</v>
      </c>
    </row>
    <row r="21" spans="1:15" x14ac:dyDescent="0.25">
      <c r="A21" s="16">
        <v>11</v>
      </c>
      <c r="B21" s="17" t="s">
        <v>44</v>
      </c>
      <c r="C21" s="18">
        <v>46.3</v>
      </c>
      <c r="D21" s="19" t="s">
        <v>129</v>
      </c>
      <c r="E21" s="20" t="str">
        <f t="shared" si="0"/>
        <v>Not Significantly Different</v>
      </c>
      <c r="G21">
        <f t="shared" si="1"/>
        <v>46.3</v>
      </c>
      <c r="H21">
        <f t="shared" si="2"/>
        <v>6</v>
      </c>
      <c r="I21" t="str">
        <f t="shared" si="3"/>
        <v>+/-</v>
      </c>
      <c r="J21" t="str">
        <f t="shared" si="4"/>
        <v>1.4</v>
      </c>
      <c r="K21" s="2">
        <f t="shared" si="5"/>
        <v>0.85106382978723394</v>
      </c>
      <c r="L21" s="2">
        <f t="shared" si="6"/>
        <v>-1.1999999999999957</v>
      </c>
      <c r="M21" s="2">
        <f t="shared" si="7"/>
        <v>0.85323214879137987</v>
      </c>
      <c r="N21" s="2">
        <f t="shared" si="8"/>
        <v>-1.4064167667613314</v>
      </c>
      <c r="O21" t="s">
        <v>52</v>
      </c>
    </row>
    <row r="22" spans="1:15" x14ac:dyDescent="0.25">
      <c r="A22" s="16">
        <v>11</v>
      </c>
      <c r="B22" s="17" t="s">
        <v>68</v>
      </c>
      <c r="C22" s="18">
        <v>46.3</v>
      </c>
      <c r="D22" s="19" t="s">
        <v>124</v>
      </c>
      <c r="E22" s="20" t="str">
        <f t="shared" si="0"/>
        <v>Significantly Different</v>
      </c>
      <c r="G22">
        <f t="shared" si="1"/>
        <v>46.3</v>
      </c>
      <c r="H22">
        <f t="shared" si="2"/>
        <v>6</v>
      </c>
      <c r="I22" t="str">
        <f t="shared" si="3"/>
        <v>+/-</v>
      </c>
      <c r="J22" t="str">
        <f t="shared" si="4"/>
        <v>1.0</v>
      </c>
      <c r="K22" s="2">
        <f t="shared" si="5"/>
        <v>0.60790273556231</v>
      </c>
      <c r="L22" s="2">
        <f t="shared" si="6"/>
        <v>-1.1999999999999957</v>
      </c>
      <c r="M22" s="2">
        <f t="shared" si="7"/>
        <v>0.61093468821403585</v>
      </c>
      <c r="N22" s="2">
        <f t="shared" si="8"/>
        <v>-1.9642034134745117</v>
      </c>
      <c r="O22" t="s">
        <v>54</v>
      </c>
    </row>
    <row r="23" spans="1:15" x14ac:dyDescent="0.25">
      <c r="A23" s="16">
        <v>13</v>
      </c>
      <c r="B23" s="17" t="s">
        <v>69</v>
      </c>
      <c r="C23" s="18">
        <v>45.9</v>
      </c>
      <c r="D23" s="19" t="s">
        <v>186</v>
      </c>
      <c r="E23" s="20" t="str">
        <f t="shared" si="0"/>
        <v>Not Significantly Different</v>
      </c>
      <c r="G23">
        <f t="shared" si="1"/>
        <v>45.9</v>
      </c>
      <c r="H23">
        <f t="shared" si="2"/>
        <v>6</v>
      </c>
      <c r="I23" t="str">
        <f t="shared" si="3"/>
        <v>+/-</v>
      </c>
      <c r="J23" t="str">
        <f t="shared" si="4"/>
        <v>2.8</v>
      </c>
      <c r="K23" s="2">
        <f t="shared" si="5"/>
        <v>1.7021276595744679</v>
      </c>
      <c r="L23" s="2">
        <f t="shared" si="6"/>
        <v>-0.79999999999999716</v>
      </c>
      <c r="M23" s="2">
        <f t="shared" si="7"/>
        <v>1.7032128542397444</v>
      </c>
      <c r="N23" s="2">
        <f t="shared" si="8"/>
        <v>-0.46970054154334667</v>
      </c>
      <c r="O23" t="s">
        <v>43</v>
      </c>
    </row>
    <row r="24" spans="1:15" x14ac:dyDescent="0.25">
      <c r="A24" s="16">
        <v>14</v>
      </c>
      <c r="B24" s="17" t="s">
        <v>60</v>
      </c>
      <c r="C24" s="18">
        <v>45.5</v>
      </c>
      <c r="D24" s="19" t="s">
        <v>128</v>
      </c>
      <c r="E24" s="20" t="str">
        <f t="shared" si="0"/>
        <v>Not Significantly Different</v>
      </c>
      <c r="G24">
        <f t="shared" si="1"/>
        <v>45.5</v>
      </c>
      <c r="H24">
        <f t="shared" si="2"/>
        <v>6</v>
      </c>
      <c r="I24" t="str">
        <f t="shared" si="3"/>
        <v>+/-</v>
      </c>
      <c r="J24" t="str">
        <f t="shared" si="4"/>
        <v>1.1</v>
      </c>
      <c r="K24" s="2">
        <f t="shared" si="5"/>
        <v>0.66869300911854113</v>
      </c>
      <c r="L24" s="2">
        <f t="shared" si="6"/>
        <v>-0.39999999999999858</v>
      </c>
      <c r="M24" s="2">
        <f t="shared" si="7"/>
        <v>0.67145051776214359</v>
      </c>
      <c r="N24" s="2">
        <f t="shared" si="8"/>
        <v>-0.59572520895976977</v>
      </c>
      <c r="O24" t="s">
        <v>57</v>
      </c>
    </row>
    <row r="25" spans="1:15" x14ac:dyDescent="0.25">
      <c r="A25" s="16">
        <v>15</v>
      </c>
      <c r="B25" s="17" t="s">
        <v>75</v>
      </c>
      <c r="C25" s="18">
        <v>45.3</v>
      </c>
      <c r="D25" s="19" t="s">
        <v>70</v>
      </c>
      <c r="E25" s="20" t="str">
        <f t="shared" si="0"/>
        <v>Not Significantly Different</v>
      </c>
      <c r="G25">
        <f t="shared" si="1"/>
        <v>45.3</v>
      </c>
      <c r="H25">
        <f t="shared" si="2"/>
        <v>6</v>
      </c>
      <c r="I25" t="str">
        <f t="shared" si="3"/>
        <v>+/-</v>
      </c>
      <c r="J25" t="str">
        <f t="shared" si="4"/>
        <v>0.8</v>
      </c>
      <c r="K25" s="2">
        <f t="shared" si="5"/>
        <v>0.48632218844984804</v>
      </c>
      <c r="L25" s="2">
        <f t="shared" si="6"/>
        <v>-0.19999999999999574</v>
      </c>
      <c r="M25" s="2">
        <f t="shared" si="7"/>
        <v>0.49010685399991183</v>
      </c>
      <c r="N25" s="2">
        <f t="shared" si="8"/>
        <v>-0.40807427679848712</v>
      </c>
      <c r="O25" t="s">
        <v>58</v>
      </c>
    </row>
    <row r="26" spans="1:15" x14ac:dyDescent="0.25">
      <c r="A26" s="16">
        <v>16</v>
      </c>
      <c r="B26" s="17" t="s">
        <v>52</v>
      </c>
      <c r="C26" s="18">
        <v>44.8</v>
      </c>
      <c r="D26" s="19" t="s">
        <v>114</v>
      </c>
      <c r="E26" s="20" t="str">
        <f t="shared" si="0"/>
        <v>Not Significantly Different</v>
      </c>
      <c r="G26">
        <f t="shared" si="1"/>
        <v>44.8</v>
      </c>
      <c r="H26">
        <f t="shared" si="2"/>
        <v>6</v>
      </c>
      <c r="I26" t="str">
        <f t="shared" si="3"/>
        <v>+/-</v>
      </c>
      <c r="J26" t="str">
        <f t="shared" si="4"/>
        <v>0.9</v>
      </c>
      <c r="K26" s="2">
        <f t="shared" si="5"/>
        <v>0.54711246200607899</v>
      </c>
      <c r="L26" s="2">
        <f t="shared" si="6"/>
        <v>0.30000000000000426</v>
      </c>
      <c r="M26" s="2">
        <f t="shared" si="7"/>
        <v>0.55047933970440222</v>
      </c>
      <c r="N26" s="2">
        <f t="shared" si="8"/>
        <v>0.54497958117937551</v>
      </c>
      <c r="O26" t="s">
        <v>41</v>
      </c>
    </row>
    <row r="27" spans="1:15" x14ac:dyDescent="0.25">
      <c r="A27" s="16">
        <v>16</v>
      </c>
      <c r="B27" s="17" t="s">
        <v>79</v>
      </c>
      <c r="C27" s="18">
        <v>44.8</v>
      </c>
      <c r="D27" s="19" t="s">
        <v>39</v>
      </c>
      <c r="E27" s="20" t="str">
        <f t="shared" si="0"/>
        <v>Not Significantly Different</v>
      </c>
      <c r="G27">
        <f t="shared" si="1"/>
        <v>44.8</v>
      </c>
      <c r="H27">
        <f t="shared" si="2"/>
        <v>6</v>
      </c>
      <c r="I27" t="str">
        <f t="shared" si="3"/>
        <v>+/-</v>
      </c>
      <c r="J27" t="str">
        <f t="shared" si="4"/>
        <v>0.5</v>
      </c>
      <c r="K27" s="2">
        <f t="shared" si="5"/>
        <v>0.303951367781155</v>
      </c>
      <c r="L27" s="2">
        <f t="shared" si="6"/>
        <v>0.30000000000000426</v>
      </c>
      <c r="M27" s="2">
        <f t="shared" si="7"/>
        <v>0.30997079109986531</v>
      </c>
      <c r="N27" s="2">
        <f t="shared" si="8"/>
        <v>0.967833126906952</v>
      </c>
      <c r="O27" t="s">
        <v>59</v>
      </c>
    </row>
    <row r="28" spans="1:15" x14ac:dyDescent="0.25">
      <c r="A28" s="16">
        <v>18</v>
      </c>
      <c r="B28" s="17" t="s">
        <v>63</v>
      </c>
      <c r="C28" s="18">
        <v>44.4</v>
      </c>
      <c r="D28" s="19" t="s">
        <v>129</v>
      </c>
      <c r="E28" s="20" t="str">
        <f t="shared" si="0"/>
        <v>Not Significantly Different</v>
      </c>
      <c r="G28">
        <f t="shared" si="1"/>
        <v>44.4</v>
      </c>
      <c r="H28">
        <f t="shared" si="2"/>
        <v>6</v>
      </c>
      <c r="I28" t="str">
        <f t="shared" si="3"/>
        <v>+/-</v>
      </c>
      <c r="J28" t="str">
        <f t="shared" si="4"/>
        <v>1.4</v>
      </c>
      <c r="K28" s="2">
        <f t="shared" si="5"/>
        <v>0.85106382978723394</v>
      </c>
      <c r="L28" s="2">
        <f t="shared" si="6"/>
        <v>0.70000000000000284</v>
      </c>
      <c r="M28" s="2">
        <f t="shared" si="7"/>
        <v>0.85323214879137987</v>
      </c>
      <c r="N28" s="2">
        <f t="shared" si="8"/>
        <v>0.82040978061078296</v>
      </c>
      <c r="O28" t="s">
        <v>49</v>
      </c>
    </row>
    <row r="29" spans="1:15" x14ac:dyDescent="0.25">
      <c r="A29" s="16">
        <v>19</v>
      </c>
      <c r="B29" s="17" t="s">
        <v>71</v>
      </c>
      <c r="C29" s="18">
        <v>44.3</v>
      </c>
      <c r="D29" s="19" t="s">
        <v>70</v>
      </c>
      <c r="E29" s="20" t="str">
        <f t="shared" si="0"/>
        <v>Not Significantly Different</v>
      </c>
      <c r="G29">
        <f t="shared" si="1"/>
        <v>44.3</v>
      </c>
      <c r="H29">
        <f t="shared" si="2"/>
        <v>6</v>
      </c>
      <c r="I29" t="str">
        <f t="shared" si="3"/>
        <v>+/-</v>
      </c>
      <c r="J29" t="str">
        <f t="shared" si="4"/>
        <v>0.8</v>
      </c>
      <c r="K29" s="2">
        <f t="shared" si="5"/>
        <v>0.48632218844984804</v>
      </c>
      <c r="L29" s="2">
        <f t="shared" si="6"/>
        <v>0.80000000000000426</v>
      </c>
      <c r="M29" s="2">
        <f t="shared" si="7"/>
        <v>0.49010685399991183</v>
      </c>
      <c r="N29" s="2">
        <f t="shared" si="8"/>
        <v>1.632297107193992</v>
      </c>
      <c r="O29" t="s">
        <v>63</v>
      </c>
    </row>
    <row r="30" spans="1:15" x14ac:dyDescent="0.25">
      <c r="A30" s="16">
        <v>19</v>
      </c>
      <c r="B30" s="17" t="s">
        <v>35</v>
      </c>
      <c r="C30" s="18">
        <v>44.3</v>
      </c>
      <c r="D30" s="19" t="s">
        <v>141</v>
      </c>
      <c r="E30" s="20" t="str">
        <f t="shared" si="0"/>
        <v>Not Significantly Different</v>
      </c>
      <c r="G30">
        <f t="shared" si="1"/>
        <v>44.3</v>
      </c>
      <c r="H30">
        <f t="shared" si="2"/>
        <v>6</v>
      </c>
      <c r="I30" t="str">
        <f t="shared" si="3"/>
        <v>+/-</v>
      </c>
      <c r="J30" t="str">
        <f t="shared" si="4"/>
        <v>2.4</v>
      </c>
      <c r="K30" s="2">
        <f t="shared" si="5"/>
        <v>1.4589665653495441</v>
      </c>
      <c r="L30" s="2">
        <f t="shared" si="6"/>
        <v>0.80000000000000426</v>
      </c>
      <c r="M30" s="2">
        <f t="shared" si="7"/>
        <v>1.460232480178032</v>
      </c>
      <c r="N30" s="2">
        <f t="shared" si="8"/>
        <v>0.54785796841230927</v>
      </c>
      <c r="O30" t="s">
        <v>28</v>
      </c>
    </row>
    <row r="31" spans="1:15" x14ac:dyDescent="0.25">
      <c r="A31" s="16">
        <v>21</v>
      </c>
      <c r="B31" s="17" t="s">
        <v>67</v>
      </c>
      <c r="C31" s="18">
        <v>43.6</v>
      </c>
      <c r="D31" s="19" t="s">
        <v>78</v>
      </c>
      <c r="E31" s="20" t="str">
        <f t="shared" si="0"/>
        <v>Significantly Different</v>
      </c>
      <c r="G31">
        <f t="shared" si="1"/>
        <v>43.6</v>
      </c>
      <c r="H31">
        <f t="shared" si="2"/>
        <v>6</v>
      </c>
      <c r="I31" t="str">
        <f t="shared" si="3"/>
        <v>+/-</v>
      </c>
      <c r="J31" t="str">
        <f t="shared" si="4"/>
        <v>0.7</v>
      </c>
      <c r="K31" s="2">
        <f t="shared" si="5"/>
        <v>0.42553191489361697</v>
      </c>
      <c r="L31" s="2">
        <f t="shared" si="6"/>
        <v>1.5</v>
      </c>
      <c r="M31" s="2">
        <f t="shared" si="7"/>
        <v>0.42985214661796195</v>
      </c>
      <c r="N31" s="2">
        <f t="shared" si="8"/>
        <v>3.4895719651556125</v>
      </c>
      <c r="O31" t="s">
        <v>66</v>
      </c>
    </row>
    <row r="32" spans="1:15" x14ac:dyDescent="0.25">
      <c r="A32" s="16">
        <v>22</v>
      </c>
      <c r="B32" s="17" t="s">
        <v>34</v>
      </c>
      <c r="C32" s="18">
        <v>43.4</v>
      </c>
      <c r="D32" s="19" t="s">
        <v>124</v>
      </c>
      <c r="E32" s="20" t="str">
        <f t="shared" si="0"/>
        <v>Significantly Different</v>
      </c>
      <c r="G32">
        <f t="shared" si="1"/>
        <v>43.4</v>
      </c>
      <c r="H32">
        <f t="shared" si="2"/>
        <v>6</v>
      </c>
      <c r="I32" t="str">
        <f t="shared" si="3"/>
        <v>+/-</v>
      </c>
      <c r="J32" t="str">
        <f t="shared" si="4"/>
        <v>1.0</v>
      </c>
      <c r="K32" s="2">
        <f t="shared" si="5"/>
        <v>0.60790273556231</v>
      </c>
      <c r="L32" s="2">
        <f t="shared" si="6"/>
        <v>1.7000000000000028</v>
      </c>
      <c r="M32" s="2">
        <f t="shared" si="7"/>
        <v>0.61093468821403585</v>
      </c>
      <c r="N32" s="2">
        <f t="shared" si="8"/>
        <v>2.7826215024222396</v>
      </c>
      <c r="O32" t="s">
        <v>68</v>
      </c>
    </row>
    <row r="33" spans="1:15" x14ac:dyDescent="0.25">
      <c r="A33" s="16">
        <v>23</v>
      </c>
      <c r="B33" s="17" t="s">
        <v>84</v>
      </c>
      <c r="C33" s="18">
        <v>42.9</v>
      </c>
      <c r="D33" s="19" t="s">
        <v>114</v>
      </c>
      <c r="E33" s="20" t="str">
        <f t="shared" si="0"/>
        <v>Significantly Different</v>
      </c>
      <c r="G33">
        <f t="shared" si="1"/>
        <v>42.9</v>
      </c>
      <c r="H33">
        <f t="shared" si="2"/>
        <v>6</v>
      </c>
      <c r="I33" t="str">
        <f t="shared" si="3"/>
        <v>+/-</v>
      </c>
      <c r="J33" t="str">
        <f t="shared" si="4"/>
        <v>0.9</v>
      </c>
      <c r="K33" s="2">
        <f t="shared" si="5"/>
        <v>0.54711246200607899</v>
      </c>
      <c r="L33" s="2">
        <f t="shared" si="6"/>
        <v>2.2000000000000028</v>
      </c>
      <c r="M33" s="2">
        <f t="shared" si="7"/>
        <v>0.55047933970440222</v>
      </c>
      <c r="N33" s="2">
        <f t="shared" si="8"/>
        <v>3.9965169286487017</v>
      </c>
      <c r="O33" t="s">
        <v>71</v>
      </c>
    </row>
    <row r="34" spans="1:15" x14ac:dyDescent="0.25">
      <c r="A34" s="16">
        <v>24</v>
      </c>
      <c r="B34" s="17" t="s">
        <v>43</v>
      </c>
      <c r="C34" s="18">
        <v>42.7</v>
      </c>
      <c r="D34" s="19" t="s">
        <v>141</v>
      </c>
      <c r="E34" s="20" t="str">
        <f t="shared" si="0"/>
        <v>Not Significantly Different</v>
      </c>
      <c r="G34">
        <f t="shared" si="1"/>
        <v>42.7</v>
      </c>
      <c r="H34">
        <f t="shared" si="2"/>
        <v>6</v>
      </c>
      <c r="I34" t="str">
        <f t="shared" si="3"/>
        <v>+/-</v>
      </c>
      <c r="J34" t="str">
        <f t="shared" si="4"/>
        <v>2.4</v>
      </c>
      <c r="K34" s="2">
        <f t="shared" si="5"/>
        <v>1.4589665653495441</v>
      </c>
      <c r="L34" s="2">
        <f t="shared" si="6"/>
        <v>2.3999999999999986</v>
      </c>
      <c r="M34" s="2">
        <f t="shared" si="7"/>
        <v>1.460232480178032</v>
      </c>
      <c r="N34" s="2">
        <f t="shared" si="8"/>
        <v>1.643573905236918</v>
      </c>
      <c r="O34" t="s">
        <v>62</v>
      </c>
    </row>
    <row r="35" spans="1:15" x14ac:dyDescent="0.25">
      <c r="A35" s="16">
        <v>25</v>
      </c>
      <c r="B35" s="17" t="s">
        <v>82</v>
      </c>
      <c r="C35" s="18">
        <v>42.6</v>
      </c>
      <c r="D35" s="19" t="s">
        <v>114</v>
      </c>
      <c r="E35" s="20" t="str">
        <f t="shared" si="0"/>
        <v>Significantly Different</v>
      </c>
      <c r="G35">
        <f t="shared" si="1"/>
        <v>42.6</v>
      </c>
      <c r="H35">
        <f t="shared" si="2"/>
        <v>6</v>
      </c>
      <c r="I35" t="str">
        <f t="shared" si="3"/>
        <v>+/-</v>
      </c>
      <c r="J35" t="str">
        <f t="shared" si="4"/>
        <v>0.9</v>
      </c>
      <c r="K35" s="2">
        <f t="shared" si="5"/>
        <v>0.54711246200607899</v>
      </c>
      <c r="L35" s="2">
        <f t="shared" si="6"/>
        <v>2.5</v>
      </c>
      <c r="M35" s="2">
        <f t="shared" si="7"/>
        <v>0.55047933970440222</v>
      </c>
      <c r="N35" s="2">
        <f t="shared" si="8"/>
        <v>4.5414965098280646</v>
      </c>
      <c r="O35" t="s">
        <v>72</v>
      </c>
    </row>
    <row r="36" spans="1:15" x14ac:dyDescent="0.25">
      <c r="A36" s="16">
        <v>26</v>
      </c>
      <c r="B36" s="17" t="s">
        <v>57</v>
      </c>
      <c r="C36" s="18">
        <v>42.4</v>
      </c>
      <c r="D36" s="19" t="s">
        <v>78</v>
      </c>
      <c r="E36" s="20" t="str">
        <f t="shared" si="0"/>
        <v>Significantly Different</v>
      </c>
      <c r="G36">
        <f t="shared" si="1"/>
        <v>42.4</v>
      </c>
      <c r="H36">
        <f t="shared" si="2"/>
        <v>6</v>
      </c>
      <c r="I36" t="str">
        <f t="shared" si="3"/>
        <v>+/-</v>
      </c>
      <c r="J36" t="str">
        <f t="shared" si="4"/>
        <v>0.7</v>
      </c>
      <c r="K36" s="2">
        <f t="shared" si="5"/>
        <v>0.42553191489361697</v>
      </c>
      <c r="L36" s="2">
        <f t="shared" si="6"/>
        <v>2.7000000000000028</v>
      </c>
      <c r="M36" s="2">
        <f t="shared" si="7"/>
        <v>0.42985214661796195</v>
      </c>
      <c r="N36" s="2">
        <f t="shared" si="8"/>
        <v>6.281229537280109</v>
      </c>
      <c r="O36" t="s">
        <v>64</v>
      </c>
    </row>
    <row r="37" spans="1:15" x14ac:dyDescent="0.25">
      <c r="A37" s="16">
        <v>27</v>
      </c>
      <c r="B37" s="17" t="s">
        <v>73</v>
      </c>
      <c r="C37" s="18">
        <v>42.1</v>
      </c>
      <c r="D37" s="19" t="s">
        <v>114</v>
      </c>
      <c r="E37" s="20" t="str">
        <f t="shared" si="0"/>
        <v>Significantly Different</v>
      </c>
      <c r="G37">
        <f t="shared" si="1"/>
        <v>42.1</v>
      </c>
      <c r="H37">
        <f t="shared" si="2"/>
        <v>6</v>
      </c>
      <c r="I37" t="str">
        <f t="shared" si="3"/>
        <v>+/-</v>
      </c>
      <c r="J37" t="str">
        <f t="shared" si="4"/>
        <v>0.9</v>
      </c>
      <c r="K37" s="2">
        <f t="shared" si="5"/>
        <v>0.54711246200607899</v>
      </c>
      <c r="L37" s="2">
        <f t="shared" si="6"/>
        <v>3</v>
      </c>
      <c r="M37" s="2">
        <f t="shared" si="7"/>
        <v>0.55047933970440222</v>
      </c>
      <c r="N37" s="2">
        <f t="shared" si="8"/>
        <v>5.4497958117936767</v>
      </c>
      <c r="O37" t="s">
        <v>45</v>
      </c>
    </row>
    <row r="38" spans="1:15" x14ac:dyDescent="0.25">
      <c r="A38" s="16">
        <v>28</v>
      </c>
      <c r="B38" s="17" t="s">
        <v>85</v>
      </c>
      <c r="C38" s="18">
        <v>42</v>
      </c>
      <c r="D38" s="19" t="s">
        <v>132</v>
      </c>
      <c r="E38" s="20" t="str">
        <f t="shared" si="0"/>
        <v>Significantly Different</v>
      </c>
      <c r="G38">
        <f t="shared" si="1"/>
        <v>42</v>
      </c>
      <c r="H38">
        <f t="shared" si="2"/>
        <v>6</v>
      </c>
      <c r="I38" t="str">
        <f t="shared" si="3"/>
        <v>+/-</v>
      </c>
      <c r="J38" t="str">
        <f t="shared" si="4"/>
        <v>1.5</v>
      </c>
      <c r="K38" s="2">
        <f t="shared" si="5"/>
        <v>0.91185410334346506</v>
      </c>
      <c r="L38" s="2">
        <f t="shared" si="6"/>
        <v>3.1000000000000014</v>
      </c>
      <c r="M38" s="2">
        <f t="shared" si="7"/>
        <v>0.91387819929318592</v>
      </c>
      <c r="N38" s="2">
        <f t="shared" si="8"/>
        <v>3.392136941659853</v>
      </c>
      <c r="O38" t="s">
        <v>51</v>
      </c>
    </row>
    <row r="39" spans="1:15" x14ac:dyDescent="0.25">
      <c r="A39" s="16">
        <v>29</v>
      </c>
      <c r="B39" s="17" t="s">
        <v>62</v>
      </c>
      <c r="C39" s="18">
        <v>41.8</v>
      </c>
      <c r="D39" s="19" t="s">
        <v>124</v>
      </c>
      <c r="E39" s="20" t="str">
        <f t="shared" si="0"/>
        <v>Significantly Different</v>
      </c>
      <c r="G39">
        <f t="shared" si="1"/>
        <v>41.8</v>
      </c>
      <c r="H39">
        <f t="shared" si="2"/>
        <v>6</v>
      </c>
      <c r="I39" t="str">
        <f t="shared" si="3"/>
        <v>+/-</v>
      </c>
      <c r="J39" t="str">
        <f t="shared" si="4"/>
        <v>1.0</v>
      </c>
      <c r="K39" s="2">
        <f t="shared" si="5"/>
        <v>0.60790273556231</v>
      </c>
      <c r="L39" s="2">
        <f t="shared" si="6"/>
        <v>3.3000000000000043</v>
      </c>
      <c r="M39" s="2">
        <f t="shared" si="7"/>
        <v>0.61093468821403585</v>
      </c>
      <c r="N39" s="2">
        <f t="shared" si="8"/>
        <v>5.4015593870549337</v>
      </c>
      <c r="O39" t="s">
        <v>74</v>
      </c>
    </row>
    <row r="40" spans="1:15" x14ac:dyDescent="0.25">
      <c r="A40" s="16">
        <v>29</v>
      </c>
      <c r="B40" s="17" t="s">
        <v>47</v>
      </c>
      <c r="C40" s="18">
        <v>41.8</v>
      </c>
      <c r="D40" s="19" t="s">
        <v>135</v>
      </c>
      <c r="E40" s="20" t="str">
        <f t="shared" si="0"/>
        <v>Significantly Different</v>
      </c>
      <c r="G40">
        <f t="shared" si="1"/>
        <v>41.8</v>
      </c>
      <c r="H40">
        <f t="shared" si="2"/>
        <v>6</v>
      </c>
      <c r="I40" t="str">
        <f t="shared" si="3"/>
        <v>+/-</v>
      </c>
      <c r="J40" t="str">
        <f t="shared" si="4"/>
        <v>1.6</v>
      </c>
      <c r="K40" s="2">
        <f t="shared" si="5"/>
        <v>0.97264437689969607</v>
      </c>
      <c r="L40" s="2">
        <f t="shared" si="6"/>
        <v>3.3000000000000043</v>
      </c>
      <c r="M40" s="2">
        <f t="shared" si="7"/>
        <v>0.97454222139096647</v>
      </c>
      <c r="N40" s="2">
        <f t="shared" si="8"/>
        <v>3.3862052639339795</v>
      </c>
      <c r="O40" t="s">
        <v>35</v>
      </c>
    </row>
    <row r="41" spans="1:15" x14ac:dyDescent="0.25">
      <c r="A41" s="16">
        <v>31</v>
      </c>
      <c r="B41" s="17" t="s">
        <v>58</v>
      </c>
      <c r="C41" s="18">
        <v>41.7</v>
      </c>
      <c r="D41" s="19" t="s">
        <v>124</v>
      </c>
      <c r="E41" s="20" t="str">
        <f t="shared" si="0"/>
        <v>Significantly Different</v>
      </c>
      <c r="G41">
        <f t="shared" si="1"/>
        <v>41.7</v>
      </c>
      <c r="H41">
        <f t="shared" si="2"/>
        <v>6</v>
      </c>
      <c r="I41" t="str">
        <f t="shared" si="3"/>
        <v>+/-</v>
      </c>
      <c r="J41" t="str">
        <f t="shared" si="4"/>
        <v>1.0</v>
      </c>
      <c r="K41" s="2">
        <f t="shared" si="5"/>
        <v>0.60790273556231</v>
      </c>
      <c r="L41" s="2">
        <f t="shared" si="6"/>
        <v>3.3999999999999986</v>
      </c>
      <c r="M41" s="2">
        <f t="shared" si="7"/>
        <v>0.61093468821403585</v>
      </c>
      <c r="N41" s="2">
        <f t="shared" si="8"/>
        <v>5.5652430048444677</v>
      </c>
      <c r="O41" t="s">
        <v>76</v>
      </c>
    </row>
    <row r="42" spans="1:15" x14ac:dyDescent="0.25">
      <c r="A42" s="16">
        <v>31</v>
      </c>
      <c r="B42" s="17" t="s">
        <v>77</v>
      </c>
      <c r="C42" s="18">
        <v>41.7</v>
      </c>
      <c r="D42" s="19" t="s">
        <v>131</v>
      </c>
      <c r="E42" s="20" t="str">
        <f t="shared" si="0"/>
        <v>Significantly Different</v>
      </c>
      <c r="G42">
        <f t="shared" si="1"/>
        <v>41.7</v>
      </c>
      <c r="H42">
        <f t="shared" si="2"/>
        <v>6</v>
      </c>
      <c r="I42" t="str">
        <f t="shared" si="3"/>
        <v>+/-</v>
      </c>
      <c r="J42" t="str">
        <f t="shared" si="4"/>
        <v>2.1</v>
      </c>
      <c r="K42" s="2">
        <f t="shared" si="5"/>
        <v>1.2765957446808511</v>
      </c>
      <c r="L42" s="2">
        <f t="shared" si="6"/>
        <v>3.3999999999999986</v>
      </c>
      <c r="M42" s="2">
        <f t="shared" si="7"/>
        <v>1.2780423125610114</v>
      </c>
      <c r="N42" s="2">
        <f t="shared" si="8"/>
        <v>2.6603188068060843</v>
      </c>
      <c r="O42" t="s">
        <v>77</v>
      </c>
    </row>
    <row r="43" spans="1:15" x14ac:dyDescent="0.25">
      <c r="A43" s="16">
        <v>33</v>
      </c>
      <c r="B43" s="17" t="s">
        <v>45</v>
      </c>
      <c r="C43" s="18">
        <v>41.1</v>
      </c>
      <c r="D43" s="19" t="s">
        <v>126</v>
      </c>
      <c r="E43" s="20" t="str">
        <f t="shared" si="0"/>
        <v>Significantly Different</v>
      </c>
      <c r="G43">
        <f t="shared" si="1"/>
        <v>41.1</v>
      </c>
      <c r="H43">
        <f t="shared" si="2"/>
        <v>6</v>
      </c>
      <c r="I43" t="str">
        <f t="shared" si="3"/>
        <v>+/-</v>
      </c>
      <c r="J43" t="str">
        <f t="shared" si="4"/>
        <v>2.2</v>
      </c>
      <c r="K43" s="2">
        <f t="shared" si="5"/>
        <v>1.3373860182370823</v>
      </c>
      <c r="L43" s="2">
        <f t="shared" si="6"/>
        <v>4</v>
      </c>
      <c r="M43" s="2">
        <f t="shared" si="7"/>
        <v>1.3387669024647564</v>
      </c>
      <c r="N43" s="2">
        <f t="shared" si="8"/>
        <v>2.9878240884471685</v>
      </c>
      <c r="O43" t="s">
        <v>80</v>
      </c>
    </row>
    <row r="44" spans="1:15" x14ac:dyDescent="0.25">
      <c r="A44" s="16">
        <v>34</v>
      </c>
      <c r="B44" s="17" t="s">
        <v>32</v>
      </c>
      <c r="C44" s="18">
        <v>41</v>
      </c>
      <c r="D44" s="19" t="s">
        <v>161</v>
      </c>
      <c r="E44" s="20" t="str">
        <f t="shared" si="0"/>
        <v>Significantly Different</v>
      </c>
      <c r="G44">
        <f t="shared" si="1"/>
        <v>41</v>
      </c>
      <c r="H44">
        <f t="shared" si="2"/>
        <v>6</v>
      </c>
      <c r="I44" t="str">
        <f t="shared" si="3"/>
        <v>+/-</v>
      </c>
      <c r="J44" t="str">
        <f t="shared" si="4"/>
        <v>3.2</v>
      </c>
      <c r="K44" s="2">
        <f t="shared" si="5"/>
        <v>1.9452887537993921</v>
      </c>
      <c r="L44" s="2">
        <f t="shared" si="6"/>
        <v>4.1000000000000014</v>
      </c>
      <c r="M44" s="2">
        <f t="shared" si="7"/>
        <v>1.9462383700403796</v>
      </c>
      <c r="N44" s="2">
        <f t="shared" si="8"/>
        <v>2.1066278741154081</v>
      </c>
      <c r="O44" t="s">
        <v>82</v>
      </c>
    </row>
    <row r="45" spans="1:15" x14ac:dyDescent="0.25">
      <c r="A45" s="16">
        <v>35</v>
      </c>
      <c r="B45" s="17" t="s">
        <v>30</v>
      </c>
      <c r="C45" s="18">
        <v>40.9</v>
      </c>
      <c r="D45" s="19" t="s">
        <v>120</v>
      </c>
      <c r="E45" s="20" t="str">
        <f t="shared" si="0"/>
        <v>Significantly Different</v>
      </c>
      <c r="G45">
        <f t="shared" si="1"/>
        <v>40.9</v>
      </c>
      <c r="H45">
        <f t="shared" si="2"/>
        <v>6</v>
      </c>
      <c r="I45" t="str">
        <f t="shared" si="3"/>
        <v>+/-</v>
      </c>
      <c r="J45" t="str">
        <f t="shared" si="4"/>
        <v>1.3</v>
      </c>
      <c r="K45" s="2">
        <f t="shared" si="5"/>
        <v>0.79027355623100304</v>
      </c>
      <c r="L45" s="2">
        <f t="shared" si="6"/>
        <v>4.2000000000000028</v>
      </c>
      <c r="M45" s="2">
        <f t="shared" si="7"/>
        <v>0.79260819516141623</v>
      </c>
      <c r="N45" s="2">
        <f t="shared" si="8"/>
        <v>5.2989611079464858</v>
      </c>
      <c r="O45" t="s">
        <v>53</v>
      </c>
    </row>
    <row r="46" spans="1:15" x14ac:dyDescent="0.25">
      <c r="A46" s="16">
        <v>36</v>
      </c>
      <c r="B46" s="17" t="s">
        <v>64</v>
      </c>
      <c r="C46" s="18">
        <v>40.700000000000003</v>
      </c>
      <c r="D46" s="19" t="s">
        <v>124</v>
      </c>
      <c r="E46" s="20" t="str">
        <f t="shared" si="0"/>
        <v>Significantly Different</v>
      </c>
      <c r="G46">
        <f t="shared" si="1"/>
        <v>40.700000000000003</v>
      </c>
      <c r="H46">
        <f t="shared" si="2"/>
        <v>6</v>
      </c>
      <c r="I46" t="str">
        <f t="shared" si="3"/>
        <v>+/-</v>
      </c>
      <c r="J46" t="str">
        <f t="shared" si="4"/>
        <v>1.0</v>
      </c>
      <c r="K46" s="2">
        <f t="shared" si="5"/>
        <v>0.60790273556231</v>
      </c>
      <c r="L46" s="2">
        <f t="shared" si="6"/>
        <v>4.3999999999999986</v>
      </c>
      <c r="M46" s="2">
        <f t="shared" si="7"/>
        <v>0.61093468821403585</v>
      </c>
      <c r="N46" s="2">
        <f t="shared" si="8"/>
        <v>7.2020791827398991</v>
      </c>
      <c r="O46" t="s">
        <v>65</v>
      </c>
    </row>
    <row r="47" spans="1:15" x14ac:dyDescent="0.25">
      <c r="A47" s="16">
        <v>37</v>
      </c>
      <c r="B47" s="17" t="s">
        <v>48</v>
      </c>
      <c r="C47" s="18">
        <v>40.6</v>
      </c>
      <c r="D47" s="19" t="s">
        <v>126</v>
      </c>
      <c r="E47" s="20" t="str">
        <f t="shared" si="0"/>
        <v>Significantly Different</v>
      </c>
      <c r="G47">
        <f t="shared" si="1"/>
        <v>40.6</v>
      </c>
      <c r="H47">
        <f t="shared" si="2"/>
        <v>6</v>
      </c>
      <c r="I47" t="str">
        <f t="shared" si="3"/>
        <v>+/-</v>
      </c>
      <c r="J47" t="str">
        <f t="shared" si="4"/>
        <v>2.2</v>
      </c>
      <c r="K47" s="2">
        <f t="shared" si="5"/>
        <v>1.3373860182370823</v>
      </c>
      <c r="L47" s="2">
        <f t="shared" si="6"/>
        <v>4.5</v>
      </c>
      <c r="M47" s="2">
        <f t="shared" si="7"/>
        <v>1.3387669024647564</v>
      </c>
      <c r="N47" s="2">
        <f t="shared" si="8"/>
        <v>3.3613020995030647</v>
      </c>
      <c r="O47" t="s">
        <v>81</v>
      </c>
    </row>
    <row r="48" spans="1:15" x14ac:dyDescent="0.25">
      <c r="A48" s="16">
        <v>38</v>
      </c>
      <c r="B48" s="17" t="s">
        <v>65</v>
      </c>
      <c r="C48" s="18">
        <v>40.4</v>
      </c>
      <c r="D48" s="19" t="s">
        <v>78</v>
      </c>
      <c r="E48" s="20" t="str">
        <f t="shared" si="0"/>
        <v>Significantly Different</v>
      </c>
      <c r="G48">
        <f t="shared" si="1"/>
        <v>40.4</v>
      </c>
      <c r="H48">
        <f t="shared" si="2"/>
        <v>6</v>
      </c>
      <c r="I48" t="str">
        <f t="shared" si="3"/>
        <v>+/-</v>
      </c>
      <c r="J48" t="str">
        <f t="shared" si="4"/>
        <v>0.7</v>
      </c>
      <c r="K48" s="2">
        <f t="shared" si="5"/>
        <v>0.42553191489361697</v>
      </c>
      <c r="L48" s="2">
        <f t="shared" si="6"/>
        <v>4.7000000000000028</v>
      </c>
      <c r="M48" s="2">
        <f t="shared" si="7"/>
        <v>0.42985214661796195</v>
      </c>
      <c r="N48" s="2">
        <f t="shared" si="8"/>
        <v>10.933992157487593</v>
      </c>
      <c r="O48" t="s">
        <v>60</v>
      </c>
    </row>
    <row r="49" spans="1:15" x14ac:dyDescent="0.25">
      <c r="A49" s="16">
        <v>39</v>
      </c>
      <c r="B49" s="17" t="s">
        <v>72</v>
      </c>
      <c r="C49" s="18">
        <v>40.200000000000003</v>
      </c>
      <c r="D49" s="19" t="s">
        <v>127</v>
      </c>
      <c r="E49" s="20" t="str">
        <f t="shared" si="0"/>
        <v>Significantly Different</v>
      </c>
      <c r="G49">
        <f t="shared" si="1"/>
        <v>40.200000000000003</v>
      </c>
      <c r="H49">
        <f t="shared" si="2"/>
        <v>6</v>
      </c>
      <c r="I49" t="str">
        <f t="shared" si="3"/>
        <v>+/-</v>
      </c>
      <c r="J49" t="str">
        <f t="shared" si="4"/>
        <v>1.7</v>
      </c>
      <c r="K49" s="2">
        <f t="shared" si="5"/>
        <v>1.0334346504559271</v>
      </c>
      <c r="L49" s="2">
        <f t="shared" si="6"/>
        <v>4.8999999999999986</v>
      </c>
      <c r="M49" s="2">
        <f t="shared" si="7"/>
        <v>1.0352210556794166</v>
      </c>
      <c r="N49" s="2">
        <f t="shared" si="8"/>
        <v>4.7332885793982653</v>
      </c>
      <c r="O49" t="s">
        <v>67</v>
      </c>
    </row>
    <row r="50" spans="1:15" x14ac:dyDescent="0.25">
      <c r="A50" s="16">
        <v>40</v>
      </c>
      <c r="B50" s="17" t="s">
        <v>55</v>
      </c>
      <c r="C50" s="18">
        <v>40</v>
      </c>
      <c r="D50" s="19" t="s">
        <v>70</v>
      </c>
      <c r="E50" s="20" t="str">
        <f t="shared" si="0"/>
        <v>Significantly Different</v>
      </c>
      <c r="G50">
        <f t="shared" si="1"/>
        <v>40</v>
      </c>
      <c r="H50">
        <f t="shared" si="2"/>
        <v>6</v>
      </c>
      <c r="I50" t="str">
        <f t="shared" si="3"/>
        <v>+/-</v>
      </c>
      <c r="J50" t="str">
        <f t="shared" si="4"/>
        <v>0.8</v>
      </c>
      <c r="K50" s="2">
        <f t="shared" si="5"/>
        <v>0.48632218844984804</v>
      </c>
      <c r="L50" s="2">
        <f t="shared" si="6"/>
        <v>5.1000000000000014</v>
      </c>
      <c r="M50" s="2">
        <f t="shared" si="7"/>
        <v>0.49010685399991183</v>
      </c>
      <c r="N50" s="2">
        <f t="shared" si="8"/>
        <v>10.405894058361646</v>
      </c>
      <c r="O50" t="s">
        <v>69</v>
      </c>
    </row>
    <row r="51" spans="1:15" x14ac:dyDescent="0.25">
      <c r="A51" s="16">
        <v>41</v>
      </c>
      <c r="B51" s="17" t="s">
        <v>28</v>
      </c>
      <c r="C51" s="18">
        <v>39.799999999999997</v>
      </c>
      <c r="D51" s="19" t="s">
        <v>133</v>
      </c>
      <c r="E51" s="20" t="str">
        <f t="shared" si="0"/>
        <v>Significantly Different</v>
      </c>
      <c r="G51">
        <f t="shared" si="1"/>
        <v>39.799999999999997</v>
      </c>
      <c r="H51">
        <f t="shared" si="2"/>
        <v>6</v>
      </c>
      <c r="I51" t="str">
        <f t="shared" si="3"/>
        <v>+/-</v>
      </c>
      <c r="J51" t="str">
        <f t="shared" si="4"/>
        <v>2.3</v>
      </c>
      <c r="K51" s="2">
        <f t="shared" si="5"/>
        <v>1.3981762917933129</v>
      </c>
      <c r="L51" s="2">
        <f t="shared" si="6"/>
        <v>5.3000000000000043</v>
      </c>
      <c r="M51" s="2">
        <f t="shared" si="7"/>
        <v>1.3994971955284299</v>
      </c>
      <c r="N51" s="2">
        <f t="shared" si="8"/>
        <v>3.7870743985298243</v>
      </c>
      <c r="O51" t="s">
        <v>85</v>
      </c>
    </row>
    <row r="52" spans="1:15" x14ac:dyDescent="0.25">
      <c r="A52" s="16">
        <v>42</v>
      </c>
      <c r="B52" s="17" t="s">
        <v>59</v>
      </c>
      <c r="C52" s="18">
        <v>39.5</v>
      </c>
      <c r="D52" s="19" t="s">
        <v>129</v>
      </c>
      <c r="E52" s="20" t="str">
        <f t="shared" si="0"/>
        <v>Significantly Different</v>
      </c>
      <c r="G52">
        <f t="shared" si="1"/>
        <v>39.5</v>
      </c>
      <c r="H52">
        <f t="shared" si="2"/>
        <v>6</v>
      </c>
      <c r="I52" t="str">
        <f t="shared" si="3"/>
        <v>+/-</v>
      </c>
      <c r="J52" t="str">
        <f t="shared" si="4"/>
        <v>1.4</v>
      </c>
      <c r="K52" s="2">
        <f t="shared" si="5"/>
        <v>0.85106382978723394</v>
      </c>
      <c r="L52" s="2">
        <f t="shared" si="6"/>
        <v>5.6000000000000014</v>
      </c>
      <c r="M52" s="2">
        <f t="shared" si="7"/>
        <v>0.85323214879137987</v>
      </c>
      <c r="N52" s="2">
        <f t="shared" si="8"/>
        <v>6.5632782448862379</v>
      </c>
      <c r="O52" t="s">
        <v>56</v>
      </c>
    </row>
    <row r="53" spans="1:15" x14ac:dyDescent="0.25">
      <c r="A53" s="16">
        <v>42</v>
      </c>
      <c r="B53" s="17" t="s">
        <v>81</v>
      </c>
      <c r="C53" s="18">
        <v>39.5</v>
      </c>
      <c r="D53" s="19" t="s">
        <v>124</v>
      </c>
      <c r="E53" s="20" t="str">
        <f t="shared" si="0"/>
        <v>Significantly Different</v>
      </c>
      <c r="G53">
        <f t="shared" si="1"/>
        <v>39.5</v>
      </c>
      <c r="H53">
        <f t="shared" si="2"/>
        <v>6</v>
      </c>
      <c r="I53" t="str">
        <f t="shared" si="3"/>
        <v>+/-</v>
      </c>
      <c r="J53" t="str">
        <f t="shared" si="4"/>
        <v>1.0</v>
      </c>
      <c r="K53" s="2">
        <f t="shared" si="5"/>
        <v>0.60790273556231</v>
      </c>
      <c r="L53" s="2">
        <f t="shared" si="6"/>
        <v>5.6000000000000014</v>
      </c>
      <c r="M53" s="2">
        <f t="shared" si="7"/>
        <v>0.61093468821403585</v>
      </c>
      <c r="N53" s="2">
        <f t="shared" si="8"/>
        <v>9.1662825962144225</v>
      </c>
      <c r="O53" t="s">
        <v>73</v>
      </c>
    </row>
    <row r="54" spans="1:15" x14ac:dyDescent="0.25">
      <c r="A54" s="16">
        <v>42</v>
      </c>
      <c r="B54" s="17" t="s">
        <v>38</v>
      </c>
      <c r="C54" s="18">
        <v>39.5</v>
      </c>
      <c r="D54" s="19" t="s">
        <v>154</v>
      </c>
      <c r="E54" s="20" t="str">
        <f t="shared" si="0"/>
        <v>Significantly Different</v>
      </c>
      <c r="G54">
        <f t="shared" si="1"/>
        <v>39.5</v>
      </c>
      <c r="H54">
        <f t="shared" si="2"/>
        <v>6</v>
      </c>
      <c r="I54" t="str">
        <f t="shared" si="3"/>
        <v>+/-</v>
      </c>
      <c r="J54" t="str">
        <f t="shared" si="4"/>
        <v>3.6</v>
      </c>
      <c r="K54" s="2">
        <f t="shared" si="5"/>
        <v>2.188449848024316</v>
      </c>
      <c r="L54" s="2">
        <f t="shared" si="6"/>
        <v>5.6000000000000014</v>
      </c>
      <c r="M54" s="2">
        <f t="shared" si="7"/>
        <v>2.1892939945737515</v>
      </c>
      <c r="N54" s="2">
        <f t="shared" si="8"/>
        <v>2.5579022341813453</v>
      </c>
      <c r="O54" t="s">
        <v>79</v>
      </c>
    </row>
    <row r="55" spans="1:15" x14ac:dyDescent="0.25">
      <c r="A55" s="16">
        <v>45</v>
      </c>
      <c r="B55" s="17" t="s">
        <v>37</v>
      </c>
      <c r="C55" s="18">
        <v>38.6</v>
      </c>
      <c r="D55" s="19" t="s">
        <v>120</v>
      </c>
      <c r="E55" s="20" t="str">
        <f t="shared" si="0"/>
        <v>Significantly Different</v>
      </c>
      <c r="G55">
        <f t="shared" si="1"/>
        <v>38.6</v>
      </c>
      <c r="H55">
        <f t="shared" si="2"/>
        <v>6</v>
      </c>
      <c r="I55" t="str">
        <f t="shared" si="3"/>
        <v>+/-</v>
      </c>
      <c r="J55" t="str">
        <f t="shared" si="4"/>
        <v>1.3</v>
      </c>
      <c r="K55" s="2">
        <f t="shared" si="5"/>
        <v>0.79027355623100304</v>
      </c>
      <c r="L55" s="2">
        <f t="shared" si="6"/>
        <v>6.5</v>
      </c>
      <c r="M55" s="2">
        <f t="shared" si="7"/>
        <v>0.79260819516141623</v>
      </c>
      <c r="N55" s="2">
        <f t="shared" si="8"/>
        <v>8.2007731432505082</v>
      </c>
      <c r="O55" t="s">
        <v>47</v>
      </c>
    </row>
    <row r="56" spans="1:15" x14ac:dyDescent="0.25">
      <c r="A56" s="16">
        <v>45</v>
      </c>
      <c r="B56" s="17" t="s">
        <v>41</v>
      </c>
      <c r="C56" s="18">
        <v>38.6</v>
      </c>
      <c r="D56" s="19" t="s">
        <v>129</v>
      </c>
      <c r="E56" s="20" t="str">
        <f t="shared" si="0"/>
        <v>Significantly Different</v>
      </c>
      <c r="G56">
        <f t="shared" si="1"/>
        <v>38.6</v>
      </c>
      <c r="H56">
        <f t="shared" si="2"/>
        <v>6</v>
      </c>
      <c r="I56" t="str">
        <f t="shared" si="3"/>
        <v>+/-</v>
      </c>
      <c r="J56" t="str">
        <f t="shared" si="4"/>
        <v>1.4</v>
      </c>
      <c r="K56" s="2">
        <f t="shared" si="5"/>
        <v>0.85106382978723394</v>
      </c>
      <c r="L56" s="2">
        <f t="shared" si="6"/>
        <v>6.5</v>
      </c>
      <c r="M56" s="2">
        <f t="shared" si="7"/>
        <v>0.85323214879137987</v>
      </c>
      <c r="N56" s="2">
        <f t="shared" si="8"/>
        <v>7.6180908199572386</v>
      </c>
      <c r="O56" t="s">
        <v>31</v>
      </c>
    </row>
    <row r="57" spans="1:15" x14ac:dyDescent="0.25">
      <c r="A57" s="16">
        <v>47</v>
      </c>
      <c r="B57" s="17" t="s">
        <v>51</v>
      </c>
      <c r="C57" s="18">
        <v>38.4</v>
      </c>
      <c r="D57" s="19" t="s">
        <v>127</v>
      </c>
      <c r="E57" s="20" t="str">
        <f t="shared" si="0"/>
        <v>Significantly Different</v>
      </c>
      <c r="G57">
        <f t="shared" si="1"/>
        <v>38.4</v>
      </c>
      <c r="H57">
        <f t="shared" si="2"/>
        <v>6</v>
      </c>
      <c r="I57" t="str">
        <f t="shared" si="3"/>
        <v>+/-</v>
      </c>
      <c r="J57" t="str">
        <f t="shared" si="4"/>
        <v>1.7</v>
      </c>
      <c r="K57" s="2">
        <f t="shared" si="5"/>
        <v>1.0334346504559271</v>
      </c>
      <c r="L57" s="2">
        <f t="shared" si="6"/>
        <v>6.7000000000000028</v>
      </c>
      <c r="M57" s="2">
        <f t="shared" si="7"/>
        <v>1.0352210556794166</v>
      </c>
      <c r="N57" s="2">
        <f t="shared" si="8"/>
        <v>6.4720476493813068</v>
      </c>
      <c r="O57" t="s">
        <v>84</v>
      </c>
    </row>
    <row r="58" spans="1:15" x14ac:dyDescent="0.25">
      <c r="A58" s="16">
        <v>48</v>
      </c>
      <c r="B58" s="17" t="s">
        <v>49</v>
      </c>
      <c r="C58" s="18">
        <v>38.299999999999997</v>
      </c>
      <c r="D58" s="19" t="s">
        <v>129</v>
      </c>
      <c r="E58" s="20" t="str">
        <f t="shared" si="0"/>
        <v>Significantly Different</v>
      </c>
      <c r="G58">
        <f t="shared" si="1"/>
        <v>38.299999999999997</v>
      </c>
      <c r="H58">
        <f t="shared" si="2"/>
        <v>6</v>
      </c>
      <c r="I58" t="str">
        <f t="shared" si="3"/>
        <v>+/-</v>
      </c>
      <c r="J58" t="str">
        <f t="shared" si="4"/>
        <v>1.4</v>
      </c>
      <c r="K58" s="2">
        <f t="shared" si="5"/>
        <v>0.85106382978723394</v>
      </c>
      <c r="L58" s="2">
        <f t="shared" si="6"/>
        <v>6.8000000000000043</v>
      </c>
      <c r="M58" s="2">
        <f t="shared" si="7"/>
        <v>0.85323214879137987</v>
      </c>
      <c r="N58" s="2">
        <f t="shared" si="8"/>
        <v>7.9696950116475778</v>
      </c>
      <c r="O58" t="s">
        <v>75</v>
      </c>
    </row>
    <row r="59" spans="1:15" x14ac:dyDescent="0.25">
      <c r="A59" s="16">
        <v>49</v>
      </c>
      <c r="B59" s="17" t="s">
        <v>33</v>
      </c>
      <c r="C59" s="18">
        <v>36.299999999999997</v>
      </c>
      <c r="D59" s="19" t="s">
        <v>138</v>
      </c>
      <c r="E59" s="20" t="str">
        <f t="shared" si="0"/>
        <v>Significantly Different</v>
      </c>
      <c r="G59">
        <f t="shared" si="1"/>
        <v>36.299999999999997</v>
      </c>
      <c r="H59">
        <f t="shared" si="2"/>
        <v>6</v>
      </c>
      <c r="I59" t="str">
        <f t="shared" si="3"/>
        <v>+/-</v>
      </c>
      <c r="J59" t="str">
        <f t="shared" si="4"/>
        <v>1.9</v>
      </c>
      <c r="K59" s="2">
        <f t="shared" si="5"/>
        <v>1.1550151975683889</v>
      </c>
      <c r="L59" s="2">
        <f t="shared" si="6"/>
        <v>8.8000000000000043</v>
      </c>
      <c r="M59" s="2">
        <f t="shared" si="7"/>
        <v>1.1566138352851334</v>
      </c>
      <c r="N59" s="2">
        <f t="shared" si="8"/>
        <v>7.6084166828512743</v>
      </c>
      <c r="O59" t="s">
        <v>33</v>
      </c>
    </row>
    <row r="60" spans="1:15" x14ac:dyDescent="0.25">
      <c r="A60" s="16">
        <v>50</v>
      </c>
      <c r="B60" s="17" t="s">
        <v>56</v>
      </c>
      <c r="C60" s="18">
        <v>35.9</v>
      </c>
      <c r="D60" s="19" t="s">
        <v>152</v>
      </c>
      <c r="E60" s="20" t="str">
        <f t="shared" si="0"/>
        <v>Significantly Different</v>
      </c>
      <c r="G60">
        <f t="shared" si="1"/>
        <v>35.9</v>
      </c>
      <c r="H60">
        <f t="shared" si="2"/>
        <v>6</v>
      </c>
      <c r="I60" t="str">
        <f t="shared" si="3"/>
        <v>+/-</v>
      </c>
      <c r="J60" t="str">
        <f t="shared" si="4"/>
        <v>3.1</v>
      </c>
      <c r="K60" s="2">
        <f t="shared" si="5"/>
        <v>1.884498480243161</v>
      </c>
      <c r="L60" s="2">
        <f t="shared" si="6"/>
        <v>9.2000000000000028</v>
      </c>
      <c r="M60" s="2">
        <f t="shared" si="7"/>
        <v>1.8854787135891578</v>
      </c>
      <c r="N60" s="2">
        <f t="shared" si="8"/>
        <v>4.8793974356183929</v>
      </c>
      <c r="O60" t="s">
        <v>55</v>
      </c>
    </row>
    <row r="61" spans="1:15" x14ac:dyDescent="0.25">
      <c r="A61" s="16">
        <v>51</v>
      </c>
      <c r="B61" s="17" t="s">
        <v>53</v>
      </c>
      <c r="C61" s="18">
        <v>35.5</v>
      </c>
      <c r="D61" s="19" t="s">
        <v>158</v>
      </c>
      <c r="E61" s="20" t="str">
        <f t="shared" si="0"/>
        <v>Significantly Different</v>
      </c>
      <c r="G61">
        <f t="shared" si="1"/>
        <v>35.5</v>
      </c>
      <c r="H61">
        <f t="shared" si="2"/>
        <v>6</v>
      </c>
      <c r="I61" t="str">
        <f t="shared" si="3"/>
        <v>+/-</v>
      </c>
      <c r="J61" t="str">
        <f t="shared" si="4"/>
        <v>2.6</v>
      </c>
      <c r="K61" s="2">
        <f t="shared" si="5"/>
        <v>1.5805471124620061</v>
      </c>
      <c r="L61" s="2">
        <f t="shared" si="6"/>
        <v>9.6000000000000014</v>
      </c>
      <c r="M61" s="2">
        <f t="shared" si="7"/>
        <v>1.5817157241650683</v>
      </c>
      <c r="N61" s="2">
        <f t="shared" si="8"/>
        <v>6.0693586422221992</v>
      </c>
      <c r="O61" t="s">
        <v>38</v>
      </c>
    </row>
    <row r="62" spans="1:15" ht="15.75" thickBot="1" x14ac:dyDescent="0.3">
      <c r="A62" s="22"/>
      <c r="B62" s="23" t="s">
        <v>86</v>
      </c>
      <c r="C62" s="24">
        <v>27.2</v>
      </c>
      <c r="D62" s="25" t="s">
        <v>124</v>
      </c>
      <c r="E62" s="26" t="str">
        <f t="shared" si="0"/>
        <v>Significantly Different</v>
      </c>
      <c r="G62">
        <f t="shared" si="1"/>
        <v>27.2</v>
      </c>
      <c r="H62">
        <f t="shared" si="2"/>
        <v>6</v>
      </c>
      <c r="I62" t="str">
        <f t="shared" si="3"/>
        <v>+/-</v>
      </c>
      <c r="J62" t="str">
        <f t="shared" si="4"/>
        <v>1.0</v>
      </c>
      <c r="K62" s="2">
        <f t="shared" si="5"/>
        <v>0.60790273556231</v>
      </c>
      <c r="L62" s="2">
        <f t="shared" si="6"/>
        <v>17.900000000000002</v>
      </c>
      <c r="M62" s="2">
        <f t="shared" si="7"/>
        <v>0.61093468821403585</v>
      </c>
      <c r="N62" s="2">
        <f t="shared" si="8"/>
        <v>29.299367584328241</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23" priority="5" operator="equal">
      <formula>"State Selected"</formula>
    </cfRule>
    <cfRule type="cellIs" dxfId="22" priority="6" operator="equal">
      <formula>"Not Significantly Different"</formula>
    </cfRule>
  </conditionalFormatting>
  <conditionalFormatting sqref="E10:E62">
    <cfRule type="cellIs" dxfId="21" priority="1" operator="equal">
      <formula>"OTHER ERROR"</formula>
    </cfRule>
    <cfRule type="cellIs" dxfId="20" priority="2" operator="equal">
      <formula>"Statistical Test not applicable"</formula>
    </cfRule>
    <cfRule type="cellIs" dxfId="19" priority="3" operator="equal">
      <formula>"Geography Selected"</formula>
    </cfRule>
    <cfRule type="cellIs" dxfId="18"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D091998-67ED-418B-9BBC-410C0E7F3F40}">
      <formula1>$O$10:$O$62</formula1>
    </dataValidation>
  </dataValidation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9453-3EFC-4E8D-91A2-3E63B3A1BB00}">
  <sheetPr codeName="Sheet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662</v>
      </c>
    </row>
    <row r="2" spans="1:16" x14ac:dyDescent="0.25">
      <c r="A2" s="3" t="s">
        <v>2</v>
      </c>
      <c r="B2" t="s">
        <v>663</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9.1999999999999993</v>
      </c>
      <c r="C6" t="s">
        <v>9</v>
      </c>
      <c r="H6" s="8" t="s">
        <v>10</v>
      </c>
      <c r="I6">
        <f>VLOOKUP($B$4,$B$9:$K$62,6,FALSE)</f>
        <v>9.1999999999999993</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9.1999999999999993</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9.1999999999999993</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79</v>
      </c>
      <c r="C11" s="18">
        <v>18.399999999999999</v>
      </c>
      <c r="D11" s="21" t="s">
        <v>29</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18.399999999999999</v>
      </c>
      <c r="H11">
        <f t="shared" ref="H11:H62" si="2">LEN(TRIM(D11))</f>
        <v>6</v>
      </c>
      <c r="I11" t="str">
        <f t="shared" ref="I11:I62" si="3">IF(H11&gt;=3,MID(TRIM(D11),1,3),"NO")</f>
        <v>+/-</v>
      </c>
      <c r="J11" t="str">
        <f t="shared" ref="J11:J62" si="4">IF(TRIM(I11)="+/-",MID(TRIM(D11),4,H11-3),D11)</f>
        <v>0.2</v>
      </c>
      <c r="K11" s="2">
        <f t="shared" ref="K11:K62" si="5">IF(TRIM(J11)="*****",0,IF(ISERROR(VALUE(J11)),"NA",VALUE(J11/$I$4)))</f>
        <v>0.12158054711246201</v>
      </c>
      <c r="L11" s="2">
        <f t="shared" ref="L11:L62" si="6">IF(AND(ISNUMBER(G11),ISNUMBER($I$6)),$I$6-G11,"N/A")</f>
        <v>-9.1999999999999993</v>
      </c>
      <c r="M11" s="2">
        <f t="shared" ref="M11:M62" si="7">IF(AND(ISNUMBER(K11),ISNUMBER($I$7)),SQRT(K11^2+($I$7)^2),"N/A")</f>
        <v>0.1359311840425404</v>
      </c>
      <c r="N11" s="2">
        <f>IF(AND(ISNUMBER(L11),ISNUMBER(M11),M11&lt;&gt;0),L11/M11,"NA")</f>
        <v>-67.681305542963628</v>
      </c>
      <c r="O11" t="s">
        <v>30</v>
      </c>
    </row>
    <row r="12" spans="1:16" x14ac:dyDescent="0.25">
      <c r="A12" s="16">
        <v>2</v>
      </c>
      <c r="B12" s="17" t="s">
        <v>81</v>
      </c>
      <c r="C12" s="18">
        <v>14.3</v>
      </c>
      <c r="D12" s="19" t="s">
        <v>36</v>
      </c>
      <c r="E12" s="20" t="str">
        <f t="shared" si="0"/>
        <v>Significantly Different</v>
      </c>
      <c r="G12">
        <f t="shared" si="1"/>
        <v>14.3</v>
      </c>
      <c r="H12">
        <f t="shared" si="2"/>
        <v>6</v>
      </c>
      <c r="I12" t="str">
        <f t="shared" si="3"/>
        <v>+/-</v>
      </c>
      <c r="J12" t="str">
        <f t="shared" si="4"/>
        <v>0.3</v>
      </c>
      <c r="K12" s="2">
        <f t="shared" si="5"/>
        <v>0.18237082066869301</v>
      </c>
      <c r="L12" s="2">
        <f t="shared" si="6"/>
        <v>-5.1000000000000014</v>
      </c>
      <c r="M12" s="2">
        <f t="shared" si="7"/>
        <v>0.19223572402239389</v>
      </c>
      <c r="N12" s="2">
        <f t="shared" ref="N12:N62" si="8">IF(AND(ISNUMBER(L12),ISNUMBER(M12),M12&lt;&gt;0),L12/M12,"NA")</f>
        <v>-26.529928429982625</v>
      </c>
      <c r="O12" t="s">
        <v>32</v>
      </c>
    </row>
    <row r="13" spans="1:16" x14ac:dyDescent="0.25">
      <c r="A13" s="16">
        <v>3</v>
      </c>
      <c r="B13" s="17" t="s">
        <v>52</v>
      </c>
      <c r="C13" s="18">
        <v>13.4</v>
      </c>
      <c r="D13" s="19" t="s">
        <v>36</v>
      </c>
      <c r="E13" s="20" t="str">
        <f t="shared" si="0"/>
        <v>Significantly Different</v>
      </c>
      <c r="G13">
        <f t="shared" si="1"/>
        <v>13.4</v>
      </c>
      <c r="H13">
        <f t="shared" si="2"/>
        <v>6</v>
      </c>
      <c r="I13" t="str">
        <f t="shared" si="3"/>
        <v>+/-</v>
      </c>
      <c r="J13" t="str">
        <f t="shared" si="4"/>
        <v>0.3</v>
      </c>
      <c r="K13" s="2">
        <f t="shared" si="5"/>
        <v>0.18237082066869301</v>
      </c>
      <c r="L13" s="2">
        <f t="shared" si="6"/>
        <v>-4.2000000000000011</v>
      </c>
      <c r="M13" s="2">
        <f t="shared" si="7"/>
        <v>0.19223572402239389</v>
      </c>
      <c r="N13" s="2">
        <f t="shared" si="8"/>
        <v>-21.848176354103337</v>
      </c>
      <c r="O13" t="s">
        <v>34</v>
      </c>
    </row>
    <row r="14" spans="1:16" x14ac:dyDescent="0.25">
      <c r="A14" s="16">
        <v>4</v>
      </c>
      <c r="B14" s="17" t="s">
        <v>50</v>
      </c>
      <c r="C14" s="18">
        <v>13.2</v>
      </c>
      <c r="D14" s="19" t="s">
        <v>29</v>
      </c>
      <c r="E14" s="20" t="str">
        <f t="shared" si="0"/>
        <v>Significantly Different</v>
      </c>
      <c r="G14">
        <f t="shared" si="1"/>
        <v>13.2</v>
      </c>
      <c r="H14">
        <f t="shared" si="2"/>
        <v>6</v>
      </c>
      <c r="I14" t="str">
        <f t="shared" si="3"/>
        <v>+/-</v>
      </c>
      <c r="J14" t="str">
        <f t="shared" si="4"/>
        <v>0.2</v>
      </c>
      <c r="K14" s="2">
        <f t="shared" si="5"/>
        <v>0.12158054711246201</v>
      </c>
      <c r="L14" s="2">
        <f t="shared" si="6"/>
        <v>-4</v>
      </c>
      <c r="M14" s="2">
        <f t="shared" si="7"/>
        <v>0.1359311840425404</v>
      </c>
      <c r="N14" s="2">
        <f t="shared" si="8"/>
        <v>-29.426654583897236</v>
      </c>
      <c r="O14" t="s">
        <v>37</v>
      </c>
    </row>
    <row r="15" spans="1:16" x14ac:dyDescent="0.25">
      <c r="A15" s="16">
        <v>5</v>
      </c>
      <c r="B15" s="17" t="s">
        <v>72</v>
      </c>
      <c r="C15" s="18">
        <v>13</v>
      </c>
      <c r="D15" s="19" t="s">
        <v>39</v>
      </c>
      <c r="E15" s="20" t="str">
        <f t="shared" si="0"/>
        <v>Significantly Different</v>
      </c>
      <c r="G15">
        <f t="shared" si="1"/>
        <v>13</v>
      </c>
      <c r="H15">
        <f t="shared" si="2"/>
        <v>6</v>
      </c>
      <c r="I15" t="str">
        <f t="shared" si="3"/>
        <v>+/-</v>
      </c>
      <c r="J15" t="str">
        <f t="shared" si="4"/>
        <v>0.5</v>
      </c>
      <c r="K15" s="2">
        <f t="shared" si="5"/>
        <v>0.303951367781155</v>
      </c>
      <c r="L15" s="2">
        <f t="shared" si="6"/>
        <v>-3.8000000000000007</v>
      </c>
      <c r="M15" s="2">
        <f t="shared" si="7"/>
        <v>0.30997079109986531</v>
      </c>
      <c r="N15" s="2">
        <f t="shared" si="8"/>
        <v>-12.259219607487887</v>
      </c>
      <c r="O15" t="s">
        <v>40</v>
      </c>
    </row>
    <row r="16" spans="1:16" x14ac:dyDescent="0.25">
      <c r="A16" s="16">
        <v>6</v>
      </c>
      <c r="B16" s="17" t="s">
        <v>38</v>
      </c>
      <c r="C16" s="18">
        <v>12.3</v>
      </c>
      <c r="D16" s="19" t="s">
        <v>120</v>
      </c>
      <c r="E16" s="20" t="str">
        <f t="shared" si="0"/>
        <v>Significantly Different</v>
      </c>
      <c r="G16">
        <f t="shared" si="1"/>
        <v>12.3</v>
      </c>
      <c r="H16">
        <f t="shared" si="2"/>
        <v>6</v>
      </c>
      <c r="I16" t="str">
        <f t="shared" si="3"/>
        <v>+/-</v>
      </c>
      <c r="J16" t="str">
        <f t="shared" si="4"/>
        <v>1.3</v>
      </c>
      <c r="K16" s="2">
        <f t="shared" si="5"/>
        <v>0.79027355623100304</v>
      </c>
      <c r="L16" s="2">
        <f t="shared" si="6"/>
        <v>-3.1000000000000014</v>
      </c>
      <c r="M16" s="2">
        <f t="shared" si="7"/>
        <v>0.79260819516141623</v>
      </c>
      <c r="N16" s="2">
        <f t="shared" si="8"/>
        <v>-3.9111379606271677</v>
      </c>
      <c r="O16" t="s">
        <v>42</v>
      </c>
    </row>
    <row r="17" spans="1:15" x14ac:dyDescent="0.25">
      <c r="A17" s="16">
        <v>7</v>
      </c>
      <c r="B17" s="17" t="s">
        <v>32</v>
      </c>
      <c r="C17" s="18">
        <v>12.2</v>
      </c>
      <c r="D17" s="19" t="s">
        <v>70</v>
      </c>
      <c r="E17" s="20" t="str">
        <f t="shared" si="0"/>
        <v>Significantly Different</v>
      </c>
      <c r="G17">
        <f t="shared" si="1"/>
        <v>12.2</v>
      </c>
      <c r="H17">
        <f t="shared" si="2"/>
        <v>6</v>
      </c>
      <c r="I17" t="str">
        <f t="shared" si="3"/>
        <v>+/-</v>
      </c>
      <c r="J17" t="str">
        <f t="shared" si="4"/>
        <v>0.8</v>
      </c>
      <c r="K17" s="2">
        <f t="shared" si="5"/>
        <v>0.48632218844984804</v>
      </c>
      <c r="L17" s="2">
        <f t="shared" si="6"/>
        <v>-3</v>
      </c>
      <c r="M17" s="2">
        <f t="shared" si="7"/>
        <v>0.49010685399991183</v>
      </c>
      <c r="N17" s="2">
        <f t="shared" si="8"/>
        <v>-6.1211141519774372</v>
      </c>
      <c r="O17" t="s">
        <v>44</v>
      </c>
    </row>
    <row r="18" spans="1:15" x14ac:dyDescent="0.25">
      <c r="A18" s="16">
        <v>8</v>
      </c>
      <c r="B18" s="17" t="s">
        <v>74</v>
      </c>
      <c r="C18" s="18">
        <v>11.4</v>
      </c>
      <c r="D18" s="19" t="s">
        <v>39</v>
      </c>
      <c r="E18" s="20" t="str">
        <f t="shared" si="0"/>
        <v>Significantly Different</v>
      </c>
      <c r="G18">
        <f t="shared" si="1"/>
        <v>11.4</v>
      </c>
      <c r="H18">
        <f t="shared" si="2"/>
        <v>6</v>
      </c>
      <c r="I18" t="str">
        <f t="shared" si="3"/>
        <v>+/-</v>
      </c>
      <c r="J18" t="str">
        <f t="shared" si="4"/>
        <v>0.5</v>
      </c>
      <c r="K18" s="2">
        <f t="shared" si="5"/>
        <v>0.303951367781155</v>
      </c>
      <c r="L18" s="2">
        <f t="shared" si="6"/>
        <v>-2.2000000000000011</v>
      </c>
      <c r="M18" s="2">
        <f t="shared" si="7"/>
        <v>0.30997079109986531</v>
      </c>
      <c r="N18" s="2">
        <f t="shared" si="8"/>
        <v>-7.0974429306508844</v>
      </c>
      <c r="O18" t="s">
        <v>46</v>
      </c>
    </row>
    <row r="19" spans="1:15" x14ac:dyDescent="0.25">
      <c r="A19" s="16">
        <v>9</v>
      </c>
      <c r="B19" s="17" t="s">
        <v>34</v>
      </c>
      <c r="C19" s="18">
        <v>11.3</v>
      </c>
      <c r="D19" s="19" t="s">
        <v>36</v>
      </c>
      <c r="E19" s="20" t="str">
        <f t="shared" si="0"/>
        <v>Significantly Different</v>
      </c>
      <c r="G19">
        <f t="shared" si="1"/>
        <v>11.3</v>
      </c>
      <c r="H19">
        <f t="shared" si="2"/>
        <v>6</v>
      </c>
      <c r="I19" t="str">
        <f t="shared" si="3"/>
        <v>+/-</v>
      </c>
      <c r="J19" t="str">
        <f t="shared" si="4"/>
        <v>0.3</v>
      </c>
      <c r="K19" s="2">
        <f t="shared" si="5"/>
        <v>0.18237082066869301</v>
      </c>
      <c r="L19" s="2">
        <f t="shared" si="6"/>
        <v>-2.1000000000000014</v>
      </c>
      <c r="M19" s="2">
        <f t="shared" si="7"/>
        <v>0.19223572402239389</v>
      </c>
      <c r="N19" s="2">
        <f t="shared" si="8"/>
        <v>-10.924088177051674</v>
      </c>
      <c r="O19" t="s">
        <v>48</v>
      </c>
    </row>
    <row r="20" spans="1:15" x14ac:dyDescent="0.25">
      <c r="A20" s="16">
        <v>9</v>
      </c>
      <c r="B20" s="17" t="s">
        <v>82</v>
      </c>
      <c r="C20" s="18">
        <v>11.3</v>
      </c>
      <c r="D20" s="21" t="s">
        <v>36</v>
      </c>
      <c r="E20" s="20" t="str">
        <f t="shared" si="0"/>
        <v>Significantly Different</v>
      </c>
      <c r="G20">
        <f t="shared" si="1"/>
        <v>11.3</v>
      </c>
      <c r="H20">
        <f t="shared" si="2"/>
        <v>6</v>
      </c>
      <c r="I20" t="str">
        <f t="shared" si="3"/>
        <v>+/-</v>
      </c>
      <c r="J20" t="str">
        <f t="shared" si="4"/>
        <v>0.3</v>
      </c>
      <c r="K20" s="2">
        <f t="shared" si="5"/>
        <v>0.18237082066869301</v>
      </c>
      <c r="L20" s="2">
        <f t="shared" si="6"/>
        <v>-2.1000000000000014</v>
      </c>
      <c r="M20" s="2">
        <f t="shared" si="7"/>
        <v>0.19223572402239389</v>
      </c>
      <c r="N20" s="2">
        <f t="shared" si="8"/>
        <v>-10.924088177051674</v>
      </c>
      <c r="O20" t="s">
        <v>50</v>
      </c>
    </row>
    <row r="21" spans="1:15" x14ac:dyDescent="0.25">
      <c r="A21" s="16">
        <v>11</v>
      </c>
      <c r="B21" s="17" t="s">
        <v>43</v>
      </c>
      <c r="C21" s="18">
        <v>10.8</v>
      </c>
      <c r="D21" s="19" t="s">
        <v>39</v>
      </c>
      <c r="E21" s="20" t="str">
        <f t="shared" si="0"/>
        <v>Significantly Different</v>
      </c>
      <c r="G21">
        <f t="shared" si="1"/>
        <v>10.8</v>
      </c>
      <c r="H21">
        <f t="shared" si="2"/>
        <v>6</v>
      </c>
      <c r="I21" t="str">
        <f t="shared" si="3"/>
        <v>+/-</v>
      </c>
      <c r="J21" t="str">
        <f t="shared" si="4"/>
        <v>0.5</v>
      </c>
      <c r="K21" s="2">
        <f t="shared" si="5"/>
        <v>0.303951367781155</v>
      </c>
      <c r="L21" s="2">
        <f t="shared" si="6"/>
        <v>-1.6000000000000014</v>
      </c>
      <c r="M21" s="2">
        <f t="shared" si="7"/>
        <v>0.30997079109986531</v>
      </c>
      <c r="N21" s="2">
        <f t="shared" si="8"/>
        <v>-5.1617766768370092</v>
      </c>
      <c r="O21" t="s">
        <v>52</v>
      </c>
    </row>
    <row r="22" spans="1:15" x14ac:dyDescent="0.25">
      <c r="A22" s="16">
        <v>11</v>
      </c>
      <c r="B22" s="17" t="s">
        <v>85</v>
      </c>
      <c r="C22" s="18">
        <v>10.8</v>
      </c>
      <c r="D22" s="19" t="s">
        <v>36</v>
      </c>
      <c r="E22" s="20" t="str">
        <f t="shared" si="0"/>
        <v>Significantly Different</v>
      </c>
      <c r="G22">
        <f t="shared" si="1"/>
        <v>10.8</v>
      </c>
      <c r="H22">
        <f t="shared" si="2"/>
        <v>6</v>
      </c>
      <c r="I22" t="str">
        <f t="shared" si="3"/>
        <v>+/-</v>
      </c>
      <c r="J22" t="str">
        <f t="shared" si="4"/>
        <v>0.3</v>
      </c>
      <c r="K22" s="2">
        <f t="shared" si="5"/>
        <v>0.18237082066869301</v>
      </c>
      <c r="L22" s="2">
        <f t="shared" si="6"/>
        <v>-1.6000000000000014</v>
      </c>
      <c r="M22" s="2">
        <f t="shared" si="7"/>
        <v>0.19223572402239389</v>
      </c>
      <c r="N22" s="2">
        <f t="shared" si="8"/>
        <v>-8.3231148015631806</v>
      </c>
      <c r="O22" t="s">
        <v>54</v>
      </c>
    </row>
    <row r="23" spans="1:15" x14ac:dyDescent="0.25">
      <c r="A23" s="16">
        <v>13</v>
      </c>
      <c r="B23" s="17" t="s">
        <v>56</v>
      </c>
      <c r="C23" s="18">
        <v>10.199999999999999</v>
      </c>
      <c r="D23" s="19" t="s">
        <v>78</v>
      </c>
      <c r="E23" s="20" t="str">
        <f t="shared" si="0"/>
        <v>Significantly Different</v>
      </c>
      <c r="G23">
        <f t="shared" si="1"/>
        <v>10.199999999999999</v>
      </c>
      <c r="H23">
        <f t="shared" si="2"/>
        <v>6</v>
      </c>
      <c r="I23" t="str">
        <f t="shared" si="3"/>
        <v>+/-</v>
      </c>
      <c r="J23" t="str">
        <f t="shared" si="4"/>
        <v>0.7</v>
      </c>
      <c r="K23" s="2">
        <f t="shared" si="5"/>
        <v>0.42553191489361697</v>
      </c>
      <c r="L23" s="2">
        <f t="shared" si="6"/>
        <v>-1</v>
      </c>
      <c r="M23" s="2">
        <f t="shared" si="7"/>
        <v>0.42985214661796195</v>
      </c>
      <c r="N23" s="2">
        <f t="shared" si="8"/>
        <v>-2.3263813101037418</v>
      </c>
      <c r="O23" t="s">
        <v>43</v>
      </c>
    </row>
    <row r="24" spans="1:15" x14ac:dyDescent="0.25">
      <c r="A24" s="16">
        <v>14</v>
      </c>
      <c r="B24" s="17" t="s">
        <v>73</v>
      </c>
      <c r="C24" s="18">
        <v>10.1</v>
      </c>
      <c r="D24" s="19" t="s">
        <v>36</v>
      </c>
      <c r="E24" s="20" t="str">
        <f t="shared" si="0"/>
        <v>Significantly Different</v>
      </c>
      <c r="G24">
        <f t="shared" si="1"/>
        <v>10.1</v>
      </c>
      <c r="H24">
        <f t="shared" si="2"/>
        <v>6</v>
      </c>
      <c r="I24" t="str">
        <f t="shared" si="3"/>
        <v>+/-</v>
      </c>
      <c r="J24" t="str">
        <f t="shared" si="4"/>
        <v>0.3</v>
      </c>
      <c r="K24" s="2">
        <f t="shared" si="5"/>
        <v>0.18237082066869301</v>
      </c>
      <c r="L24" s="2">
        <f t="shared" si="6"/>
        <v>-0.90000000000000036</v>
      </c>
      <c r="M24" s="2">
        <f t="shared" si="7"/>
        <v>0.19223572402239389</v>
      </c>
      <c r="N24" s="2">
        <f t="shared" si="8"/>
        <v>-4.6817520758792872</v>
      </c>
      <c r="O24" t="s">
        <v>57</v>
      </c>
    </row>
    <row r="25" spans="1:15" x14ac:dyDescent="0.25">
      <c r="A25" s="16">
        <v>15</v>
      </c>
      <c r="B25" s="17" t="s">
        <v>64</v>
      </c>
      <c r="C25" s="18">
        <v>10</v>
      </c>
      <c r="D25" s="19" t="s">
        <v>36</v>
      </c>
      <c r="E25" s="20" t="str">
        <f t="shared" si="0"/>
        <v>Significantly Different</v>
      </c>
      <c r="G25">
        <f t="shared" si="1"/>
        <v>10</v>
      </c>
      <c r="H25">
        <f t="shared" si="2"/>
        <v>6</v>
      </c>
      <c r="I25" t="str">
        <f t="shared" si="3"/>
        <v>+/-</v>
      </c>
      <c r="J25" t="str">
        <f t="shared" si="4"/>
        <v>0.3</v>
      </c>
      <c r="K25" s="2">
        <f t="shared" si="5"/>
        <v>0.18237082066869301</v>
      </c>
      <c r="L25" s="2">
        <f t="shared" si="6"/>
        <v>-0.80000000000000071</v>
      </c>
      <c r="M25" s="2">
        <f t="shared" si="7"/>
        <v>0.19223572402239389</v>
      </c>
      <c r="N25" s="2">
        <f t="shared" si="8"/>
        <v>-4.1615574007815903</v>
      </c>
      <c r="O25" t="s">
        <v>58</v>
      </c>
    </row>
    <row r="26" spans="1:15" x14ac:dyDescent="0.25">
      <c r="A26" s="16">
        <v>15</v>
      </c>
      <c r="B26" s="17" t="s">
        <v>77</v>
      </c>
      <c r="C26" s="18">
        <v>10</v>
      </c>
      <c r="D26" s="19" t="s">
        <v>83</v>
      </c>
      <c r="E26" s="20" t="str">
        <f t="shared" si="0"/>
        <v>Significantly Different</v>
      </c>
      <c r="G26">
        <f t="shared" si="1"/>
        <v>10</v>
      </c>
      <c r="H26">
        <f t="shared" si="2"/>
        <v>6</v>
      </c>
      <c r="I26" t="str">
        <f t="shared" si="3"/>
        <v>+/-</v>
      </c>
      <c r="J26" t="str">
        <f t="shared" si="4"/>
        <v>0.6</v>
      </c>
      <c r="K26" s="2">
        <f t="shared" si="5"/>
        <v>0.36474164133738601</v>
      </c>
      <c r="L26" s="2">
        <f t="shared" si="6"/>
        <v>-0.80000000000000071</v>
      </c>
      <c r="M26" s="2">
        <f t="shared" si="7"/>
        <v>0.36977279819442066</v>
      </c>
      <c r="N26" s="2">
        <f t="shared" si="8"/>
        <v>-2.1634906729385039</v>
      </c>
      <c r="O26" t="s">
        <v>41</v>
      </c>
    </row>
    <row r="27" spans="1:15" x14ac:dyDescent="0.25">
      <c r="A27" s="16">
        <v>17</v>
      </c>
      <c r="B27" s="17" t="s">
        <v>30</v>
      </c>
      <c r="C27" s="18">
        <v>9.6999999999999993</v>
      </c>
      <c r="D27" s="19" t="s">
        <v>36</v>
      </c>
      <c r="E27" s="20" t="str">
        <f t="shared" si="0"/>
        <v>Significantly Different</v>
      </c>
      <c r="G27">
        <f t="shared" si="1"/>
        <v>9.6999999999999993</v>
      </c>
      <c r="H27">
        <f t="shared" si="2"/>
        <v>6</v>
      </c>
      <c r="I27" t="str">
        <f t="shared" si="3"/>
        <v>+/-</v>
      </c>
      <c r="J27" t="str">
        <f t="shared" si="4"/>
        <v>0.3</v>
      </c>
      <c r="K27" s="2">
        <f t="shared" si="5"/>
        <v>0.18237082066869301</v>
      </c>
      <c r="L27" s="2">
        <f t="shared" si="6"/>
        <v>-0.5</v>
      </c>
      <c r="M27" s="2">
        <f t="shared" si="7"/>
        <v>0.19223572402239389</v>
      </c>
      <c r="N27" s="2">
        <f t="shared" si="8"/>
        <v>-2.6009733754884921</v>
      </c>
      <c r="O27" t="s">
        <v>59</v>
      </c>
    </row>
    <row r="28" spans="1:15" x14ac:dyDescent="0.25">
      <c r="A28" s="16">
        <v>17</v>
      </c>
      <c r="B28" s="17" t="s">
        <v>47</v>
      </c>
      <c r="C28" s="18">
        <v>9.6999999999999993</v>
      </c>
      <c r="D28" s="19" t="s">
        <v>39</v>
      </c>
      <c r="E28" s="20" t="str">
        <f t="shared" si="0"/>
        <v>Not Significantly Different</v>
      </c>
      <c r="G28">
        <f t="shared" si="1"/>
        <v>9.6999999999999993</v>
      </c>
      <c r="H28">
        <f t="shared" si="2"/>
        <v>6</v>
      </c>
      <c r="I28" t="str">
        <f t="shared" si="3"/>
        <v>+/-</v>
      </c>
      <c r="J28" t="str">
        <f t="shared" si="4"/>
        <v>0.5</v>
      </c>
      <c r="K28" s="2">
        <f t="shared" si="5"/>
        <v>0.303951367781155</v>
      </c>
      <c r="L28" s="2">
        <f t="shared" si="6"/>
        <v>-0.5</v>
      </c>
      <c r="M28" s="2">
        <f t="shared" si="7"/>
        <v>0.30997079109986531</v>
      </c>
      <c r="N28" s="2">
        <f t="shared" si="8"/>
        <v>-1.6130552115115637</v>
      </c>
      <c r="O28" t="s">
        <v>49</v>
      </c>
    </row>
    <row r="29" spans="1:15" x14ac:dyDescent="0.25">
      <c r="A29" s="16">
        <v>19</v>
      </c>
      <c r="B29" s="17" t="s">
        <v>59</v>
      </c>
      <c r="C29" s="18">
        <v>9.1999999999999993</v>
      </c>
      <c r="D29" s="19" t="s">
        <v>61</v>
      </c>
      <c r="E29" s="20" t="str">
        <f t="shared" si="0"/>
        <v>Not Significantly Different</v>
      </c>
      <c r="G29">
        <f t="shared" si="1"/>
        <v>9.1999999999999993</v>
      </c>
      <c r="H29">
        <f t="shared" si="2"/>
        <v>6</v>
      </c>
      <c r="I29" t="str">
        <f t="shared" si="3"/>
        <v>+/-</v>
      </c>
      <c r="J29" t="str">
        <f t="shared" si="4"/>
        <v>0.4</v>
      </c>
      <c r="K29" s="2">
        <f t="shared" si="5"/>
        <v>0.24316109422492402</v>
      </c>
      <c r="L29" s="2">
        <f t="shared" si="6"/>
        <v>0</v>
      </c>
      <c r="M29" s="2">
        <f t="shared" si="7"/>
        <v>0.25064471888253259</v>
      </c>
      <c r="N29" s="2">
        <f t="shared" si="8"/>
        <v>0</v>
      </c>
      <c r="O29" t="s">
        <v>63</v>
      </c>
    </row>
    <row r="30" spans="1:15" x14ac:dyDescent="0.25">
      <c r="A30" s="16">
        <v>20</v>
      </c>
      <c r="B30" s="17" t="s">
        <v>37</v>
      </c>
      <c r="C30" s="18">
        <v>9.1</v>
      </c>
      <c r="D30" s="19" t="s">
        <v>61</v>
      </c>
      <c r="E30" s="20" t="str">
        <f t="shared" si="0"/>
        <v>Not Significantly Different</v>
      </c>
      <c r="G30">
        <f t="shared" si="1"/>
        <v>9.1</v>
      </c>
      <c r="H30">
        <f t="shared" si="2"/>
        <v>6</v>
      </c>
      <c r="I30" t="str">
        <f t="shared" si="3"/>
        <v>+/-</v>
      </c>
      <c r="J30" t="str">
        <f t="shared" si="4"/>
        <v>0.4</v>
      </c>
      <c r="K30" s="2">
        <f t="shared" si="5"/>
        <v>0.24316109422492402</v>
      </c>
      <c r="L30" s="2">
        <f t="shared" si="6"/>
        <v>9.9999999999999645E-2</v>
      </c>
      <c r="M30" s="2">
        <f t="shared" si="7"/>
        <v>0.25064471888253259</v>
      </c>
      <c r="N30" s="2">
        <f t="shared" si="8"/>
        <v>0.39897110318476625</v>
      </c>
      <c r="O30" t="s">
        <v>28</v>
      </c>
    </row>
    <row r="31" spans="1:15" x14ac:dyDescent="0.25">
      <c r="A31" s="16">
        <v>21</v>
      </c>
      <c r="B31" s="17" t="s">
        <v>63</v>
      </c>
      <c r="C31" s="18">
        <v>8.9</v>
      </c>
      <c r="D31" s="19" t="s">
        <v>36</v>
      </c>
      <c r="E31" s="20" t="str">
        <f t="shared" si="0"/>
        <v>Not Significantly Different</v>
      </c>
      <c r="G31">
        <f t="shared" si="1"/>
        <v>8.9</v>
      </c>
      <c r="H31">
        <f t="shared" si="2"/>
        <v>6</v>
      </c>
      <c r="I31" t="str">
        <f t="shared" si="3"/>
        <v>+/-</v>
      </c>
      <c r="J31" t="str">
        <f t="shared" si="4"/>
        <v>0.3</v>
      </c>
      <c r="K31" s="2">
        <f t="shared" si="5"/>
        <v>0.18237082066869301</v>
      </c>
      <c r="L31" s="2">
        <f t="shared" si="6"/>
        <v>0.29999999999999893</v>
      </c>
      <c r="M31" s="2">
        <f t="shared" si="7"/>
        <v>0.19223572402239389</v>
      </c>
      <c r="N31" s="2">
        <f t="shared" si="8"/>
        <v>1.5605840252930896</v>
      </c>
      <c r="O31" t="s">
        <v>66</v>
      </c>
    </row>
    <row r="32" spans="1:15" x14ac:dyDescent="0.25">
      <c r="A32" s="16">
        <v>22</v>
      </c>
      <c r="B32" s="17" t="s">
        <v>58</v>
      </c>
      <c r="C32" s="18">
        <v>8.6999999999999993</v>
      </c>
      <c r="D32" s="19" t="s">
        <v>36</v>
      </c>
      <c r="E32" s="20" t="str">
        <f t="shared" si="0"/>
        <v>Significantly Different</v>
      </c>
      <c r="G32">
        <f t="shared" si="1"/>
        <v>8.6999999999999993</v>
      </c>
      <c r="H32">
        <f t="shared" si="2"/>
        <v>6</v>
      </c>
      <c r="I32" t="str">
        <f t="shared" si="3"/>
        <v>+/-</v>
      </c>
      <c r="J32" t="str">
        <f t="shared" si="4"/>
        <v>0.3</v>
      </c>
      <c r="K32" s="2">
        <f t="shared" si="5"/>
        <v>0.18237082066869301</v>
      </c>
      <c r="L32" s="2">
        <f t="shared" si="6"/>
        <v>0.5</v>
      </c>
      <c r="M32" s="2">
        <f t="shared" si="7"/>
        <v>0.19223572402239389</v>
      </c>
      <c r="N32" s="2">
        <f t="shared" si="8"/>
        <v>2.6009733754884921</v>
      </c>
      <c r="O32" t="s">
        <v>68</v>
      </c>
    </row>
    <row r="33" spans="1:15" x14ac:dyDescent="0.25">
      <c r="A33" s="16">
        <v>23</v>
      </c>
      <c r="B33" s="17" t="s">
        <v>45</v>
      </c>
      <c r="C33" s="18">
        <v>8.3000000000000007</v>
      </c>
      <c r="D33" s="19" t="s">
        <v>39</v>
      </c>
      <c r="E33" s="20" t="str">
        <f t="shared" si="0"/>
        <v>Significantly Different</v>
      </c>
      <c r="G33">
        <f t="shared" si="1"/>
        <v>8.3000000000000007</v>
      </c>
      <c r="H33">
        <f t="shared" si="2"/>
        <v>6</v>
      </c>
      <c r="I33" t="str">
        <f t="shared" si="3"/>
        <v>+/-</v>
      </c>
      <c r="J33" t="str">
        <f t="shared" si="4"/>
        <v>0.5</v>
      </c>
      <c r="K33" s="2">
        <f t="shared" si="5"/>
        <v>0.303951367781155</v>
      </c>
      <c r="L33" s="2">
        <f t="shared" si="6"/>
        <v>0.89999999999999858</v>
      </c>
      <c r="M33" s="2">
        <f t="shared" si="7"/>
        <v>0.30997079109986531</v>
      </c>
      <c r="N33" s="2">
        <f t="shared" si="8"/>
        <v>2.9034993807208105</v>
      </c>
      <c r="O33" t="s">
        <v>71</v>
      </c>
    </row>
    <row r="34" spans="1:15" x14ac:dyDescent="0.25">
      <c r="A34" s="16">
        <v>23</v>
      </c>
      <c r="B34" s="17" t="s">
        <v>51</v>
      </c>
      <c r="C34" s="18">
        <v>8.3000000000000007</v>
      </c>
      <c r="D34" s="19" t="s">
        <v>61</v>
      </c>
      <c r="E34" s="20" t="str">
        <f t="shared" si="0"/>
        <v>Significantly Different</v>
      </c>
      <c r="G34">
        <f t="shared" si="1"/>
        <v>8.3000000000000007</v>
      </c>
      <c r="H34">
        <f t="shared" si="2"/>
        <v>6</v>
      </c>
      <c r="I34" t="str">
        <f t="shared" si="3"/>
        <v>+/-</v>
      </c>
      <c r="J34" t="str">
        <f t="shared" si="4"/>
        <v>0.4</v>
      </c>
      <c r="K34" s="2">
        <f t="shared" si="5"/>
        <v>0.24316109422492402</v>
      </c>
      <c r="L34" s="2">
        <f t="shared" si="6"/>
        <v>0.89999999999999858</v>
      </c>
      <c r="M34" s="2">
        <f t="shared" si="7"/>
        <v>0.25064471888253259</v>
      </c>
      <c r="N34" s="2">
        <f t="shared" si="8"/>
        <v>3.5907399286629036</v>
      </c>
      <c r="O34" t="s">
        <v>62</v>
      </c>
    </row>
    <row r="35" spans="1:15" x14ac:dyDescent="0.25">
      <c r="A35" s="16">
        <v>25</v>
      </c>
      <c r="B35" s="17" t="s">
        <v>42</v>
      </c>
      <c r="C35" s="18">
        <v>8</v>
      </c>
      <c r="D35" s="19" t="s">
        <v>36</v>
      </c>
      <c r="E35" s="20" t="str">
        <f t="shared" si="0"/>
        <v>Significantly Different</v>
      </c>
      <c r="G35">
        <f t="shared" si="1"/>
        <v>8</v>
      </c>
      <c r="H35">
        <f t="shared" si="2"/>
        <v>6</v>
      </c>
      <c r="I35" t="str">
        <f t="shared" si="3"/>
        <v>+/-</v>
      </c>
      <c r="J35" t="str">
        <f t="shared" si="4"/>
        <v>0.3</v>
      </c>
      <c r="K35" s="2">
        <f t="shared" si="5"/>
        <v>0.18237082066869301</v>
      </c>
      <c r="L35" s="2">
        <f t="shared" si="6"/>
        <v>1.1999999999999993</v>
      </c>
      <c r="M35" s="2">
        <f t="shared" si="7"/>
        <v>0.19223572402239389</v>
      </c>
      <c r="N35" s="2">
        <f t="shared" si="8"/>
        <v>6.242336101172377</v>
      </c>
      <c r="O35" t="s">
        <v>72</v>
      </c>
    </row>
    <row r="36" spans="1:15" x14ac:dyDescent="0.25">
      <c r="A36" s="16">
        <v>25</v>
      </c>
      <c r="B36" s="17" t="s">
        <v>28</v>
      </c>
      <c r="C36" s="18">
        <v>8</v>
      </c>
      <c r="D36" s="19" t="s">
        <v>39</v>
      </c>
      <c r="E36" s="20" t="str">
        <f t="shared" si="0"/>
        <v>Significantly Different</v>
      </c>
      <c r="G36">
        <f t="shared" si="1"/>
        <v>8</v>
      </c>
      <c r="H36">
        <f t="shared" si="2"/>
        <v>6</v>
      </c>
      <c r="I36" t="str">
        <f t="shared" si="3"/>
        <v>+/-</v>
      </c>
      <c r="J36" t="str">
        <f t="shared" si="4"/>
        <v>0.5</v>
      </c>
      <c r="K36" s="2">
        <f t="shared" si="5"/>
        <v>0.303951367781155</v>
      </c>
      <c r="L36" s="2">
        <f t="shared" si="6"/>
        <v>1.1999999999999993</v>
      </c>
      <c r="M36" s="2">
        <f t="shared" si="7"/>
        <v>0.30997079109986531</v>
      </c>
      <c r="N36" s="2">
        <f t="shared" si="8"/>
        <v>3.8713325076277507</v>
      </c>
      <c r="O36" t="s">
        <v>64</v>
      </c>
    </row>
    <row r="37" spans="1:15" x14ac:dyDescent="0.25">
      <c r="A37" s="16">
        <v>27</v>
      </c>
      <c r="B37" s="17" t="s">
        <v>76</v>
      </c>
      <c r="C37" s="18">
        <v>7.9</v>
      </c>
      <c r="D37" s="19" t="s">
        <v>29</v>
      </c>
      <c r="E37" s="20" t="str">
        <f t="shared" si="0"/>
        <v>Significantly Different</v>
      </c>
      <c r="G37">
        <f t="shared" si="1"/>
        <v>7.9</v>
      </c>
      <c r="H37">
        <f t="shared" si="2"/>
        <v>6</v>
      </c>
      <c r="I37" t="str">
        <f t="shared" si="3"/>
        <v>+/-</v>
      </c>
      <c r="J37" t="str">
        <f t="shared" si="4"/>
        <v>0.2</v>
      </c>
      <c r="K37" s="2">
        <f t="shared" si="5"/>
        <v>0.12158054711246201</v>
      </c>
      <c r="L37" s="2">
        <f t="shared" si="6"/>
        <v>1.2999999999999989</v>
      </c>
      <c r="M37" s="2">
        <f t="shared" si="7"/>
        <v>0.1359311840425404</v>
      </c>
      <c r="N37" s="2">
        <f t="shared" si="8"/>
        <v>9.5636627397665936</v>
      </c>
      <c r="O37" t="s">
        <v>45</v>
      </c>
    </row>
    <row r="38" spans="1:15" x14ac:dyDescent="0.25">
      <c r="A38" s="16">
        <v>27</v>
      </c>
      <c r="B38" s="17" t="s">
        <v>84</v>
      </c>
      <c r="C38" s="18">
        <v>7.9</v>
      </c>
      <c r="D38" s="19" t="s">
        <v>36</v>
      </c>
      <c r="E38" s="20" t="str">
        <f t="shared" si="0"/>
        <v>Significantly Different</v>
      </c>
      <c r="G38">
        <f t="shared" si="1"/>
        <v>7.9</v>
      </c>
      <c r="H38">
        <f t="shared" si="2"/>
        <v>6</v>
      </c>
      <c r="I38" t="str">
        <f t="shared" si="3"/>
        <v>+/-</v>
      </c>
      <c r="J38" t="str">
        <f t="shared" si="4"/>
        <v>0.3</v>
      </c>
      <c r="K38" s="2">
        <f t="shared" si="5"/>
        <v>0.18237082066869301</v>
      </c>
      <c r="L38" s="2">
        <f t="shared" si="6"/>
        <v>1.2999999999999989</v>
      </c>
      <c r="M38" s="2">
        <f t="shared" si="7"/>
        <v>0.19223572402239389</v>
      </c>
      <c r="N38" s="2">
        <f t="shared" si="8"/>
        <v>6.762530776270073</v>
      </c>
      <c r="O38" t="s">
        <v>51</v>
      </c>
    </row>
    <row r="39" spans="1:15" x14ac:dyDescent="0.25">
      <c r="A39" s="16">
        <v>29</v>
      </c>
      <c r="B39" s="17" t="s">
        <v>40</v>
      </c>
      <c r="C39" s="18">
        <v>7.7</v>
      </c>
      <c r="D39" s="19" t="s">
        <v>27</v>
      </c>
      <c r="E39" s="20" t="str">
        <f t="shared" si="0"/>
        <v>Significantly Different</v>
      </c>
      <c r="G39">
        <f t="shared" si="1"/>
        <v>7.7</v>
      </c>
      <c r="H39">
        <f t="shared" si="2"/>
        <v>6</v>
      </c>
      <c r="I39" t="str">
        <f t="shared" si="3"/>
        <v>+/-</v>
      </c>
      <c r="J39" t="str">
        <f t="shared" si="4"/>
        <v>0.1</v>
      </c>
      <c r="K39" s="2">
        <f t="shared" si="5"/>
        <v>6.0790273556231005E-2</v>
      </c>
      <c r="L39" s="2">
        <f t="shared" si="6"/>
        <v>1.4999999999999991</v>
      </c>
      <c r="M39" s="2">
        <f t="shared" si="7"/>
        <v>8.5970429323592404E-2</v>
      </c>
      <c r="N39" s="2">
        <f t="shared" si="8"/>
        <v>17.44785982577805</v>
      </c>
      <c r="O39" t="s">
        <v>74</v>
      </c>
    </row>
    <row r="40" spans="1:15" x14ac:dyDescent="0.25">
      <c r="A40" s="16">
        <v>30</v>
      </c>
      <c r="B40" s="17" t="s">
        <v>57</v>
      </c>
      <c r="C40" s="18">
        <v>7.4</v>
      </c>
      <c r="D40" s="19" t="s">
        <v>29</v>
      </c>
      <c r="E40" s="20" t="str">
        <f t="shared" si="0"/>
        <v>Significantly Different</v>
      </c>
      <c r="G40">
        <f t="shared" si="1"/>
        <v>7.4</v>
      </c>
      <c r="H40">
        <f t="shared" si="2"/>
        <v>6</v>
      </c>
      <c r="I40" t="str">
        <f t="shared" si="3"/>
        <v>+/-</v>
      </c>
      <c r="J40" t="str">
        <f t="shared" si="4"/>
        <v>0.2</v>
      </c>
      <c r="K40" s="2">
        <f t="shared" si="5"/>
        <v>0.12158054711246201</v>
      </c>
      <c r="L40" s="2">
        <f t="shared" si="6"/>
        <v>1.7999999999999989</v>
      </c>
      <c r="M40" s="2">
        <f t="shared" si="7"/>
        <v>0.1359311840425404</v>
      </c>
      <c r="N40" s="2">
        <f t="shared" si="8"/>
        <v>13.241994562753748</v>
      </c>
      <c r="O40" t="s">
        <v>35</v>
      </c>
    </row>
    <row r="41" spans="1:15" x14ac:dyDescent="0.25">
      <c r="A41" s="16">
        <v>31</v>
      </c>
      <c r="B41" s="17" t="s">
        <v>60</v>
      </c>
      <c r="C41" s="18">
        <v>7.2</v>
      </c>
      <c r="D41" s="19" t="s">
        <v>36</v>
      </c>
      <c r="E41" s="20" t="str">
        <f t="shared" si="0"/>
        <v>Significantly Different</v>
      </c>
      <c r="G41">
        <f t="shared" si="1"/>
        <v>7.2</v>
      </c>
      <c r="H41">
        <f t="shared" si="2"/>
        <v>6</v>
      </c>
      <c r="I41" t="str">
        <f t="shared" si="3"/>
        <v>+/-</v>
      </c>
      <c r="J41" t="str">
        <f t="shared" si="4"/>
        <v>0.3</v>
      </c>
      <c r="K41" s="2">
        <f t="shared" si="5"/>
        <v>0.18237082066869301</v>
      </c>
      <c r="L41" s="2">
        <f t="shared" si="6"/>
        <v>1.9999999999999991</v>
      </c>
      <c r="M41" s="2">
        <f t="shared" si="7"/>
        <v>0.19223572402239389</v>
      </c>
      <c r="N41" s="2">
        <f t="shared" si="8"/>
        <v>10.403893501953963</v>
      </c>
      <c r="O41" t="s">
        <v>76</v>
      </c>
    </row>
    <row r="42" spans="1:15" x14ac:dyDescent="0.25">
      <c r="A42" s="16">
        <v>32</v>
      </c>
      <c r="B42" s="17" t="s">
        <v>53</v>
      </c>
      <c r="C42" s="18">
        <v>6.9</v>
      </c>
      <c r="D42" s="19" t="s">
        <v>78</v>
      </c>
      <c r="E42" s="20" t="str">
        <f t="shared" si="0"/>
        <v>Significantly Different</v>
      </c>
      <c r="G42">
        <f t="shared" si="1"/>
        <v>6.9</v>
      </c>
      <c r="H42">
        <f t="shared" si="2"/>
        <v>6</v>
      </c>
      <c r="I42" t="str">
        <f t="shared" si="3"/>
        <v>+/-</v>
      </c>
      <c r="J42" t="str">
        <f t="shared" si="4"/>
        <v>0.7</v>
      </c>
      <c r="K42" s="2">
        <f t="shared" si="5"/>
        <v>0.42553191489361697</v>
      </c>
      <c r="L42" s="2">
        <f t="shared" si="6"/>
        <v>2.2999999999999989</v>
      </c>
      <c r="M42" s="2">
        <f t="shared" si="7"/>
        <v>0.42985214661796195</v>
      </c>
      <c r="N42" s="2">
        <f t="shared" si="8"/>
        <v>5.3506770132386032</v>
      </c>
      <c r="O42" t="s">
        <v>77</v>
      </c>
    </row>
    <row r="43" spans="1:15" x14ac:dyDescent="0.25">
      <c r="A43" s="16">
        <v>33</v>
      </c>
      <c r="B43" s="17" t="s">
        <v>33</v>
      </c>
      <c r="C43" s="18">
        <v>6.7</v>
      </c>
      <c r="D43" s="19" t="s">
        <v>61</v>
      </c>
      <c r="E43" s="20" t="str">
        <f t="shared" si="0"/>
        <v>Significantly Different</v>
      </c>
      <c r="G43">
        <f t="shared" si="1"/>
        <v>6.7</v>
      </c>
      <c r="H43">
        <f t="shared" si="2"/>
        <v>6</v>
      </c>
      <c r="I43" t="str">
        <f t="shared" si="3"/>
        <v>+/-</v>
      </c>
      <c r="J43" t="str">
        <f t="shared" si="4"/>
        <v>0.4</v>
      </c>
      <c r="K43" s="2">
        <f t="shared" si="5"/>
        <v>0.24316109422492402</v>
      </c>
      <c r="L43" s="2">
        <f t="shared" si="6"/>
        <v>2.4999999999999991</v>
      </c>
      <c r="M43" s="2">
        <f t="shared" si="7"/>
        <v>0.25064471888253259</v>
      </c>
      <c r="N43" s="2">
        <f t="shared" si="8"/>
        <v>9.9742775796191889</v>
      </c>
      <c r="O43" t="s">
        <v>80</v>
      </c>
    </row>
    <row r="44" spans="1:15" x14ac:dyDescent="0.25">
      <c r="A44" s="16">
        <v>34</v>
      </c>
      <c r="B44" s="17" t="s">
        <v>46</v>
      </c>
      <c r="C44" s="18">
        <v>6.6</v>
      </c>
      <c r="D44" s="19" t="s">
        <v>83</v>
      </c>
      <c r="E44" s="20" t="str">
        <f t="shared" si="0"/>
        <v>Significantly Different</v>
      </c>
      <c r="G44">
        <f t="shared" si="1"/>
        <v>6.6</v>
      </c>
      <c r="H44">
        <f t="shared" si="2"/>
        <v>6</v>
      </c>
      <c r="I44" t="str">
        <f t="shared" si="3"/>
        <v>+/-</v>
      </c>
      <c r="J44" t="str">
        <f t="shared" si="4"/>
        <v>0.6</v>
      </c>
      <c r="K44" s="2">
        <f t="shared" si="5"/>
        <v>0.36474164133738601</v>
      </c>
      <c r="L44" s="2">
        <f t="shared" si="6"/>
        <v>2.5999999999999996</v>
      </c>
      <c r="M44" s="2">
        <f t="shared" si="7"/>
        <v>0.36977279819442066</v>
      </c>
      <c r="N44" s="2">
        <f t="shared" si="8"/>
        <v>7.0313446870501304</v>
      </c>
      <c r="O44" t="s">
        <v>82</v>
      </c>
    </row>
    <row r="45" spans="1:15" x14ac:dyDescent="0.25">
      <c r="A45" s="16">
        <v>34</v>
      </c>
      <c r="B45" s="17" t="s">
        <v>65</v>
      </c>
      <c r="C45" s="18">
        <v>6.6</v>
      </c>
      <c r="D45" s="19" t="s">
        <v>29</v>
      </c>
      <c r="E45" s="20" t="str">
        <f t="shared" si="0"/>
        <v>Significantly Different</v>
      </c>
      <c r="G45">
        <f t="shared" si="1"/>
        <v>6.6</v>
      </c>
      <c r="H45">
        <f t="shared" si="2"/>
        <v>6</v>
      </c>
      <c r="I45" t="str">
        <f t="shared" si="3"/>
        <v>+/-</v>
      </c>
      <c r="J45" t="str">
        <f t="shared" si="4"/>
        <v>0.2</v>
      </c>
      <c r="K45" s="2">
        <f t="shared" si="5"/>
        <v>0.12158054711246201</v>
      </c>
      <c r="L45" s="2">
        <f t="shared" si="6"/>
        <v>2.5999999999999996</v>
      </c>
      <c r="M45" s="2">
        <f t="shared" si="7"/>
        <v>0.1359311840425404</v>
      </c>
      <c r="N45" s="2">
        <f t="shared" si="8"/>
        <v>19.127325479533198</v>
      </c>
      <c r="O45" t="s">
        <v>53</v>
      </c>
    </row>
    <row r="46" spans="1:15" x14ac:dyDescent="0.25">
      <c r="A46" s="16">
        <v>34</v>
      </c>
      <c r="B46" s="17" t="s">
        <v>75</v>
      </c>
      <c r="C46" s="18">
        <v>6.6</v>
      </c>
      <c r="D46" s="19" t="s">
        <v>36</v>
      </c>
      <c r="E46" s="20" t="str">
        <f t="shared" si="0"/>
        <v>Significantly Different</v>
      </c>
      <c r="G46">
        <f t="shared" si="1"/>
        <v>6.6</v>
      </c>
      <c r="H46">
        <f t="shared" si="2"/>
        <v>6</v>
      </c>
      <c r="I46" t="str">
        <f t="shared" si="3"/>
        <v>+/-</v>
      </c>
      <c r="J46" t="str">
        <f t="shared" si="4"/>
        <v>0.3</v>
      </c>
      <c r="K46" s="2">
        <f t="shared" si="5"/>
        <v>0.18237082066869301</v>
      </c>
      <c r="L46" s="2">
        <f t="shared" si="6"/>
        <v>2.5999999999999996</v>
      </c>
      <c r="M46" s="2">
        <f t="shared" si="7"/>
        <v>0.19223572402239389</v>
      </c>
      <c r="N46" s="2">
        <f t="shared" si="8"/>
        <v>13.525061552540157</v>
      </c>
      <c r="O46" t="s">
        <v>65</v>
      </c>
    </row>
    <row r="47" spans="1:15" x14ac:dyDescent="0.25">
      <c r="A47" s="16">
        <v>37</v>
      </c>
      <c r="B47" s="17" t="s">
        <v>49</v>
      </c>
      <c r="C47" s="18">
        <v>6.4</v>
      </c>
      <c r="D47" s="19" t="s">
        <v>36</v>
      </c>
      <c r="E47" s="20" t="str">
        <f t="shared" si="0"/>
        <v>Significantly Different</v>
      </c>
      <c r="G47">
        <f t="shared" si="1"/>
        <v>6.4</v>
      </c>
      <c r="H47">
        <f t="shared" si="2"/>
        <v>6</v>
      </c>
      <c r="I47" t="str">
        <f t="shared" si="3"/>
        <v>+/-</v>
      </c>
      <c r="J47" t="str">
        <f t="shared" si="4"/>
        <v>0.3</v>
      </c>
      <c r="K47" s="2">
        <f t="shared" si="5"/>
        <v>0.18237082066869301</v>
      </c>
      <c r="L47" s="2">
        <f t="shared" si="6"/>
        <v>2.7999999999999989</v>
      </c>
      <c r="M47" s="2">
        <f t="shared" si="7"/>
        <v>0.19223572402239389</v>
      </c>
      <c r="N47" s="2">
        <f t="shared" si="8"/>
        <v>14.565450902735549</v>
      </c>
      <c r="O47" t="s">
        <v>81</v>
      </c>
    </row>
    <row r="48" spans="1:15" x14ac:dyDescent="0.25">
      <c r="A48" s="16">
        <v>38</v>
      </c>
      <c r="B48" s="17" t="s">
        <v>35</v>
      </c>
      <c r="C48" s="18">
        <v>6.3</v>
      </c>
      <c r="D48" s="19" t="s">
        <v>83</v>
      </c>
      <c r="E48" s="20" t="str">
        <f t="shared" si="0"/>
        <v>Significantly Different</v>
      </c>
      <c r="G48">
        <f t="shared" si="1"/>
        <v>6.3</v>
      </c>
      <c r="H48">
        <f t="shared" si="2"/>
        <v>6</v>
      </c>
      <c r="I48" t="str">
        <f t="shared" si="3"/>
        <v>+/-</v>
      </c>
      <c r="J48" t="str">
        <f t="shared" si="4"/>
        <v>0.6</v>
      </c>
      <c r="K48" s="2">
        <f t="shared" si="5"/>
        <v>0.36474164133738601</v>
      </c>
      <c r="L48" s="2">
        <f t="shared" si="6"/>
        <v>2.8999999999999995</v>
      </c>
      <c r="M48" s="2">
        <f t="shared" si="7"/>
        <v>0.36977279819442066</v>
      </c>
      <c r="N48" s="2">
        <f t="shared" si="8"/>
        <v>7.8426536894020682</v>
      </c>
      <c r="O48" t="s">
        <v>60</v>
      </c>
    </row>
    <row r="49" spans="1:15" x14ac:dyDescent="0.25">
      <c r="A49" s="16">
        <v>39</v>
      </c>
      <c r="B49" s="17" t="s">
        <v>66</v>
      </c>
      <c r="C49" s="18">
        <v>6</v>
      </c>
      <c r="D49" s="19" t="s">
        <v>36</v>
      </c>
      <c r="E49" s="20" t="str">
        <f t="shared" si="0"/>
        <v>Significantly Different</v>
      </c>
      <c r="G49">
        <f t="shared" si="1"/>
        <v>6</v>
      </c>
      <c r="H49">
        <f t="shared" si="2"/>
        <v>6</v>
      </c>
      <c r="I49" t="str">
        <f t="shared" si="3"/>
        <v>+/-</v>
      </c>
      <c r="J49" t="str">
        <f t="shared" si="4"/>
        <v>0.3</v>
      </c>
      <c r="K49" s="2">
        <f t="shared" si="5"/>
        <v>0.18237082066869301</v>
      </c>
      <c r="L49" s="2">
        <f t="shared" si="6"/>
        <v>3.1999999999999993</v>
      </c>
      <c r="M49" s="2">
        <f t="shared" si="7"/>
        <v>0.19223572402239389</v>
      </c>
      <c r="N49" s="2">
        <f t="shared" si="8"/>
        <v>16.646229603126343</v>
      </c>
      <c r="O49" t="s">
        <v>67</v>
      </c>
    </row>
    <row r="50" spans="1:15" x14ac:dyDescent="0.25">
      <c r="A50" s="16">
        <v>40</v>
      </c>
      <c r="B50" s="17" t="s">
        <v>44</v>
      </c>
      <c r="C50" s="18">
        <v>5.9</v>
      </c>
      <c r="D50" s="19" t="s">
        <v>36</v>
      </c>
      <c r="E50" s="20" t="str">
        <f t="shared" si="0"/>
        <v>Significantly Different</v>
      </c>
      <c r="G50">
        <f t="shared" si="1"/>
        <v>5.9</v>
      </c>
      <c r="H50">
        <f t="shared" si="2"/>
        <v>6</v>
      </c>
      <c r="I50" t="str">
        <f t="shared" si="3"/>
        <v>+/-</v>
      </c>
      <c r="J50" t="str">
        <f t="shared" si="4"/>
        <v>0.3</v>
      </c>
      <c r="K50" s="2">
        <f t="shared" si="5"/>
        <v>0.18237082066869301</v>
      </c>
      <c r="L50" s="2">
        <f t="shared" si="6"/>
        <v>3.2999999999999989</v>
      </c>
      <c r="M50" s="2">
        <f t="shared" si="7"/>
        <v>0.19223572402239389</v>
      </c>
      <c r="N50" s="2">
        <f t="shared" si="8"/>
        <v>17.166424278224042</v>
      </c>
      <c r="O50" t="s">
        <v>69</v>
      </c>
    </row>
    <row r="51" spans="1:15" x14ac:dyDescent="0.25">
      <c r="A51" s="16">
        <v>41</v>
      </c>
      <c r="B51" s="17" t="s">
        <v>71</v>
      </c>
      <c r="C51" s="18">
        <v>5.8</v>
      </c>
      <c r="D51" s="19" t="s">
        <v>29</v>
      </c>
      <c r="E51" s="20" t="str">
        <f t="shared" si="0"/>
        <v>Significantly Different</v>
      </c>
      <c r="G51">
        <f t="shared" si="1"/>
        <v>5.8</v>
      </c>
      <c r="H51">
        <f t="shared" si="2"/>
        <v>6</v>
      </c>
      <c r="I51" t="str">
        <f t="shared" si="3"/>
        <v>+/-</v>
      </c>
      <c r="J51" t="str">
        <f t="shared" si="4"/>
        <v>0.2</v>
      </c>
      <c r="K51" s="2">
        <f t="shared" si="5"/>
        <v>0.12158054711246201</v>
      </c>
      <c r="L51" s="2">
        <f t="shared" si="6"/>
        <v>3.3999999999999995</v>
      </c>
      <c r="M51" s="2">
        <f t="shared" si="7"/>
        <v>0.1359311840425404</v>
      </c>
      <c r="N51" s="2">
        <f t="shared" si="8"/>
        <v>25.012656396312646</v>
      </c>
      <c r="O51" t="s">
        <v>85</v>
      </c>
    </row>
    <row r="52" spans="1:15" x14ac:dyDescent="0.25">
      <c r="A52" s="16">
        <v>41</v>
      </c>
      <c r="B52" s="17" t="s">
        <v>67</v>
      </c>
      <c r="C52" s="18">
        <v>5.8</v>
      </c>
      <c r="D52" s="19" t="s">
        <v>29</v>
      </c>
      <c r="E52" s="20" t="str">
        <f t="shared" si="0"/>
        <v>Significantly Different</v>
      </c>
      <c r="G52">
        <f t="shared" si="1"/>
        <v>5.8</v>
      </c>
      <c r="H52">
        <f t="shared" si="2"/>
        <v>6</v>
      </c>
      <c r="I52" t="str">
        <f t="shared" si="3"/>
        <v>+/-</v>
      </c>
      <c r="J52" t="str">
        <f t="shared" si="4"/>
        <v>0.2</v>
      </c>
      <c r="K52" s="2">
        <f t="shared" si="5"/>
        <v>0.12158054711246201</v>
      </c>
      <c r="L52" s="2">
        <f t="shared" si="6"/>
        <v>3.3999999999999995</v>
      </c>
      <c r="M52" s="2">
        <f t="shared" si="7"/>
        <v>0.1359311840425404</v>
      </c>
      <c r="N52" s="2">
        <f t="shared" si="8"/>
        <v>25.012656396312646</v>
      </c>
      <c r="O52" t="s">
        <v>56</v>
      </c>
    </row>
    <row r="53" spans="1:15" x14ac:dyDescent="0.25">
      <c r="A53" s="16">
        <v>43</v>
      </c>
      <c r="B53" s="17" t="s">
        <v>55</v>
      </c>
      <c r="C53" s="18">
        <v>5.7</v>
      </c>
      <c r="D53" s="19" t="s">
        <v>29</v>
      </c>
      <c r="E53" s="20" t="str">
        <f t="shared" si="0"/>
        <v>Significantly Different</v>
      </c>
      <c r="G53">
        <f t="shared" si="1"/>
        <v>5.7</v>
      </c>
      <c r="H53">
        <f t="shared" si="2"/>
        <v>6</v>
      </c>
      <c r="I53" t="str">
        <f t="shared" si="3"/>
        <v>+/-</v>
      </c>
      <c r="J53" t="str">
        <f t="shared" si="4"/>
        <v>0.2</v>
      </c>
      <c r="K53" s="2">
        <f t="shared" si="5"/>
        <v>0.12158054711246201</v>
      </c>
      <c r="L53" s="2">
        <f t="shared" si="6"/>
        <v>3.4999999999999991</v>
      </c>
      <c r="M53" s="2">
        <f t="shared" si="7"/>
        <v>0.1359311840425404</v>
      </c>
      <c r="N53" s="2">
        <f t="shared" si="8"/>
        <v>25.748322760910074</v>
      </c>
      <c r="O53" t="s">
        <v>73</v>
      </c>
    </row>
    <row r="54" spans="1:15" x14ac:dyDescent="0.25">
      <c r="A54" s="16">
        <v>44</v>
      </c>
      <c r="B54" s="17" t="s">
        <v>80</v>
      </c>
      <c r="C54" s="18">
        <v>5.2</v>
      </c>
      <c r="D54" s="19" t="s">
        <v>27</v>
      </c>
      <c r="E54" s="20" t="str">
        <f t="shared" si="0"/>
        <v>Significantly Different</v>
      </c>
      <c r="G54">
        <f t="shared" si="1"/>
        <v>5.2</v>
      </c>
      <c r="H54">
        <f t="shared" si="2"/>
        <v>6</v>
      </c>
      <c r="I54" t="str">
        <f t="shared" si="3"/>
        <v>+/-</v>
      </c>
      <c r="J54" t="str">
        <f t="shared" si="4"/>
        <v>0.1</v>
      </c>
      <c r="K54" s="2">
        <f t="shared" si="5"/>
        <v>6.0790273556231005E-2</v>
      </c>
      <c r="L54" s="2">
        <f t="shared" si="6"/>
        <v>3.9999999999999991</v>
      </c>
      <c r="M54" s="2">
        <f t="shared" si="7"/>
        <v>8.5970429323592404E-2</v>
      </c>
      <c r="N54" s="2">
        <f t="shared" si="8"/>
        <v>46.527626202074813</v>
      </c>
      <c r="O54" t="s">
        <v>79</v>
      </c>
    </row>
    <row r="55" spans="1:15" x14ac:dyDescent="0.25">
      <c r="A55" s="16">
        <v>45</v>
      </c>
      <c r="B55" s="17" t="s">
        <v>41</v>
      </c>
      <c r="C55" s="18">
        <v>5</v>
      </c>
      <c r="D55" s="19" t="s">
        <v>36</v>
      </c>
      <c r="E55" s="20" t="str">
        <f t="shared" si="0"/>
        <v>Significantly Different</v>
      </c>
      <c r="G55">
        <f t="shared" si="1"/>
        <v>5</v>
      </c>
      <c r="H55">
        <f t="shared" si="2"/>
        <v>6</v>
      </c>
      <c r="I55" t="str">
        <f t="shared" si="3"/>
        <v>+/-</v>
      </c>
      <c r="J55" t="str">
        <f t="shared" si="4"/>
        <v>0.3</v>
      </c>
      <c r="K55" s="2">
        <f t="shared" si="5"/>
        <v>0.18237082066869301</v>
      </c>
      <c r="L55" s="2">
        <f t="shared" si="6"/>
        <v>4.1999999999999993</v>
      </c>
      <c r="M55" s="2">
        <f t="shared" si="7"/>
        <v>0.19223572402239389</v>
      </c>
      <c r="N55" s="2">
        <f t="shared" si="8"/>
        <v>21.848176354103327</v>
      </c>
      <c r="O55" t="s">
        <v>47</v>
      </c>
    </row>
    <row r="56" spans="1:15" x14ac:dyDescent="0.25">
      <c r="A56" s="16">
        <v>46</v>
      </c>
      <c r="B56" s="17" t="s">
        <v>62</v>
      </c>
      <c r="C56" s="18">
        <v>4.9000000000000004</v>
      </c>
      <c r="D56" s="19" t="s">
        <v>29</v>
      </c>
      <c r="E56" s="20" t="str">
        <f t="shared" si="0"/>
        <v>Significantly Different</v>
      </c>
      <c r="G56">
        <f t="shared" si="1"/>
        <v>4.9000000000000004</v>
      </c>
      <c r="H56">
        <f t="shared" si="2"/>
        <v>6</v>
      </c>
      <c r="I56" t="str">
        <f t="shared" si="3"/>
        <v>+/-</v>
      </c>
      <c r="J56" t="str">
        <f t="shared" si="4"/>
        <v>0.2</v>
      </c>
      <c r="K56" s="2">
        <f t="shared" si="5"/>
        <v>0.12158054711246201</v>
      </c>
      <c r="L56" s="2">
        <f t="shared" si="6"/>
        <v>4.2999999999999989</v>
      </c>
      <c r="M56" s="2">
        <f t="shared" si="7"/>
        <v>0.1359311840425404</v>
      </c>
      <c r="N56" s="2">
        <f t="shared" si="8"/>
        <v>31.633653677689519</v>
      </c>
      <c r="O56" t="s">
        <v>31</v>
      </c>
    </row>
    <row r="57" spans="1:15" x14ac:dyDescent="0.25">
      <c r="A57" s="16">
        <v>47</v>
      </c>
      <c r="B57" s="17" t="s">
        <v>31</v>
      </c>
      <c r="C57" s="18">
        <v>4.5</v>
      </c>
      <c r="D57" s="19" t="s">
        <v>39</v>
      </c>
      <c r="E57" s="20" t="str">
        <f t="shared" si="0"/>
        <v>Significantly Different</v>
      </c>
      <c r="G57">
        <f t="shared" si="1"/>
        <v>4.5</v>
      </c>
      <c r="H57">
        <f t="shared" si="2"/>
        <v>6</v>
      </c>
      <c r="I57" t="str">
        <f t="shared" si="3"/>
        <v>+/-</v>
      </c>
      <c r="J57" t="str">
        <f t="shared" si="4"/>
        <v>0.5</v>
      </c>
      <c r="K57" s="2">
        <f t="shared" si="5"/>
        <v>0.303951367781155</v>
      </c>
      <c r="L57" s="2">
        <f t="shared" si="6"/>
        <v>4.6999999999999993</v>
      </c>
      <c r="M57" s="2">
        <f t="shared" si="7"/>
        <v>0.30997079109986531</v>
      </c>
      <c r="N57" s="2">
        <f t="shared" si="8"/>
        <v>15.162718988208697</v>
      </c>
      <c r="O57" t="s">
        <v>84</v>
      </c>
    </row>
    <row r="58" spans="1:15" x14ac:dyDescent="0.25">
      <c r="A58" s="16">
        <v>48</v>
      </c>
      <c r="B58" s="17" t="s">
        <v>54</v>
      </c>
      <c r="C58" s="18">
        <v>4.2</v>
      </c>
      <c r="D58" s="19" t="s">
        <v>61</v>
      </c>
      <c r="E58" s="20" t="str">
        <f t="shared" si="0"/>
        <v>Significantly Different</v>
      </c>
      <c r="G58">
        <f t="shared" si="1"/>
        <v>4.2</v>
      </c>
      <c r="H58">
        <f t="shared" si="2"/>
        <v>6</v>
      </c>
      <c r="I58" t="str">
        <f t="shared" si="3"/>
        <v>+/-</v>
      </c>
      <c r="J58" t="str">
        <f t="shared" si="4"/>
        <v>0.4</v>
      </c>
      <c r="K58" s="2">
        <f t="shared" si="5"/>
        <v>0.24316109422492402</v>
      </c>
      <c r="L58" s="2">
        <f t="shared" si="6"/>
        <v>4.9999999999999991</v>
      </c>
      <c r="M58" s="2">
        <f t="shared" si="7"/>
        <v>0.25064471888253259</v>
      </c>
      <c r="N58" s="2">
        <f t="shared" si="8"/>
        <v>19.948555159238381</v>
      </c>
      <c r="O58" t="s">
        <v>75</v>
      </c>
    </row>
    <row r="59" spans="1:15" x14ac:dyDescent="0.25">
      <c r="A59" s="16">
        <v>49</v>
      </c>
      <c r="B59" s="17" t="s">
        <v>69</v>
      </c>
      <c r="C59" s="18">
        <v>4.0999999999999996</v>
      </c>
      <c r="D59" s="19" t="s">
        <v>83</v>
      </c>
      <c r="E59" s="20" t="str">
        <f t="shared" si="0"/>
        <v>Significantly Different</v>
      </c>
      <c r="G59">
        <f t="shared" si="1"/>
        <v>4.0999999999999996</v>
      </c>
      <c r="H59">
        <f t="shared" si="2"/>
        <v>6</v>
      </c>
      <c r="I59" t="str">
        <f t="shared" si="3"/>
        <v>+/-</v>
      </c>
      <c r="J59" t="str">
        <f t="shared" si="4"/>
        <v>0.6</v>
      </c>
      <c r="K59" s="2">
        <f t="shared" si="5"/>
        <v>0.36474164133738601</v>
      </c>
      <c r="L59" s="2">
        <f t="shared" si="6"/>
        <v>5.0999999999999996</v>
      </c>
      <c r="M59" s="2">
        <f t="shared" si="7"/>
        <v>0.36977279819442066</v>
      </c>
      <c r="N59" s="2">
        <f t="shared" si="8"/>
        <v>13.792253039982949</v>
      </c>
      <c r="O59" t="s">
        <v>33</v>
      </c>
    </row>
    <row r="60" spans="1:15" x14ac:dyDescent="0.25">
      <c r="A60" s="16">
        <v>50</v>
      </c>
      <c r="B60" s="17" t="s">
        <v>48</v>
      </c>
      <c r="C60" s="18">
        <v>3.5</v>
      </c>
      <c r="D60" s="19" t="s">
        <v>83</v>
      </c>
      <c r="E60" s="20" t="str">
        <f t="shared" si="0"/>
        <v>Significantly Different</v>
      </c>
      <c r="G60">
        <f t="shared" si="1"/>
        <v>3.5</v>
      </c>
      <c r="H60">
        <f t="shared" si="2"/>
        <v>6</v>
      </c>
      <c r="I60" t="str">
        <f t="shared" si="3"/>
        <v>+/-</v>
      </c>
      <c r="J60" t="str">
        <f t="shared" si="4"/>
        <v>0.6</v>
      </c>
      <c r="K60" s="2">
        <f t="shared" si="5"/>
        <v>0.36474164133738601</v>
      </c>
      <c r="L60" s="2">
        <f t="shared" si="6"/>
        <v>5.6999999999999993</v>
      </c>
      <c r="M60" s="2">
        <f t="shared" si="7"/>
        <v>0.36977279819442066</v>
      </c>
      <c r="N60" s="2">
        <f t="shared" si="8"/>
        <v>15.414871044686825</v>
      </c>
      <c r="O60" t="s">
        <v>55</v>
      </c>
    </row>
    <row r="61" spans="1:15" x14ac:dyDescent="0.25">
      <c r="A61" s="16">
        <v>51</v>
      </c>
      <c r="B61" s="17" t="s">
        <v>68</v>
      </c>
      <c r="C61" s="18">
        <v>3</v>
      </c>
      <c r="D61" s="19" t="s">
        <v>29</v>
      </c>
      <c r="E61" s="20" t="str">
        <f t="shared" si="0"/>
        <v>Significantly Different</v>
      </c>
      <c r="G61">
        <f t="shared" si="1"/>
        <v>3</v>
      </c>
      <c r="H61">
        <f t="shared" si="2"/>
        <v>6</v>
      </c>
      <c r="I61" t="str">
        <f t="shared" si="3"/>
        <v>+/-</v>
      </c>
      <c r="J61" t="str">
        <f t="shared" si="4"/>
        <v>0.2</v>
      </c>
      <c r="K61" s="2">
        <f t="shared" si="5"/>
        <v>0.12158054711246201</v>
      </c>
      <c r="L61" s="2">
        <f t="shared" si="6"/>
        <v>6.1999999999999993</v>
      </c>
      <c r="M61" s="2">
        <f t="shared" si="7"/>
        <v>0.1359311840425404</v>
      </c>
      <c r="N61" s="2">
        <f t="shared" si="8"/>
        <v>45.611314605040711</v>
      </c>
      <c r="O61" t="s">
        <v>38</v>
      </c>
    </row>
    <row r="62" spans="1:15" ht="15.75" thickBot="1" x14ac:dyDescent="0.3">
      <c r="A62" s="22"/>
      <c r="B62" s="23" t="s">
        <v>86</v>
      </c>
      <c r="C62" s="24">
        <v>7.8</v>
      </c>
      <c r="D62" s="25" t="s">
        <v>61</v>
      </c>
      <c r="E62" s="26" t="str">
        <f t="shared" si="0"/>
        <v>Significantly Different</v>
      </c>
      <c r="G62">
        <f t="shared" si="1"/>
        <v>7.8</v>
      </c>
      <c r="H62">
        <f t="shared" si="2"/>
        <v>6</v>
      </c>
      <c r="I62" t="str">
        <f t="shared" si="3"/>
        <v>+/-</v>
      </c>
      <c r="J62" t="str">
        <f t="shared" si="4"/>
        <v>0.4</v>
      </c>
      <c r="K62" s="2">
        <f t="shared" si="5"/>
        <v>0.24316109422492402</v>
      </c>
      <c r="L62" s="2">
        <f t="shared" si="6"/>
        <v>1.3999999999999995</v>
      </c>
      <c r="M62" s="2">
        <f t="shared" si="7"/>
        <v>0.25064471888253259</v>
      </c>
      <c r="N62" s="2">
        <f t="shared" si="8"/>
        <v>5.5855954445867457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formatCells="0" formatColumns="0" formatRows="0" insertColumns="0" insertRows="0" insertHyperlinks="0" deleteColumns="0" deleteRows="0" pivotTables="0"/>
  <conditionalFormatting sqref="F10:J62">
    <cfRule type="cellIs" dxfId="17" priority="5" operator="equal">
      <formula>"State Selected"</formula>
    </cfRule>
    <cfRule type="cellIs" dxfId="16" priority="6" operator="equal">
      <formula>"Not Significantly Different"</formula>
    </cfRule>
  </conditionalFormatting>
  <conditionalFormatting sqref="E10:E62">
    <cfRule type="cellIs" dxfId="15" priority="1" operator="equal">
      <formula>"OTHER ERROR"</formula>
    </cfRule>
    <cfRule type="cellIs" dxfId="14" priority="2" operator="equal">
      <formula>"Statistical Test not applicable"</formula>
    </cfRule>
    <cfRule type="cellIs" dxfId="13" priority="3" operator="equal">
      <formula>"Geography Selected"</formula>
    </cfRule>
    <cfRule type="cellIs" dxfId="1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9EC85DC-0F7F-4260-B21A-4D254CAC0E6F}">
      <formula1>$O$10:$O$62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FE8E-0FFF-4463-8273-44B8EA55F020}">
  <sheetPr codeName="Sheet167"/>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106</v>
      </c>
    </row>
    <row r="2" spans="1:16" x14ac:dyDescent="0.25">
      <c r="A2" s="3" t="s">
        <v>2</v>
      </c>
      <c r="B2" t="s">
        <v>107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3.4</v>
      </c>
      <c r="C6" t="s">
        <v>9</v>
      </c>
      <c r="H6" s="8" t="s">
        <v>10</v>
      </c>
      <c r="I6">
        <f>VLOOKUP($B$4,$B$9:$K$62,6,FALSE)</f>
        <v>3.4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3.4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54</v>
      </c>
      <c r="C11" s="18">
        <v>22.4</v>
      </c>
      <c r="D11" s="21" t="s">
        <v>70</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22.4</v>
      </c>
      <c r="H11">
        <f t="shared" ref="H11:H62" si="2">LEN(TRIM(D11))</f>
        <v>6</v>
      </c>
      <c r="I11" t="str">
        <f t="shared" ref="I11:I62" si="3">IF(H11&gt;=3,MID(TRIM(D11),1,3),"NO")</f>
        <v>+/-</v>
      </c>
      <c r="J11" t="str">
        <f t="shared" ref="J11:J62" si="4">IF(TRIM(I11)="+/-",MID(TRIM(D11),4,H11-3),D11)</f>
        <v>0.8</v>
      </c>
      <c r="K11" s="2">
        <f t="shared" ref="K11:K62" si="5">IF(TRIM(J11)="*****",0,IF(ISERROR(VALUE(J11)),"NA",VALUE(J11/$I$4)))</f>
        <v>0.48632218844984804</v>
      </c>
      <c r="L11" s="2">
        <f t="shared" ref="L11:L62" si="6">IF(AND(ISNUMBER(G11),ISNUMBER($I$6)),$I$6-G11,"N/A")</f>
        <v>-19</v>
      </c>
      <c r="M11" s="2">
        <f t="shared" ref="M11:M62" si="7">IF(AND(ISNUMBER(K11),ISNUMBER($I$7)),SQRT(K11^2+($I$7)^2),"N/A")</f>
        <v>0.49010685399991183</v>
      </c>
      <c r="N11" s="2">
        <f>IF(AND(ISNUMBER(L11),ISNUMBER(M11),M11&lt;&gt;0),L11/M11,"NA")</f>
        <v>-38.767056295857103</v>
      </c>
      <c r="O11" t="s">
        <v>30</v>
      </c>
    </row>
    <row r="12" spans="1:16" x14ac:dyDescent="0.25">
      <c r="A12" s="16">
        <v>2</v>
      </c>
      <c r="B12" s="17" t="s">
        <v>32</v>
      </c>
      <c r="C12" s="18">
        <v>7.9</v>
      </c>
      <c r="D12" s="19" t="s">
        <v>78</v>
      </c>
      <c r="E12" s="20" t="str">
        <f t="shared" si="0"/>
        <v>Significantly Different</v>
      </c>
      <c r="G12">
        <f t="shared" si="1"/>
        <v>7.9</v>
      </c>
      <c r="H12">
        <f t="shared" si="2"/>
        <v>6</v>
      </c>
      <c r="I12" t="str">
        <f t="shared" si="3"/>
        <v>+/-</v>
      </c>
      <c r="J12" t="str">
        <f t="shared" si="4"/>
        <v>0.7</v>
      </c>
      <c r="K12" s="2">
        <f t="shared" si="5"/>
        <v>0.42553191489361697</v>
      </c>
      <c r="L12" s="2">
        <f t="shared" si="6"/>
        <v>-4.5</v>
      </c>
      <c r="M12" s="2">
        <f t="shared" si="7"/>
        <v>0.42985214661796195</v>
      </c>
      <c r="N12" s="2">
        <f t="shared" ref="N12:N62" si="8">IF(AND(ISNUMBER(L12),ISNUMBER(M12),M12&lt;&gt;0),L12/M12,"NA")</f>
        <v>-10.468715895466838</v>
      </c>
      <c r="O12" t="s">
        <v>32</v>
      </c>
    </row>
    <row r="13" spans="1:16" x14ac:dyDescent="0.25">
      <c r="A13" s="16">
        <v>3</v>
      </c>
      <c r="B13" s="17" t="s">
        <v>81</v>
      </c>
      <c r="C13" s="18">
        <v>7.6</v>
      </c>
      <c r="D13" s="19" t="s">
        <v>29</v>
      </c>
      <c r="E13" s="20" t="str">
        <f t="shared" si="0"/>
        <v>Significantly Different</v>
      </c>
      <c r="G13">
        <f t="shared" si="1"/>
        <v>7.6</v>
      </c>
      <c r="H13">
        <f t="shared" si="2"/>
        <v>6</v>
      </c>
      <c r="I13" t="str">
        <f t="shared" si="3"/>
        <v>+/-</v>
      </c>
      <c r="J13" t="str">
        <f t="shared" si="4"/>
        <v>0.2</v>
      </c>
      <c r="K13" s="2">
        <f t="shared" si="5"/>
        <v>0.12158054711246201</v>
      </c>
      <c r="L13" s="2">
        <f t="shared" si="6"/>
        <v>-4.1999999999999993</v>
      </c>
      <c r="M13" s="2">
        <f t="shared" si="7"/>
        <v>0.1359311840425404</v>
      </c>
      <c r="N13" s="2">
        <f t="shared" si="8"/>
        <v>-30.897987313092091</v>
      </c>
      <c r="O13" t="s">
        <v>34</v>
      </c>
    </row>
    <row r="14" spans="1:16" x14ac:dyDescent="0.25">
      <c r="A14" s="16">
        <v>4</v>
      </c>
      <c r="B14" s="17" t="s">
        <v>75</v>
      </c>
      <c r="C14" s="18">
        <v>6</v>
      </c>
      <c r="D14" s="19" t="s">
        <v>29</v>
      </c>
      <c r="E14" s="20" t="str">
        <f t="shared" si="0"/>
        <v>Significantly Different</v>
      </c>
      <c r="G14">
        <f t="shared" si="1"/>
        <v>6</v>
      </c>
      <c r="H14">
        <f t="shared" si="2"/>
        <v>6</v>
      </c>
      <c r="I14" t="str">
        <f t="shared" si="3"/>
        <v>+/-</v>
      </c>
      <c r="J14" t="str">
        <f t="shared" si="4"/>
        <v>0.2</v>
      </c>
      <c r="K14" s="2">
        <f t="shared" si="5"/>
        <v>0.12158054711246201</v>
      </c>
      <c r="L14" s="2">
        <f t="shared" si="6"/>
        <v>-2.6</v>
      </c>
      <c r="M14" s="2">
        <f t="shared" si="7"/>
        <v>0.1359311840425404</v>
      </c>
      <c r="N14" s="2">
        <f t="shared" si="8"/>
        <v>-19.127325479533202</v>
      </c>
      <c r="O14" t="s">
        <v>37</v>
      </c>
    </row>
    <row r="15" spans="1:16" x14ac:dyDescent="0.25">
      <c r="A15" s="16">
        <v>5</v>
      </c>
      <c r="B15" s="17" t="s">
        <v>40</v>
      </c>
      <c r="C15" s="18">
        <v>5</v>
      </c>
      <c r="D15" s="19" t="s">
        <v>27</v>
      </c>
      <c r="E15" s="20" t="str">
        <f t="shared" si="0"/>
        <v>Significantly Different</v>
      </c>
      <c r="G15">
        <f t="shared" si="1"/>
        <v>5</v>
      </c>
      <c r="H15">
        <f t="shared" si="2"/>
        <v>6</v>
      </c>
      <c r="I15" t="str">
        <f t="shared" si="3"/>
        <v>+/-</v>
      </c>
      <c r="J15" t="str">
        <f t="shared" si="4"/>
        <v>0.1</v>
      </c>
      <c r="K15" s="2">
        <f t="shared" si="5"/>
        <v>6.0790273556231005E-2</v>
      </c>
      <c r="L15" s="2">
        <f t="shared" si="6"/>
        <v>-1.6</v>
      </c>
      <c r="M15" s="2">
        <f t="shared" si="7"/>
        <v>8.5970429323592404E-2</v>
      </c>
      <c r="N15" s="2">
        <f t="shared" si="8"/>
        <v>-18.611050480829931</v>
      </c>
      <c r="O15" t="s">
        <v>40</v>
      </c>
    </row>
    <row r="16" spans="1:16" x14ac:dyDescent="0.25">
      <c r="A16" s="16">
        <v>6</v>
      </c>
      <c r="B16" s="17" t="s">
        <v>60</v>
      </c>
      <c r="C16" s="18">
        <v>4.9000000000000004</v>
      </c>
      <c r="D16" s="19" t="s">
        <v>36</v>
      </c>
      <c r="E16" s="20" t="str">
        <f t="shared" si="0"/>
        <v>Significantly Different</v>
      </c>
      <c r="G16">
        <f t="shared" si="1"/>
        <v>4.9000000000000004</v>
      </c>
      <c r="H16">
        <f t="shared" si="2"/>
        <v>6</v>
      </c>
      <c r="I16" t="str">
        <f t="shared" si="3"/>
        <v>+/-</v>
      </c>
      <c r="J16" t="str">
        <f t="shared" si="4"/>
        <v>0.3</v>
      </c>
      <c r="K16" s="2">
        <f t="shared" si="5"/>
        <v>0.18237082066869301</v>
      </c>
      <c r="L16" s="2">
        <f t="shared" si="6"/>
        <v>-1.5000000000000004</v>
      </c>
      <c r="M16" s="2">
        <f t="shared" si="7"/>
        <v>0.19223572402239389</v>
      </c>
      <c r="N16" s="2">
        <f t="shared" si="8"/>
        <v>-7.8029201264654784</v>
      </c>
      <c r="O16" t="s">
        <v>42</v>
      </c>
    </row>
    <row r="17" spans="1:15" x14ac:dyDescent="0.25">
      <c r="A17" s="16">
        <v>7</v>
      </c>
      <c r="B17" s="17" t="s">
        <v>74</v>
      </c>
      <c r="C17" s="18">
        <v>4.7</v>
      </c>
      <c r="D17" s="19" t="s">
        <v>36</v>
      </c>
      <c r="E17" s="20" t="str">
        <f t="shared" si="0"/>
        <v>Significantly Different</v>
      </c>
      <c r="G17">
        <f t="shared" si="1"/>
        <v>4.7</v>
      </c>
      <c r="H17">
        <f t="shared" si="2"/>
        <v>6</v>
      </c>
      <c r="I17" t="str">
        <f t="shared" si="3"/>
        <v>+/-</v>
      </c>
      <c r="J17" t="str">
        <f t="shared" si="4"/>
        <v>0.3</v>
      </c>
      <c r="K17" s="2">
        <f t="shared" si="5"/>
        <v>0.18237082066869301</v>
      </c>
      <c r="L17" s="2">
        <f t="shared" si="6"/>
        <v>-1.3000000000000003</v>
      </c>
      <c r="M17" s="2">
        <f t="shared" si="7"/>
        <v>0.19223572402239389</v>
      </c>
      <c r="N17" s="2">
        <f t="shared" si="8"/>
        <v>-6.7625307762700801</v>
      </c>
      <c r="O17" t="s">
        <v>44</v>
      </c>
    </row>
    <row r="18" spans="1:15" x14ac:dyDescent="0.25">
      <c r="A18" s="16">
        <v>8</v>
      </c>
      <c r="B18" s="17" t="s">
        <v>69</v>
      </c>
      <c r="C18" s="18">
        <v>4.2</v>
      </c>
      <c r="D18" s="19" t="s">
        <v>39</v>
      </c>
      <c r="E18" s="20" t="str">
        <f t="shared" si="0"/>
        <v>Significantly Different</v>
      </c>
      <c r="G18">
        <f t="shared" si="1"/>
        <v>4.2</v>
      </c>
      <c r="H18">
        <f t="shared" si="2"/>
        <v>6</v>
      </c>
      <c r="I18" t="str">
        <f t="shared" si="3"/>
        <v>+/-</v>
      </c>
      <c r="J18" t="str">
        <f t="shared" si="4"/>
        <v>0.5</v>
      </c>
      <c r="K18" s="2">
        <f t="shared" si="5"/>
        <v>0.303951367781155</v>
      </c>
      <c r="L18" s="2">
        <f t="shared" si="6"/>
        <v>-0.80000000000000027</v>
      </c>
      <c r="M18" s="2">
        <f t="shared" si="7"/>
        <v>0.30997079109986531</v>
      </c>
      <c r="N18" s="2">
        <f t="shared" si="8"/>
        <v>-2.5808883384185028</v>
      </c>
      <c r="O18" t="s">
        <v>46</v>
      </c>
    </row>
    <row r="19" spans="1:15" x14ac:dyDescent="0.25">
      <c r="A19" s="16">
        <v>9</v>
      </c>
      <c r="B19" s="17" t="s">
        <v>42</v>
      </c>
      <c r="C19" s="18">
        <v>4</v>
      </c>
      <c r="D19" s="19" t="s">
        <v>29</v>
      </c>
      <c r="E19" s="20" t="str">
        <f t="shared" si="0"/>
        <v>Significantly Different</v>
      </c>
      <c r="G19">
        <f t="shared" si="1"/>
        <v>4</v>
      </c>
      <c r="H19">
        <f t="shared" si="2"/>
        <v>6</v>
      </c>
      <c r="I19" t="str">
        <f t="shared" si="3"/>
        <v>+/-</v>
      </c>
      <c r="J19" t="str">
        <f t="shared" si="4"/>
        <v>0.2</v>
      </c>
      <c r="K19" s="2">
        <f t="shared" si="5"/>
        <v>0.12158054711246201</v>
      </c>
      <c r="L19" s="2">
        <f t="shared" si="6"/>
        <v>-0.60000000000000009</v>
      </c>
      <c r="M19" s="2">
        <f t="shared" si="7"/>
        <v>0.1359311840425404</v>
      </c>
      <c r="N19" s="2">
        <f t="shared" si="8"/>
        <v>-4.4139981875845855</v>
      </c>
      <c r="O19" t="s">
        <v>48</v>
      </c>
    </row>
    <row r="20" spans="1:15" x14ac:dyDescent="0.25">
      <c r="A20" s="16">
        <v>10</v>
      </c>
      <c r="B20" s="17" t="s">
        <v>34</v>
      </c>
      <c r="C20" s="18">
        <v>3.9</v>
      </c>
      <c r="D20" s="21" t="s">
        <v>29</v>
      </c>
      <c r="E20" s="20" t="str">
        <f t="shared" si="0"/>
        <v>Significantly Different</v>
      </c>
      <c r="G20">
        <f t="shared" si="1"/>
        <v>3.9</v>
      </c>
      <c r="H20">
        <f t="shared" si="2"/>
        <v>6</v>
      </c>
      <c r="I20" t="str">
        <f t="shared" si="3"/>
        <v>+/-</v>
      </c>
      <c r="J20" t="str">
        <f t="shared" si="4"/>
        <v>0.2</v>
      </c>
      <c r="K20" s="2">
        <f t="shared" si="5"/>
        <v>0.12158054711246201</v>
      </c>
      <c r="L20" s="2">
        <f t="shared" si="6"/>
        <v>-0.5</v>
      </c>
      <c r="M20" s="2">
        <f t="shared" si="7"/>
        <v>0.1359311840425404</v>
      </c>
      <c r="N20" s="2">
        <f t="shared" si="8"/>
        <v>-3.6783318229871544</v>
      </c>
      <c r="O20" t="s">
        <v>50</v>
      </c>
    </row>
    <row r="21" spans="1:15" x14ac:dyDescent="0.25">
      <c r="A21" s="16">
        <v>11</v>
      </c>
      <c r="B21" s="17" t="s">
        <v>84</v>
      </c>
      <c r="C21" s="18">
        <v>3.8</v>
      </c>
      <c r="D21" s="19" t="s">
        <v>29</v>
      </c>
      <c r="E21" s="20" t="str">
        <f t="shared" si="0"/>
        <v>Significantly Different</v>
      </c>
      <c r="G21">
        <f t="shared" si="1"/>
        <v>3.8</v>
      </c>
      <c r="H21">
        <f t="shared" si="2"/>
        <v>6</v>
      </c>
      <c r="I21" t="str">
        <f t="shared" si="3"/>
        <v>+/-</v>
      </c>
      <c r="J21" t="str">
        <f t="shared" si="4"/>
        <v>0.2</v>
      </c>
      <c r="K21" s="2">
        <f t="shared" si="5"/>
        <v>0.12158054711246201</v>
      </c>
      <c r="L21" s="2">
        <f t="shared" si="6"/>
        <v>-0.39999999999999991</v>
      </c>
      <c r="M21" s="2">
        <f t="shared" si="7"/>
        <v>0.1359311840425404</v>
      </c>
      <c r="N21" s="2">
        <f t="shared" si="8"/>
        <v>-2.9426654583897229</v>
      </c>
      <c r="O21" t="s">
        <v>52</v>
      </c>
    </row>
    <row r="22" spans="1:15" x14ac:dyDescent="0.25">
      <c r="A22" s="16">
        <v>12</v>
      </c>
      <c r="B22" s="17" t="s">
        <v>44</v>
      </c>
      <c r="C22" s="18">
        <v>3.7</v>
      </c>
      <c r="D22" s="19" t="s">
        <v>36</v>
      </c>
      <c r="E22" s="20" t="str">
        <f t="shared" si="0"/>
        <v>Not Significantly Different</v>
      </c>
      <c r="G22">
        <f t="shared" si="1"/>
        <v>3.7</v>
      </c>
      <c r="H22">
        <f t="shared" si="2"/>
        <v>6</v>
      </c>
      <c r="I22" t="str">
        <f t="shared" si="3"/>
        <v>+/-</v>
      </c>
      <c r="J22" t="str">
        <f t="shared" si="4"/>
        <v>0.3</v>
      </c>
      <c r="K22" s="2">
        <f t="shared" si="5"/>
        <v>0.18237082066869301</v>
      </c>
      <c r="L22" s="2">
        <f t="shared" si="6"/>
        <v>-0.30000000000000027</v>
      </c>
      <c r="M22" s="2">
        <f t="shared" si="7"/>
        <v>0.19223572402239389</v>
      </c>
      <c r="N22" s="2">
        <f t="shared" si="8"/>
        <v>-1.5605840252930965</v>
      </c>
      <c r="O22" t="s">
        <v>54</v>
      </c>
    </row>
    <row r="23" spans="1:15" x14ac:dyDescent="0.25">
      <c r="A23" s="16">
        <v>12</v>
      </c>
      <c r="B23" s="17" t="s">
        <v>59</v>
      </c>
      <c r="C23" s="18">
        <v>3.7</v>
      </c>
      <c r="D23" s="19" t="s">
        <v>29</v>
      </c>
      <c r="E23" s="20" t="str">
        <f t="shared" si="0"/>
        <v>Significantly Different</v>
      </c>
      <c r="G23">
        <f t="shared" si="1"/>
        <v>3.7</v>
      </c>
      <c r="H23">
        <f t="shared" si="2"/>
        <v>6</v>
      </c>
      <c r="I23" t="str">
        <f t="shared" si="3"/>
        <v>+/-</v>
      </c>
      <c r="J23" t="str">
        <f t="shared" si="4"/>
        <v>0.2</v>
      </c>
      <c r="K23" s="2">
        <f t="shared" si="5"/>
        <v>0.12158054711246201</v>
      </c>
      <c r="L23" s="2">
        <f t="shared" si="6"/>
        <v>-0.30000000000000027</v>
      </c>
      <c r="M23" s="2">
        <f t="shared" si="7"/>
        <v>0.1359311840425404</v>
      </c>
      <c r="N23" s="2">
        <f t="shared" si="8"/>
        <v>-2.2069990937922945</v>
      </c>
      <c r="O23" t="s">
        <v>43</v>
      </c>
    </row>
    <row r="24" spans="1:15" x14ac:dyDescent="0.25">
      <c r="A24" s="16">
        <v>14</v>
      </c>
      <c r="B24" s="17" t="s">
        <v>68</v>
      </c>
      <c r="C24" s="18">
        <v>3.6</v>
      </c>
      <c r="D24" s="19" t="s">
        <v>29</v>
      </c>
      <c r="E24" s="20" t="str">
        <f t="shared" si="0"/>
        <v>Not Significantly Different</v>
      </c>
      <c r="G24">
        <f t="shared" si="1"/>
        <v>3.6</v>
      </c>
      <c r="H24">
        <f t="shared" si="2"/>
        <v>6</v>
      </c>
      <c r="I24" t="str">
        <f t="shared" si="3"/>
        <v>+/-</v>
      </c>
      <c r="J24" t="str">
        <f t="shared" si="4"/>
        <v>0.2</v>
      </c>
      <c r="K24" s="2">
        <f t="shared" si="5"/>
        <v>0.12158054711246201</v>
      </c>
      <c r="L24" s="2">
        <f t="shared" si="6"/>
        <v>-0.20000000000000018</v>
      </c>
      <c r="M24" s="2">
        <f t="shared" si="7"/>
        <v>0.1359311840425404</v>
      </c>
      <c r="N24" s="2">
        <f t="shared" si="8"/>
        <v>-1.471332729194863</v>
      </c>
      <c r="O24" t="s">
        <v>57</v>
      </c>
    </row>
    <row r="25" spans="1:15" x14ac:dyDescent="0.25">
      <c r="A25" s="16">
        <v>15</v>
      </c>
      <c r="B25" s="17" t="s">
        <v>77</v>
      </c>
      <c r="C25" s="18">
        <v>3.5</v>
      </c>
      <c r="D25" s="19" t="s">
        <v>36</v>
      </c>
      <c r="E25" s="20" t="str">
        <f t="shared" si="0"/>
        <v>Not Significantly Different</v>
      </c>
      <c r="G25">
        <f t="shared" si="1"/>
        <v>3.5</v>
      </c>
      <c r="H25">
        <f t="shared" si="2"/>
        <v>6</v>
      </c>
      <c r="I25" t="str">
        <f t="shared" si="3"/>
        <v>+/-</v>
      </c>
      <c r="J25" t="str">
        <f t="shared" si="4"/>
        <v>0.3</v>
      </c>
      <c r="K25" s="2">
        <f t="shared" si="5"/>
        <v>0.18237082066869301</v>
      </c>
      <c r="L25" s="2">
        <f t="shared" si="6"/>
        <v>-0.10000000000000009</v>
      </c>
      <c r="M25" s="2">
        <f t="shared" si="7"/>
        <v>0.19223572402239389</v>
      </c>
      <c r="N25" s="2">
        <f t="shared" si="8"/>
        <v>-0.52019467509769879</v>
      </c>
      <c r="O25" t="s">
        <v>58</v>
      </c>
    </row>
    <row r="26" spans="1:15" x14ac:dyDescent="0.25">
      <c r="A26" s="16">
        <v>16</v>
      </c>
      <c r="B26" s="17" t="s">
        <v>66</v>
      </c>
      <c r="C26" s="18">
        <v>3.4</v>
      </c>
      <c r="D26" s="19" t="s">
        <v>29</v>
      </c>
      <c r="E26" s="20" t="str">
        <f t="shared" si="0"/>
        <v>Not Significantly Different</v>
      </c>
      <c r="G26">
        <f t="shared" si="1"/>
        <v>3.4</v>
      </c>
      <c r="H26">
        <f t="shared" si="2"/>
        <v>6</v>
      </c>
      <c r="I26" t="str">
        <f t="shared" si="3"/>
        <v>+/-</v>
      </c>
      <c r="J26" t="str">
        <f t="shared" si="4"/>
        <v>0.2</v>
      </c>
      <c r="K26" s="2">
        <f t="shared" si="5"/>
        <v>0.12158054711246201</v>
      </c>
      <c r="L26" s="2">
        <f t="shared" si="6"/>
        <v>0</v>
      </c>
      <c r="M26" s="2">
        <f t="shared" si="7"/>
        <v>0.1359311840425404</v>
      </c>
      <c r="N26" s="2">
        <f t="shared" si="8"/>
        <v>0</v>
      </c>
      <c r="O26" t="s">
        <v>41</v>
      </c>
    </row>
    <row r="27" spans="1:15" x14ac:dyDescent="0.25">
      <c r="A27" s="16">
        <v>16</v>
      </c>
      <c r="B27" s="17" t="s">
        <v>45</v>
      </c>
      <c r="C27" s="18">
        <v>3.4</v>
      </c>
      <c r="D27" s="19" t="s">
        <v>36</v>
      </c>
      <c r="E27" s="20" t="str">
        <f t="shared" si="0"/>
        <v>Not Significantly Different</v>
      </c>
      <c r="G27">
        <f t="shared" si="1"/>
        <v>3.4</v>
      </c>
      <c r="H27">
        <f t="shared" si="2"/>
        <v>6</v>
      </c>
      <c r="I27" t="str">
        <f t="shared" si="3"/>
        <v>+/-</v>
      </c>
      <c r="J27" t="str">
        <f t="shared" si="4"/>
        <v>0.3</v>
      </c>
      <c r="K27" s="2">
        <f t="shared" si="5"/>
        <v>0.18237082066869301</v>
      </c>
      <c r="L27" s="2">
        <f t="shared" si="6"/>
        <v>0</v>
      </c>
      <c r="M27" s="2">
        <f t="shared" si="7"/>
        <v>0.19223572402239389</v>
      </c>
      <c r="N27" s="2">
        <f t="shared" si="8"/>
        <v>0</v>
      </c>
      <c r="O27" t="s">
        <v>59</v>
      </c>
    </row>
    <row r="28" spans="1:15" x14ac:dyDescent="0.25">
      <c r="A28" s="16">
        <v>18</v>
      </c>
      <c r="B28" s="17" t="s">
        <v>48</v>
      </c>
      <c r="C28" s="18">
        <v>3.3</v>
      </c>
      <c r="D28" s="19" t="s">
        <v>39</v>
      </c>
      <c r="E28" s="20" t="str">
        <f t="shared" si="0"/>
        <v>Not Significantly Different</v>
      </c>
      <c r="G28">
        <f t="shared" si="1"/>
        <v>3.3</v>
      </c>
      <c r="H28">
        <f t="shared" si="2"/>
        <v>6</v>
      </c>
      <c r="I28" t="str">
        <f t="shared" si="3"/>
        <v>+/-</v>
      </c>
      <c r="J28" t="str">
        <f t="shared" si="4"/>
        <v>0.5</v>
      </c>
      <c r="K28" s="2">
        <f t="shared" si="5"/>
        <v>0.303951367781155</v>
      </c>
      <c r="L28" s="2">
        <f t="shared" si="6"/>
        <v>0.10000000000000009</v>
      </c>
      <c r="M28" s="2">
        <f t="shared" si="7"/>
        <v>0.30997079109986531</v>
      </c>
      <c r="N28" s="2">
        <f t="shared" si="8"/>
        <v>0.32261104230231308</v>
      </c>
      <c r="O28" t="s">
        <v>49</v>
      </c>
    </row>
    <row r="29" spans="1:15" x14ac:dyDescent="0.25">
      <c r="A29" s="16">
        <v>18</v>
      </c>
      <c r="B29" s="17" t="s">
        <v>43</v>
      </c>
      <c r="C29" s="18">
        <v>3.3</v>
      </c>
      <c r="D29" s="19" t="s">
        <v>36</v>
      </c>
      <c r="E29" s="20" t="str">
        <f t="shared" si="0"/>
        <v>Not Significantly Different</v>
      </c>
      <c r="G29">
        <f t="shared" si="1"/>
        <v>3.3</v>
      </c>
      <c r="H29">
        <f t="shared" si="2"/>
        <v>6</v>
      </c>
      <c r="I29" t="str">
        <f t="shared" si="3"/>
        <v>+/-</v>
      </c>
      <c r="J29" t="str">
        <f t="shared" si="4"/>
        <v>0.3</v>
      </c>
      <c r="K29" s="2">
        <f t="shared" si="5"/>
        <v>0.18237082066869301</v>
      </c>
      <c r="L29" s="2">
        <f t="shared" si="6"/>
        <v>0.10000000000000009</v>
      </c>
      <c r="M29" s="2">
        <f t="shared" si="7"/>
        <v>0.19223572402239389</v>
      </c>
      <c r="N29" s="2">
        <f t="shared" si="8"/>
        <v>0.52019467509769879</v>
      </c>
      <c r="O29" t="s">
        <v>63</v>
      </c>
    </row>
    <row r="30" spans="1:15" x14ac:dyDescent="0.25">
      <c r="A30" s="16">
        <v>18</v>
      </c>
      <c r="B30" s="17" t="s">
        <v>62</v>
      </c>
      <c r="C30" s="18">
        <v>3.3</v>
      </c>
      <c r="D30" s="19" t="s">
        <v>29</v>
      </c>
      <c r="E30" s="20" t="str">
        <f t="shared" si="0"/>
        <v>Not Significantly Different</v>
      </c>
      <c r="G30">
        <f t="shared" si="1"/>
        <v>3.3</v>
      </c>
      <c r="H30">
        <f t="shared" si="2"/>
        <v>6</v>
      </c>
      <c r="I30" t="str">
        <f t="shared" si="3"/>
        <v>+/-</v>
      </c>
      <c r="J30" t="str">
        <f t="shared" si="4"/>
        <v>0.2</v>
      </c>
      <c r="K30" s="2">
        <f t="shared" si="5"/>
        <v>0.12158054711246201</v>
      </c>
      <c r="L30" s="2">
        <f t="shared" si="6"/>
        <v>0.10000000000000009</v>
      </c>
      <c r="M30" s="2">
        <f t="shared" si="7"/>
        <v>0.1359311840425404</v>
      </c>
      <c r="N30" s="2">
        <f t="shared" si="8"/>
        <v>0.73566636459743151</v>
      </c>
      <c r="O30" t="s">
        <v>28</v>
      </c>
    </row>
    <row r="31" spans="1:15" x14ac:dyDescent="0.25">
      <c r="A31" s="16">
        <v>18</v>
      </c>
      <c r="B31" s="17" t="s">
        <v>80</v>
      </c>
      <c r="C31" s="18">
        <v>3.3</v>
      </c>
      <c r="D31" s="19" t="s">
        <v>27</v>
      </c>
      <c r="E31" s="20" t="str">
        <f t="shared" si="0"/>
        <v>Not Significantly Different</v>
      </c>
      <c r="G31">
        <f t="shared" si="1"/>
        <v>3.3</v>
      </c>
      <c r="H31">
        <f t="shared" si="2"/>
        <v>6</v>
      </c>
      <c r="I31" t="str">
        <f t="shared" si="3"/>
        <v>+/-</v>
      </c>
      <c r="J31" t="str">
        <f t="shared" si="4"/>
        <v>0.1</v>
      </c>
      <c r="K31" s="2">
        <f t="shared" si="5"/>
        <v>6.0790273556231005E-2</v>
      </c>
      <c r="L31" s="2">
        <f t="shared" si="6"/>
        <v>0.10000000000000009</v>
      </c>
      <c r="M31" s="2">
        <f t="shared" si="7"/>
        <v>8.5970429323592404E-2</v>
      </c>
      <c r="N31" s="2">
        <f t="shared" si="8"/>
        <v>1.1631906550518718</v>
      </c>
      <c r="O31" t="s">
        <v>66</v>
      </c>
    </row>
    <row r="32" spans="1:15" x14ac:dyDescent="0.25">
      <c r="A32" s="16">
        <v>18</v>
      </c>
      <c r="B32" s="17" t="s">
        <v>53</v>
      </c>
      <c r="C32" s="18">
        <v>3.3</v>
      </c>
      <c r="D32" s="19" t="s">
        <v>39</v>
      </c>
      <c r="E32" s="20" t="str">
        <f t="shared" si="0"/>
        <v>Not Significantly Different</v>
      </c>
      <c r="G32">
        <f t="shared" si="1"/>
        <v>3.3</v>
      </c>
      <c r="H32">
        <f t="shared" si="2"/>
        <v>6</v>
      </c>
      <c r="I32" t="str">
        <f t="shared" si="3"/>
        <v>+/-</v>
      </c>
      <c r="J32" t="str">
        <f t="shared" si="4"/>
        <v>0.5</v>
      </c>
      <c r="K32" s="2">
        <f t="shared" si="5"/>
        <v>0.303951367781155</v>
      </c>
      <c r="L32" s="2">
        <f t="shared" si="6"/>
        <v>0.10000000000000009</v>
      </c>
      <c r="M32" s="2">
        <f t="shared" si="7"/>
        <v>0.30997079109986531</v>
      </c>
      <c r="N32" s="2">
        <f t="shared" si="8"/>
        <v>0.32261104230231308</v>
      </c>
      <c r="O32" t="s">
        <v>68</v>
      </c>
    </row>
    <row r="33" spans="1:15" x14ac:dyDescent="0.25">
      <c r="A33" s="16">
        <v>23</v>
      </c>
      <c r="B33" s="17" t="s">
        <v>47</v>
      </c>
      <c r="C33" s="18">
        <v>3.2</v>
      </c>
      <c r="D33" s="19" t="s">
        <v>36</v>
      </c>
      <c r="E33" s="20" t="str">
        <f t="shared" si="0"/>
        <v>Not Significantly Different</v>
      </c>
      <c r="G33">
        <f t="shared" si="1"/>
        <v>3.2</v>
      </c>
      <c r="H33">
        <f t="shared" si="2"/>
        <v>6</v>
      </c>
      <c r="I33" t="str">
        <f t="shared" si="3"/>
        <v>+/-</v>
      </c>
      <c r="J33" t="str">
        <f t="shared" si="4"/>
        <v>0.3</v>
      </c>
      <c r="K33" s="2">
        <f t="shared" si="5"/>
        <v>0.18237082066869301</v>
      </c>
      <c r="L33" s="2">
        <f t="shared" si="6"/>
        <v>0.19999999999999973</v>
      </c>
      <c r="M33" s="2">
        <f t="shared" si="7"/>
        <v>0.19223572402239389</v>
      </c>
      <c r="N33" s="2">
        <f t="shared" si="8"/>
        <v>1.0403893501953954</v>
      </c>
      <c r="O33" t="s">
        <v>71</v>
      </c>
    </row>
    <row r="34" spans="1:15" x14ac:dyDescent="0.25">
      <c r="A34" s="16">
        <v>24</v>
      </c>
      <c r="B34" s="17" t="s">
        <v>46</v>
      </c>
      <c r="C34" s="18">
        <v>3.1</v>
      </c>
      <c r="D34" s="19" t="s">
        <v>61</v>
      </c>
      <c r="E34" s="20" t="str">
        <f t="shared" si="0"/>
        <v>Not Significantly Different</v>
      </c>
      <c r="G34">
        <f t="shared" si="1"/>
        <v>3.1</v>
      </c>
      <c r="H34">
        <f t="shared" si="2"/>
        <v>6</v>
      </c>
      <c r="I34" t="str">
        <f t="shared" si="3"/>
        <v>+/-</v>
      </c>
      <c r="J34" t="str">
        <f t="shared" si="4"/>
        <v>0.4</v>
      </c>
      <c r="K34" s="2">
        <f t="shared" si="5"/>
        <v>0.24316109422492402</v>
      </c>
      <c r="L34" s="2">
        <f t="shared" si="6"/>
        <v>0.29999999999999982</v>
      </c>
      <c r="M34" s="2">
        <f t="shared" si="7"/>
        <v>0.25064471888253259</v>
      </c>
      <c r="N34" s="2">
        <f t="shared" si="8"/>
        <v>1.1969133095543023</v>
      </c>
      <c r="O34" t="s">
        <v>62</v>
      </c>
    </row>
    <row r="35" spans="1:15" x14ac:dyDescent="0.25">
      <c r="A35" s="16">
        <v>25</v>
      </c>
      <c r="B35" s="17" t="s">
        <v>71</v>
      </c>
      <c r="C35" s="18">
        <v>3</v>
      </c>
      <c r="D35" s="19" t="s">
        <v>27</v>
      </c>
      <c r="E35" s="20" t="str">
        <f t="shared" si="0"/>
        <v>Significantly Different</v>
      </c>
      <c r="G35">
        <f t="shared" si="1"/>
        <v>3</v>
      </c>
      <c r="H35">
        <f t="shared" si="2"/>
        <v>6</v>
      </c>
      <c r="I35" t="str">
        <f t="shared" si="3"/>
        <v>+/-</v>
      </c>
      <c r="J35" t="str">
        <f t="shared" si="4"/>
        <v>0.1</v>
      </c>
      <c r="K35" s="2">
        <f t="shared" si="5"/>
        <v>6.0790273556231005E-2</v>
      </c>
      <c r="L35" s="2">
        <f t="shared" si="6"/>
        <v>0.39999999999999991</v>
      </c>
      <c r="M35" s="2">
        <f t="shared" si="7"/>
        <v>8.5970429323592404E-2</v>
      </c>
      <c r="N35" s="2">
        <f t="shared" si="8"/>
        <v>4.6527626202074819</v>
      </c>
      <c r="O35" t="s">
        <v>72</v>
      </c>
    </row>
    <row r="36" spans="1:15" x14ac:dyDescent="0.25">
      <c r="A36" s="16">
        <v>25</v>
      </c>
      <c r="B36" s="17" t="s">
        <v>76</v>
      </c>
      <c r="C36" s="18">
        <v>3</v>
      </c>
      <c r="D36" s="19" t="s">
        <v>29</v>
      </c>
      <c r="E36" s="20" t="str">
        <f t="shared" si="0"/>
        <v>Significantly Different</v>
      </c>
      <c r="G36">
        <f t="shared" si="1"/>
        <v>3</v>
      </c>
      <c r="H36">
        <f t="shared" si="2"/>
        <v>6</v>
      </c>
      <c r="I36" t="str">
        <f t="shared" si="3"/>
        <v>+/-</v>
      </c>
      <c r="J36" t="str">
        <f t="shared" si="4"/>
        <v>0.2</v>
      </c>
      <c r="K36" s="2">
        <f t="shared" si="5"/>
        <v>0.12158054711246201</v>
      </c>
      <c r="L36" s="2">
        <f t="shared" si="6"/>
        <v>0.39999999999999991</v>
      </c>
      <c r="M36" s="2">
        <f t="shared" si="7"/>
        <v>0.1359311840425404</v>
      </c>
      <c r="N36" s="2">
        <f t="shared" si="8"/>
        <v>2.9426654583897229</v>
      </c>
      <c r="O36" t="s">
        <v>64</v>
      </c>
    </row>
    <row r="37" spans="1:15" x14ac:dyDescent="0.25">
      <c r="A37" s="16">
        <v>27</v>
      </c>
      <c r="B37" s="17" t="s">
        <v>50</v>
      </c>
      <c r="C37" s="18">
        <v>2.9</v>
      </c>
      <c r="D37" s="19" t="s">
        <v>27</v>
      </c>
      <c r="E37" s="20" t="str">
        <f t="shared" si="0"/>
        <v>Significantly Different</v>
      </c>
      <c r="G37">
        <f t="shared" si="1"/>
        <v>2.9</v>
      </c>
      <c r="H37">
        <f t="shared" si="2"/>
        <v>6</v>
      </c>
      <c r="I37" t="str">
        <f t="shared" si="3"/>
        <v>+/-</v>
      </c>
      <c r="J37" t="str">
        <f t="shared" si="4"/>
        <v>0.1</v>
      </c>
      <c r="K37" s="2">
        <f t="shared" si="5"/>
        <v>6.0790273556231005E-2</v>
      </c>
      <c r="L37" s="2">
        <f t="shared" si="6"/>
        <v>0.5</v>
      </c>
      <c r="M37" s="2">
        <f t="shared" si="7"/>
        <v>8.5970429323592404E-2</v>
      </c>
      <c r="N37" s="2">
        <f t="shared" si="8"/>
        <v>5.8159532752593535</v>
      </c>
      <c r="O37" t="s">
        <v>45</v>
      </c>
    </row>
    <row r="38" spans="1:15" x14ac:dyDescent="0.25">
      <c r="A38" s="16">
        <v>27</v>
      </c>
      <c r="B38" s="17" t="s">
        <v>65</v>
      </c>
      <c r="C38" s="18">
        <v>2.9</v>
      </c>
      <c r="D38" s="19" t="s">
        <v>27</v>
      </c>
      <c r="E38" s="20" t="str">
        <f t="shared" si="0"/>
        <v>Significantly Different</v>
      </c>
      <c r="G38">
        <f t="shared" si="1"/>
        <v>2.9</v>
      </c>
      <c r="H38">
        <f t="shared" si="2"/>
        <v>6</v>
      </c>
      <c r="I38" t="str">
        <f t="shared" si="3"/>
        <v>+/-</v>
      </c>
      <c r="J38" t="str">
        <f t="shared" si="4"/>
        <v>0.1</v>
      </c>
      <c r="K38" s="2">
        <f t="shared" si="5"/>
        <v>6.0790273556231005E-2</v>
      </c>
      <c r="L38" s="2">
        <f t="shared" si="6"/>
        <v>0.5</v>
      </c>
      <c r="M38" s="2">
        <f t="shared" si="7"/>
        <v>8.5970429323592404E-2</v>
      </c>
      <c r="N38" s="2">
        <f t="shared" si="8"/>
        <v>5.8159532752593535</v>
      </c>
      <c r="O38" t="s">
        <v>51</v>
      </c>
    </row>
    <row r="39" spans="1:15" x14ac:dyDescent="0.25">
      <c r="A39" s="16">
        <v>27</v>
      </c>
      <c r="B39" s="17" t="s">
        <v>79</v>
      </c>
      <c r="C39" s="18">
        <v>2.9</v>
      </c>
      <c r="D39" s="19" t="s">
        <v>27</v>
      </c>
      <c r="E39" s="20" t="str">
        <f t="shared" si="0"/>
        <v>Significantly Different</v>
      </c>
      <c r="G39">
        <f t="shared" si="1"/>
        <v>2.9</v>
      </c>
      <c r="H39">
        <f t="shared" si="2"/>
        <v>6</v>
      </c>
      <c r="I39" t="str">
        <f t="shared" si="3"/>
        <v>+/-</v>
      </c>
      <c r="J39" t="str">
        <f t="shared" si="4"/>
        <v>0.1</v>
      </c>
      <c r="K39" s="2">
        <f t="shared" si="5"/>
        <v>6.0790273556231005E-2</v>
      </c>
      <c r="L39" s="2">
        <f t="shared" si="6"/>
        <v>0.5</v>
      </c>
      <c r="M39" s="2">
        <f t="shared" si="7"/>
        <v>8.5970429323592404E-2</v>
      </c>
      <c r="N39" s="2">
        <f t="shared" si="8"/>
        <v>5.8159532752593535</v>
      </c>
      <c r="O39" t="s">
        <v>74</v>
      </c>
    </row>
    <row r="40" spans="1:15" x14ac:dyDescent="0.25">
      <c r="A40" s="16">
        <v>30</v>
      </c>
      <c r="B40" s="17" t="s">
        <v>37</v>
      </c>
      <c r="C40" s="18">
        <v>2.8</v>
      </c>
      <c r="D40" s="19" t="s">
        <v>29</v>
      </c>
      <c r="E40" s="20" t="str">
        <f t="shared" si="0"/>
        <v>Significantly Different</v>
      </c>
      <c r="G40">
        <f t="shared" si="1"/>
        <v>2.8</v>
      </c>
      <c r="H40">
        <f t="shared" si="2"/>
        <v>6</v>
      </c>
      <c r="I40" t="str">
        <f t="shared" si="3"/>
        <v>+/-</v>
      </c>
      <c r="J40" t="str">
        <f t="shared" si="4"/>
        <v>0.2</v>
      </c>
      <c r="K40" s="2">
        <f t="shared" si="5"/>
        <v>0.12158054711246201</v>
      </c>
      <c r="L40" s="2">
        <f t="shared" si="6"/>
        <v>0.60000000000000009</v>
      </c>
      <c r="M40" s="2">
        <f t="shared" si="7"/>
        <v>0.1359311840425404</v>
      </c>
      <c r="N40" s="2">
        <f t="shared" si="8"/>
        <v>4.4139981875845855</v>
      </c>
      <c r="O40" t="s">
        <v>35</v>
      </c>
    </row>
    <row r="41" spans="1:15" x14ac:dyDescent="0.25">
      <c r="A41" s="16">
        <v>30</v>
      </c>
      <c r="B41" s="17" t="s">
        <v>57</v>
      </c>
      <c r="C41" s="18">
        <v>2.8</v>
      </c>
      <c r="D41" s="19" t="s">
        <v>27</v>
      </c>
      <c r="E41" s="20" t="str">
        <f t="shared" si="0"/>
        <v>Significantly Different</v>
      </c>
      <c r="G41">
        <f t="shared" si="1"/>
        <v>2.8</v>
      </c>
      <c r="H41">
        <f t="shared" si="2"/>
        <v>6</v>
      </c>
      <c r="I41" t="str">
        <f t="shared" si="3"/>
        <v>+/-</v>
      </c>
      <c r="J41" t="str">
        <f t="shared" si="4"/>
        <v>0.1</v>
      </c>
      <c r="K41" s="2">
        <f t="shared" si="5"/>
        <v>6.0790273556231005E-2</v>
      </c>
      <c r="L41" s="2">
        <f t="shared" si="6"/>
        <v>0.60000000000000009</v>
      </c>
      <c r="M41" s="2">
        <f t="shared" si="7"/>
        <v>8.5970429323592404E-2</v>
      </c>
      <c r="N41" s="2">
        <f t="shared" si="8"/>
        <v>6.979143930311225</v>
      </c>
      <c r="O41" t="s">
        <v>76</v>
      </c>
    </row>
    <row r="42" spans="1:15" x14ac:dyDescent="0.25">
      <c r="A42" s="16">
        <v>30</v>
      </c>
      <c r="B42" s="17" t="s">
        <v>64</v>
      </c>
      <c r="C42" s="18">
        <v>2.8</v>
      </c>
      <c r="D42" s="19" t="s">
        <v>27</v>
      </c>
      <c r="E42" s="20" t="str">
        <f t="shared" si="0"/>
        <v>Significantly Different</v>
      </c>
      <c r="G42">
        <f t="shared" si="1"/>
        <v>2.8</v>
      </c>
      <c r="H42">
        <f t="shared" si="2"/>
        <v>6</v>
      </c>
      <c r="I42" t="str">
        <f t="shared" si="3"/>
        <v>+/-</v>
      </c>
      <c r="J42" t="str">
        <f t="shared" si="4"/>
        <v>0.1</v>
      </c>
      <c r="K42" s="2">
        <f t="shared" si="5"/>
        <v>6.0790273556231005E-2</v>
      </c>
      <c r="L42" s="2">
        <f t="shared" si="6"/>
        <v>0.60000000000000009</v>
      </c>
      <c r="M42" s="2">
        <f t="shared" si="7"/>
        <v>8.5970429323592404E-2</v>
      </c>
      <c r="N42" s="2">
        <f t="shared" si="8"/>
        <v>6.979143930311225</v>
      </c>
      <c r="O42" t="s">
        <v>77</v>
      </c>
    </row>
    <row r="43" spans="1:15" x14ac:dyDescent="0.25">
      <c r="A43" s="16">
        <v>30</v>
      </c>
      <c r="B43" s="17" t="s">
        <v>51</v>
      </c>
      <c r="C43" s="18">
        <v>2.8</v>
      </c>
      <c r="D43" s="19" t="s">
        <v>36</v>
      </c>
      <c r="E43" s="20" t="str">
        <f t="shared" si="0"/>
        <v>Significantly Different</v>
      </c>
      <c r="G43">
        <f t="shared" si="1"/>
        <v>2.8</v>
      </c>
      <c r="H43">
        <f t="shared" si="2"/>
        <v>6</v>
      </c>
      <c r="I43" t="str">
        <f t="shared" si="3"/>
        <v>+/-</v>
      </c>
      <c r="J43" t="str">
        <f t="shared" si="4"/>
        <v>0.3</v>
      </c>
      <c r="K43" s="2">
        <f t="shared" si="5"/>
        <v>0.18237082066869301</v>
      </c>
      <c r="L43" s="2">
        <f t="shared" si="6"/>
        <v>0.60000000000000009</v>
      </c>
      <c r="M43" s="2">
        <f t="shared" si="7"/>
        <v>0.19223572402239389</v>
      </c>
      <c r="N43" s="2">
        <f t="shared" si="8"/>
        <v>3.1211680505861907</v>
      </c>
      <c r="O43" t="s">
        <v>80</v>
      </c>
    </row>
    <row r="44" spans="1:15" x14ac:dyDescent="0.25">
      <c r="A44" s="16">
        <v>30</v>
      </c>
      <c r="B44" s="17" t="s">
        <v>82</v>
      </c>
      <c r="C44" s="18">
        <v>2.8</v>
      </c>
      <c r="D44" s="19" t="s">
        <v>29</v>
      </c>
      <c r="E44" s="20" t="str">
        <f t="shared" si="0"/>
        <v>Significantly Different</v>
      </c>
      <c r="G44">
        <f t="shared" si="1"/>
        <v>2.8</v>
      </c>
      <c r="H44">
        <f t="shared" si="2"/>
        <v>6</v>
      </c>
      <c r="I44" t="str">
        <f t="shared" si="3"/>
        <v>+/-</v>
      </c>
      <c r="J44" t="str">
        <f t="shared" si="4"/>
        <v>0.2</v>
      </c>
      <c r="K44" s="2">
        <f t="shared" si="5"/>
        <v>0.12158054711246201</v>
      </c>
      <c r="L44" s="2">
        <f t="shared" si="6"/>
        <v>0.60000000000000009</v>
      </c>
      <c r="M44" s="2">
        <f t="shared" si="7"/>
        <v>0.1359311840425404</v>
      </c>
      <c r="N44" s="2">
        <f t="shared" si="8"/>
        <v>4.4139981875845855</v>
      </c>
      <c r="O44" t="s">
        <v>82</v>
      </c>
    </row>
    <row r="45" spans="1:15" x14ac:dyDescent="0.25">
      <c r="A45" s="16">
        <v>30</v>
      </c>
      <c r="B45" s="17" t="s">
        <v>56</v>
      </c>
      <c r="C45" s="18">
        <v>2.8</v>
      </c>
      <c r="D45" s="19" t="s">
        <v>61</v>
      </c>
      <c r="E45" s="20" t="str">
        <f t="shared" si="0"/>
        <v>Significantly Different</v>
      </c>
      <c r="G45">
        <f t="shared" si="1"/>
        <v>2.8</v>
      </c>
      <c r="H45">
        <f t="shared" si="2"/>
        <v>6</v>
      </c>
      <c r="I45" t="str">
        <f t="shared" si="3"/>
        <v>+/-</v>
      </c>
      <c r="J45" t="str">
        <f t="shared" si="4"/>
        <v>0.4</v>
      </c>
      <c r="K45" s="2">
        <f t="shared" si="5"/>
        <v>0.24316109422492402</v>
      </c>
      <c r="L45" s="2">
        <f t="shared" si="6"/>
        <v>0.60000000000000009</v>
      </c>
      <c r="M45" s="2">
        <f t="shared" si="7"/>
        <v>0.25064471888253259</v>
      </c>
      <c r="N45" s="2">
        <f t="shared" si="8"/>
        <v>2.3938266191086064</v>
      </c>
      <c r="O45" t="s">
        <v>53</v>
      </c>
    </row>
    <row r="46" spans="1:15" x14ac:dyDescent="0.25">
      <c r="A46" s="16">
        <v>36</v>
      </c>
      <c r="B46" s="17" t="s">
        <v>52</v>
      </c>
      <c r="C46" s="18">
        <v>2.7</v>
      </c>
      <c r="D46" s="19" t="s">
        <v>27</v>
      </c>
      <c r="E46" s="20" t="str">
        <f t="shared" si="0"/>
        <v>Significantly Different</v>
      </c>
      <c r="G46">
        <f t="shared" si="1"/>
        <v>2.7</v>
      </c>
      <c r="H46">
        <f t="shared" si="2"/>
        <v>6</v>
      </c>
      <c r="I46" t="str">
        <f t="shared" si="3"/>
        <v>+/-</v>
      </c>
      <c r="J46" t="str">
        <f t="shared" si="4"/>
        <v>0.1</v>
      </c>
      <c r="K46" s="2">
        <f t="shared" si="5"/>
        <v>6.0790273556231005E-2</v>
      </c>
      <c r="L46" s="2">
        <f t="shared" si="6"/>
        <v>0.69999999999999973</v>
      </c>
      <c r="M46" s="2">
        <f t="shared" si="7"/>
        <v>8.5970429323592404E-2</v>
      </c>
      <c r="N46" s="2">
        <f t="shared" si="8"/>
        <v>8.1423345853630913</v>
      </c>
      <c r="O46" t="s">
        <v>65</v>
      </c>
    </row>
    <row r="47" spans="1:15" x14ac:dyDescent="0.25">
      <c r="A47" s="16">
        <v>36</v>
      </c>
      <c r="B47" s="17" t="s">
        <v>38</v>
      </c>
      <c r="C47" s="18">
        <v>2.7</v>
      </c>
      <c r="D47" s="19" t="s">
        <v>39</v>
      </c>
      <c r="E47" s="20" t="str">
        <f t="shared" si="0"/>
        <v>Significantly Different</v>
      </c>
      <c r="G47">
        <f t="shared" si="1"/>
        <v>2.7</v>
      </c>
      <c r="H47">
        <f t="shared" si="2"/>
        <v>6</v>
      </c>
      <c r="I47" t="str">
        <f t="shared" si="3"/>
        <v>+/-</v>
      </c>
      <c r="J47" t="str">
        <f t="shared" si="4"/>
        <v>0.5</v>
      </c>
      <c r="K47" s="2">
        <f t="shared" si="5"/>
        <v>0.303951367781155</v>
      </c>
      <c r="L47" s="2">
        <f t="shared" si="6"/>
        <v>0.69999999999999973</v>
      </c>
      <c r="M47" s="2">
        <f t="shared" si="7"/>
        <v>0.30997079109986531</v>
      </c>
      <c r="N47" s="2">
        <f t="shared" si="8"/>
        <v>2.2582772961161885</v>
      </c>
      <c r="O47" t="s">
        <v>81</v>
      </c>
    </row>
    <row r="48" spans="1:15" x14ac:dyDescent="0.25">
      <c r="A48" s="16">
        <v>38</v>
      </c>
      <c r="B48" s="17" t="s">
        <v>58</v>
      </c>
      <c r="C48" s="18">
        <v>2.6</v>
      </c>
      <c r="D48" s="19" t="s">
        <v>29</v>
      </c>
      <c r="E48" s="20" t="str">
        <f t="shared" si="0"/>
        <v>Significantly Different</v>
      </c>
      <c r="G48">
        <f t="shared" si="1"/>
        <v>2.6</v>
      </c>
      <c r="H48">
        <f t="shared" si="2"/>
        <v>6</v>
      </c>
      <c r="I48" t="str">
        <f t="shared" si="3"/>
        <v>+/-</v>
      </c>
      <c r="J48" t="str">
        <f t="shared" si="4"/>
        <v>0.2</v>
      </c>
      <c r="K48" s="2">
        <f t="shared" si="5"/>
        <v>0.12158054711246201</v>
      </c>
      <c r="L48" s="2">
        <f t="shared" si="6"/>
        <v>0.79999999999999982</v>
      </c>
      <c r="M48" s="2">
        <f t="shared" si="7"/>
        <v>0.1359311840425404</v>
      </c>
      <c r="N48" s="2">
        <f t="shared" si="8"/>
        <v>5.8853309167794459</v>
      </c>
      <c r="O48" t="s">
        <v>60</v>
      </c>
    </row>
    <row r="49" spans="1:15" x14ac:dyDescent="0.25">
      <c r="A49" s="16">
        <v>38</v>
      </c>
      <c r="B49" s="17" t="s">
        <v>67</v>
      </c>
      <c r="C49" s="18">
        <v>2.6</v>
      </c>
      <c r="D49" s="19" t="s">
        <v>27</v>
      </c>
      <c r="E49" s="20" t="str">
        <f t="shared" si="0"/>
        <v>Significantly Different</v>
      </c>
      <c r="G49">
        <f t="shared" si="1"/>
        <v>2.6</v>
      </c>
      <c r="H49">
        <f t="shared" si="2"/>
        <v>6</v>
      </c>
      <c r="I49" t="str">
        <f t="shared" si="3"/>
        <v>+/-</v>
      </c>
      <c r="J49" t="str">
        <f t="shared" si="4"/>
        <v>0.1</v>
      </c>
      <c r="K49" s="2">
        <f t="shared" si="5"/>
        <v>6.0790273556231005E-2</v>
      </c>
      <c r="L49" s="2">
        <f t="shared" si="6"/>
        <v>0.79999999999999982</v>
      </c>
      <c r="M49" s="2">
        <f t="shared" si="7"/>
        <v>8.5970429323592404E-2</v>
      </c>
      <c r="N49" s="2">
        <f t="shared" si="8"/>
        <v>9.3055252404149638</v>
      </c>
      <c r="O49" t="s">
        <v>67</v>
      </c>
    </row>
    <row r="50" spans="1:15" x14ac:dyDescent="0.25">
      <c r="A50" s="16">
        <v>40</v>
      </c>
      <c r="B50" s="17" t="s">
        <v>31</v>
      </c>
      <c r="C50" s="18">
        <v>2.5</v>
      </c>
      <c r="D50" s="19" t="s">
        <v>61</v>
      </c>
      <c r="E50" s="20" t="str">
        <f t="shared" si="0"/>
        <v>Significantly Different</v>
      </c>
      <c r="G50">
        <f t="shared" si="1"/>
        <v>2.5</v>
      </c>
      <c r="H50">
        <f t="shared" si="2"/>
        <v>6</v>
      </c>
      <c r="I50" t="str">
        <f t="shared" si="3"/>
        <v>+/-</v>
      </c>
      <c r="J50" t="str">
        <f t="shared" si="4"/>
        <v>0.4</v>
      </c>
      <c r="K50" s="2">
        <f t="shared" si="5"/>
        <v>0.24316109422492402</v>
      </c>
      <c r="L50" s="2">
        <f t="shared" si="6"/>
        <v>0.89999999999999991</v>
      </c>
      <c r="M50" s="2">
        <f t="shared" si="7"/>
        <v>0.25064471888253259</v>
      </c>
      <c r="N50" s="2">
        <f t="shared" si="8"/>
        <v>3.5907399286629089</v>
      </c>
      <c r="O50" t="s">
        <v>69</v>
      </c>
    </row>
    <row r="51" spans="1:15" x14ac:dyDescent="0.25">
      <c r="A51" s="16">
        <v>41</v>
      </c>
      <c r="B51" s="17" t="s">
        <v>85</v>
      </c>
      <c r="C51" s="18">
        <v>2.4</v>
      </c>
      <c r="D51" s="19" t="s">
        <v>29</v>
      </c>
      <c r="E51" s="20" t="str">
        <f t="shared" si="0"/>
        <v>Significantly Different</v>
      </c>
      <c r="G51">
        <f t="shared" si="1"/>
        <v>2.4</v>
      </c>
      <c r="H51">
        <f t="shared" si="2"/>
        <v>6</v>
      </c>
      <c r="I51" t="str">
        <f t="shared" si="3"/>
        <v>+/-</v>
      </c>
      <c r="J51" t="str">
        <f t="shared" si="4"/>
        <v>0.2</v>
      </c>
      <c r="K51" s="2">
        <f t="shared" si="5"/>
        <v>0.12158054711246201</v>
      </c>
      <c r="L51" s="2">
        <f t="shared" si="6"/>
        <v>1</v>
      </c>
      <c r="M51" s="2">
        <f t="shared" si="7"/>
        <v>0.1359311840425404</v>
      </c>
      <c r="N51" s="2">
        <f t="shared" si="8"/>
        <v>7.3566636459743089</v>
      </c>
      <c r="O51" t="s">
        <v>85</v>
      </c>
    </row>
    <row r="52" spans="1:15" x14ac:dyDescent="0.25">
      <c r="A52" s="16">
        <v>41</v>
      </c>
      <c r="B52" s="17" t="s">
        <v>55</v>
      </c>
      <c r="C52" s="18">
        <v>2.4</v>
      </c>
      <c r="D52" s="19" t="s">
        <v>27</v>
      </c>
      <c r="E52" s="20" t="str">
        <f t="shared" si="0"/>
        <v>Significantly Different</v>
      </c>
      <c r="G52">
        <f t="shared" si="1"/>
        <v>2.4</v>
      </c>
      <c r="H52">
        <f t="shared" si="2"/>
        <v>6</v>
      </c>
      <c r="I52" t="str">
        <f t="shared" si="3"/>
        <v>+/-</v>
      </c>
      <c r="J52" t="str">
        <f t="shared" si="4"/>
        <v>0.1</v>
      </c>
      <c r="K52" s="2">
        <f t="shared" si="5"/>
        <v>6.0790273556231005E-2</v>
      </c>
      <c r="L52" s="2">
        <f t="shared" si="6"/>
        <v>1</v>
      </c>
      <c r="M52" s="2">
        <f t="shared" si="7"/>
        <v>8.5970429323592404E-2</v>
      </c>
      <c r="N52" s="2">
        <f t="shared" si="8"/>
        <v>11.631906550518707</v>
      </c>
      <c r="O52" t="s">
        <v>56</v>
      </c>
    </row>
    <row r="53" spans="1:15" x14ac:dyDescent="0.25">
      <c r="A53" s="16">
        <v>43</v>
      </c>
      <c r="B53" s="17" t="s">
        <v>49</v>
      </c>
      <c r="C53" s="18">
        <v>2.2999999999999998</v>
      </c>
      <c r="D53" s="19" t="s">
        <v>29</v>
      </c>
      <c r="E53" s="20" t="str">
        <f t="shared" si="0"/>
        <v>Significantly Different</v>
      </c>
      <c r="G53">
        <f t="shared" si="1"/>
        <v>2.2999999999999998</v>
      </c>
      <c r="H53">
        <f t="shared" si="2"/>
        <v>6</v>
      </c>
      <c r="I53" t="str">
        <f t="shared" si="3"/>
        <v>+/-</v>
      </c>
      <c r="J53" t="str">
        <f t="shared" si="4"/>
        <v>0.2</v>
      </c>
      <c r="K53" s="2">
        <f t="shared" si="5"/>
        <v>0.12158054711246201</v>
      </c>
      <c r="L53" s="2">
        <f t="shared" si="6"/>
        <v>1.1000000000000001</v>
      </c>
      <c r="M53" s="2">
        <f t="shared" si="7"/>
        <v>0.1359311840425404</v>
      </c>
      <c r="N53" s="2">
        <f t="shared" si="8"/>
        <v>8.0923300105717395</v>
      </c>
      <c r="O53" t="s">
        <v>73</v>
      </c>
    </row>
    <row r="54" spans="1:15" x14ac:dyDescent="0.25">
      <c r="A54" s="16">
        <v>43</v>
      </c>
      <c r="B54" s="17" t="s">
        <v>73</v>
      </c>
      <c r="C54" s="18">
        <v>2.2999999999999998</v>
      </c>
      <c r="D54" s="19" t="s">
        <v>27</v>
      </c>
      <c r="E54" s="20" t="str">
        <f t="shared" si="0"/>
        <v>Significantly Different</v>
      </c>
      <c r="G54">
        <f t="shared" si="1"/>
        <v>2.2999999999999998</v>
      </c>
      <c r="H54">
        <f t="shared" si="2"/>
        <v>6</v>
      </c>
      <c r="I54" t="str">
        <f t="shared" si="3"/>
        <v>+/-</v>
      </c>
      <c r="J54" t="str">
        <f t="shared" si="4"/>
        <v>0.1</v>
      </c>
      <c r="K54" s="2">
        <f t="shared" si="5"/>
        <v>6.0790273556231005E-2</v>
      </c>
      <c r="L54" s="2">
        <f t="shared" si="6"/>
        <v>1.1000000000000001</v>
      </c>
      <c r="M54" s="2">
        <f t="shared" si="7"/>
        <v>8.5970429323592404E-2</v>
      </c>
      <c r="N54" s="2">
        <f t="shared" si="8"/>
        <v>12.795097205570579</v>
      </c>
      <c r="O54" t="s">
        <v>79</v>
      </c>
    </row>
    <row r="55" spans="1:15" x14ac:dyDescent="0.25">
      <c r="A55" s="16">
        <v>45</v>
      </c>
      <c r="B55" s="17" t="s">
        <v>41</v>
      </c>
      <c r="C55" s="18">
        <v>2.2000000000000002</v>
      </c>
      <c r="D55" s="19" t="s">
        <v>29</v>
      </c>
      <c r="E55" s="20" t="str">
        <f t="shared" si="0"/>
        <v>Significantly Different</v>
      </c>
      <c r="G55">
        <f t="shared" si="1"/>
        <v>2.2000000000000002</v>
      </c>
      <c r="H55">
        <f t="shared" si="2"/>
        <v>6</v>
      </c>
      <c r="I55" t="str">
        <f t="shared" si="3"/>
        <v>+/-</v>
      </c>
      <c r="J55" t="str">
        <f t="shared" si="4"/>
        <v>0.2</v>
      </c>
      <c r="K55" s="2">
        <f t="shared" si="5"/>
        <v>0.12158054711246201</v>
      </c>
      <c r="L55" s="2">
        <f t="shared" si="6"/>
        <v>1.1999999999999997</v>
      </c>
      <c r="M55" s="2">
        <f t="shared" si="7"/>
        <v>0.1359311840425404</v>
      </c>
      <c r="N55" s="2">
        <f t="shared" si="8"/>
        <v>8.8279963751691675</v>
      </c>
      <c r="O55" t="s">
        <v>47</v>
      </c>
    </row>
    <row r="56" spans="1:15" x14ac:dyDescent="0.25">
      <c r="A56" s="16">
        <v>45</v>
      </c>
      <c r="B56" s="17" t="s">
        <v>35</v>
      </c>
      <c r="C56" s="18">
        <v>2.2000000000000002</v>
      </c>
      <c r="D56" s="19" t="s">
        <v>36</v>
      </c>
      <c r="E56" s="20" t="str">
        <f t="shared" si="0"/>
        <v>Significantly Different</v>
      </c>
      <c r="G56">
        <f t="shared" si="1"/>
        <v>2.2000000000000002</v>
      </c>
      <c r="H56">
        <f t="shared" si="2"/>
        <v>6</v>
      </c>
      <c r="I56" t="str">
        <f t="shared" si="3"/>
        <v>+/-</v>
      </c>
      <c r="J56" t="str">
        <f t="shared" si="4"/>
        <v>0.3</v>
      </c>
      <c r="K56" s="2">
        <f t="shared" si="5"/>
        <v>0.18237082066869301</v>
      </c>
      <c r="L56" s="2">
        <f t="shared" si="6"/>
        <v>1.1999999999999997</v>
      </c>
      <c r="M56" s="2">
        <f t="shared" si="7"/>
        <v>0.19223572402239389</v>
      </c>
      <c r="N56" s="2">
        <f t="shared" si="8"/>
        <v>6.2423361011723788</v>
      </c>
      <c r="O56" t="s">
        <v>31</v>
      </c>
    </row>
    <row r="57" spans="1:15" x14ac:dyDescent="0.25">
      <c r="A57" s="16">
        <v>47</v>
      </c>
      <c r="B57" s="17" t="s">
        <v>28</v>
      </c>
      <c r="C57" s="18">
        <v>2.1</v>
      </c>
      <c r="D57" s="19" t="s">
        <v>36</v>
      </c>
      <c r="E57" s="20" t="str">
        <f t="shared" si="0"/>
        <v>Significantly Different</v>
      </c>
      <c r="G57">
        <f t="shared" si="1"/>
        <v>2.1</v>
      </c>
      <c r="H57">
        <f t="shared" si="2"/>
        <v>6</v>
      </c>
      <c r="I57" t="str">
        <f t="shared" si="3"/>
        <v>+/-</v>
      </c>
      <c r="J57" t="str">
        <f t="shared" si="4"/>
        <v>0.3</v>
      </c>
      <c r="K57" s="2">
        <f t="shared" si="5"/>
        <v>0.18237082066869301</v>
      </c>
      <c r="L57" s="2">
        <f t="shared" si="6"/>
        <v>1.2999999999999998</v>
      </c>
      <c r="M57" s="2">
        <f t="shared" si="7"/>
        <v>0.19223572402239389</v>
      </c>
      <c r="N57" s="2">
        <f t="shared" si="8"/>
        <v>6.7625307762700784</v>
      </c>
      <c r="O57" t="s">
        <v>84</v>
      </c>
    </row>
    <row r="58" spans="1:15" x14ac:dyDescent="0.25">
      <c r="A58" s="16">
        <v>48</v>
      </c>
      <c r="B58" s="17" t="s">
        <v>63</v>
      </c>
      <c r="C58" s="18">
        <v>2</v>
      </c>
      <c r="D58" s="19" t="s">
        <v>29</v>
      </c>
      <c r="E58" s="20" t="str">
        <f t="shared" si="0"/>
        <v>Significantly Different</v>
      </c>
      <c r="G58">
        <f t="shared" si="1"/>
        <v>2</v>
      </c>
      <c r="H58">
        <f t="shared" si="2"/>
        <v>6</v>
      </c>
      <c r="I58" t="str">
        <f t="shared" si="3"/>
        <v>+/-</v>
      </c>
      <c r="J58" t="str">
        <f t="shared" si="4"/>
        <v>0.2</v>
      </c>
      <c r="K58" s="2">
        <f t="shared" si="5"/>
        <v>0.12158054711246201</v>
      </c>
      <c r="L58" s="2">
        <f t="shared" si="6"/>
        <v>1.4</v>
      </c>
      <c r="M58" s="2">
        <f t="shared" si="7"/>
        <v>0.1359311840425404</v>
      </c>
      <c r="N58" s="2">
        <f t="shared" si="8"/>
        <v>10.29932910436403</v>
      </c>
      <c r="O58" t="s">
        <v>75</v>
      </c>
    </row>
    <row r="59" spans="1:15" x14ac:dyDescent="0.25">
      <c r="A59" s="16">
        <v>49</v>
      </c>
      <c r="B59" s="17" t="s">
        <v>30</v>
      </c>
      <c r="C59" s="18">
        <v>1.9</v>
      </c>
      <c r="D59" s="19" t="s">
        <v>27</v>
      </c>
      <c r="E59" s="20" t="str">
        <f t="shared" si="0"/>
        <v>Significantly Different</v>
      </c>
      <c r="G59">
        <f t="shared" si="1"/>
        <v>1.9</v>
      </c>
      <c r="H59">
        <f t="shared" si="2"/>
        <v>6</v>
      </c>
      <c r="I59" t="str">
        <f t="shared" si="3"/>
        <v>+/-</v>
      </c>
      <c r="J59" t="str">
        <f t="shared" si="4"/>
        <v>0.1</v>
      </c>
      <c r="K59" s="2">
        <f t="shared" si="5"/>
        <v>6.0790273556231005E-2</v>
      </c>
      <c r="L59" s="2">
        <f t="shared" si="6"/>
        <v>1.5</v>
      </c>
      <c r="M59" s="2">
        <f t="shared" si="7"/>
        <v>8.5970429323592404E-2</v>
      </c>
      <c r="N59" s="2">
        <f t="shared" si="8"/>
        <v>17.44785982577806</v>
      </c>
      <c r="O59" t="s">
        <v>33</v>
      </c>
    </row>
    <row r="60" spans="1:15" x14ac:dyDescent="0.25">
      <c r="A60" s="16">
        <v>50</v>
      </c>
      <c r="B60" s="17" t="s">
        <v>33</v>
      </c>
      <c r="C60" s="18">
        <v>1.8</v>
      </c>
      <c r="D60" s="19" t="s">
        <v>29</v>
      </c>
      <c r="E60" s="20" t="str">
        <f t="shared" si="0"/>
        <v>Significantly Different</v>
      </c>
      <c r="G60">
        <f t="shared" si="1"/>
        <v>1.8</v>
      </c>
      <c r="H60">
        <f t="shared" si="2"/>
        <v>6</v>
      </c>
      <c r="I60" t="str">
        <f t="shared" si="3"/>
        <v>+/-</v>
      </c>
      <c r="J60" t="str">
        <f t="shared" si="4"/>
        <v>0.2</v>
      </c>
      <c r="K60" s="2">
        <f t="shared" si="5"/>
        <v>0.12158054711246201</v>
      </c>
      <c r="L60" s="2">
        <f t="shared" si="6"/>
        <v>1.5999999999999999</v>
      </c>
      <c r="M60" s="2">
        <f t="shared" si="7"/>
        <v>0.1359311840425404</v>
      </c>
      <c r="N60" s="2">
        <f t="shared" si="8"/>
        <v>11.770661833558894</v>
      </c>
      <c r="O60" t="s">
        <v>55</v>
      </c>
    </row>
    <row r="61" spans="1:15" x14ac:dyDescent="0.25">
      <c r="A61" s="16">
        <v>51</v>
      </c>
      <c r="B61" s="17" t="s">
        <v>72</v>
      </c>
      <c r="C61" s="18">
        <v>1.5</v>
      </c>
      <c r="D61" s="19" t="s">
        <v>29</v>
      </c>
      <c r="E61" s="20" t="str">
        <f t="shared" si="0"/>
        <v>Significantly Different</v>
      </c>
      <c r="G61">
        <f t="shared" si="1"/>
        <v>1.5</v>
      </c>
      <c r="H61">
        <f t="shared" si="2"/>
        <v>6</v>
      </c>
      <c r="I61" t="str">
        <f t="shared" si="3"/>
        <v>+/-</v>
      </c>
      <c r="J61" t="str">
        <f t="shared" si="4"/>
        <v>0.2</v>
      </c>
      <c r="K61" s="2">
        <f t="shared" si="5"/>
        <v>0.12158054711246201</v>
      </c>
      <c r="L61" s="2">
        <f t="shared" si="6"/>
        <v>1.9</v>
      </c>
      <c r="M61" s="2">
        <f t="shared" si="7"/>
        <v>0.1359311840425404</v>
      </c>
      <c r="N61" s="2">
        <f t="shared" si="8"/>
        <v>13.977660927351186</v>
      </c>
      <c r="O61" t="s">
        <v>38</v>
      </c>
    </row>
    <row r="62" spans="1:15" ht="15.75" thickBot="1" x14ac:dyDescent="0.3">
      <c r="A62" s="22"/>
      <c r="B62" s="23" t="s">
        <v>86</v>
      </c>
      <c r="C62" s="24">
        <v>7.1</v>
      </c>
      <c r="D62" s="25" t="s">
        <v>61</v>
      </c>
      <c r="E62" s="26" t="str">
        <f t="shared" si="0"/>
        <v>Significantly Different</v>
      </c>
      <c r="G62">
        <f t="shared" si="1"/>
        <v>7.1</v>
      </c>
      <c r="H62">
        <f t="shared" si="2"/>
        <v>6</v>
      </c>
      <c r="I62" t="str">
        <f t="shared" si="3"/>
        <v>+/-</v>
      </c>
      <c r="J62" t="str">
        <f t="shared" si="4"/>
        <v>0.4</v>
      </c>
      <c r="K62" s="2">
        <f t="shared" si="5"/>
        <v>0.24316109422492402</v>
      </c>
      <c r="L62" s="2">
        <f t="shared" si="6"/>
        <v>-3.6999999999999997</v>
      </c>
      <c r="M62" s="2">
        <f t="shared" si="7"/>
        <v>0.25064471888253259</v>
      </c>
      <c r="N62" s="2">
        <f t="shared" si="8"/>
        <v>-14.761930817836403</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497" priority="5" operator="equal">
      <formula>"State Selected"</formula>
    </cfRule>
    <cfRule type="cellIs" dxfId="496" priority="6" operator="equal">
      <formula>"Not Significantly Different"</formula>
    </cfRule>
  </conditionalFormatting>
  <conditionalFormatting sqref="E10:E62">
    <cfRule type="cellIs" dxfId="495" priority="1" operator="equal">
      <formula>"OTHER ERROR"</formula>
    </cfRule>
    <cfRule type="cellIs" dxfId="494" priority="2" operator="equal">
      <formula>"Statistical Test not applicable"</formula>
    </cfRule>
    <cfRule type="cellIs" dxfId="493" priority="3" operator="equal">
      <formula>"Geography Selected"</formula>
    </cfRule>
    <cfRule type="cellIs" dxfId="492"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69EDF7D-287F-434D-8F5E-C6AA63060E7E}">
      <formula1>$O$10:$O$62</formula1>
    </dataValidation>
  </dataValidation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0517-6ED4-4E7F-B8FC-9B38E28AA140}">
  <sheetPr codeName="Sheet5"/>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664</v>
      </c>
    </row>
    <row r="2" spans="1:16" x14ac:dyDescent="0.25">
      <c r="A2" s="3" t="s">
        <v>2</v>
      </c>
      <c r="B2" t="s">
        <v>665</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5.7</v>
      </c>
      <c r="C6" t="s">
        <v>9</v>
      </c>
      <c r="H6" s="8" t="s">
        <v>10</v>
      </c>
      <c r="I6">
        <f>VLOOKUP($B$4,$B$9:$K$62,6,FALSE)</f>
        <v>5.7</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5.7</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5.7</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79</v>
      </c>
      <c r="C11" s="18">
        <v>12.7</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12.7</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-6.9999999999999991</v>
      </c>
      <c r="M11" s="2">
        <f t="shared" ref="M11:M62" si="7">IF(AND(ISNUMBER(K11),ISNUMBER($I$7)),SQRT(K11^2+($I$7)^2),"N/A")</f>
        <v>0.19223572402239389</v>
      </c>
      <c r="N11" s="2">
        <f>IF(AND(ISNUMBER(L11),ISNUMBER(M11),M11&lt;&gt;0),L11/M11,"NA")</f>
        <v>-36.413627256838879</v>
      </c>
      <c r="O11" t="s">
        <v>30</v>
      </c>
    </row>
    <row r="12" spans="1:16" x14ac:dyDescent="0.25">
      <c r="A12" s="16">
        <v>2</v>
      </c>
      <c r="B12" s="17" t="s">
        <v>38</v>
      </c>
      <c r="C12" s="18">
        <v>10.6</v>
      </c>
      <c r="D12" s="19" t="s">
        <v>145</v>
      </c>
      <c r="E12" s="20" t="str">
        <f t="shared" si="0"/>
        <v>Significantly Different</v>
      </c>
      <c r="G12">
        <f t="shared" si="1"/>
        <v>10.6</v>
      </c>
      <c r="H12">
        <f t="shared" si="2"/>
        <v>6</v>
      </c>
      <c r="I12" t="str">
        <f t="shared" si="3"/>
        <v>+/-</v>
      </c>
      <c r="J12" t="str">
        <f t="shared" si="4"/>
        <v>1.8</v>
      </c>
      <c r="K12" s="2">
        <f t="shared" si="5"/>
        <v>1.094224924012158</v>
      </c>
      <c r="L12" s="2">
        <f t="shared" si="6"/>
        <v>-4.8999999999999995</v>
      </c>
      <c r="M12" s="2">
        <f t="shared" si="7"/>
        <v>1.0959122417823675</v>
      </c>
      <c r="N12" s="2">
        <f t="shared" ref="N12:N62" si="8">IF(AND(ISNUMBER(L12),ISNUMBER(M12),M12&lt;&gt;0),L12/M12,"NA")</f>
        <v>-4.4711609316734595</v>
      </c>
      <c r="O12" t="s">
        <v>32</v>
      </c>
    </row>
    <row r="13" spans="1:16" x14ac:dyDescent="0.25">
      <c r="A13" s="16">
        <v>3</v>
      </c>
      <c r="B13" s="17" t="s">
        <v>32</v>
      </c>
      <c r="C13" s="18">
        <v>9.4</v>
      </c>
      <c r="D13" s="19" t="s">
        <v>120</v>
      </c>
      <c r="E13" s="20" t="str">
        <f t="shared" si="0"/>
        <v>Significantly Different</v>
      </c>
      <c r="G13">
        <f t="shared" si="1"/>
        <v>9.4</v>
      </c>
      <c r="H13">
        <f t="shared" si="2"/>
        <v>6</v>
      </c>
      <c r="I13" t="str">
        <f t="shared" si="3"/>
        <v>+/-</v>
      </c>
      <c r="J13" t="str">
        <f t="shared" si="4"/>
        <v>1.3</v>
      </c>
      <c r="K13" s="2">
        <f t="shared" si="5"/>
        <v>0.79027355623100304</v>
      </c>
      <c r="L13" s="2">
        <f t="shared" si="6"/>
        <v>-3.7</v>
      </c>
      <c r="M13" s="2">
        <f t="shared" si="7"/>
        <v>0.79260819516141623</v>
      </c>
      <c r="N13" s="2">
        <f t="shared" si="8"/>
        <v>-4.6681324046195209</v>
      </c>
      <c r="O13" t="s">
        <v>34</v>
      </c>
    </row>
    <row r="14" spans="1:16" x14ac:dyDescent="0.25">
      <c r="A14" s="16">
        <v>4</v>
      </c>
      <c r="B14" s="17" t="s">
        <v>34</v>
      </c>
      <c r="C14" s="18">
        <v>9.1999999999999993</v>
      </c>
      <c r="D14" s="19" t="s">
        <v>83</v>
      </c>
      <c r="E14" s="20" t="str">
        <f t="shared" si="0"/>
        <v>Significantly Different</v>
      </c>
      <c r="G14">
        <f t="shared" si="1"/>
        <v>9.1999999999999993</v>
      </c>
      <c r="H14">
        <f t="shared" si="2"/>
        <v>6</v>
      </c>
      <c r="I14" t="str">
        <f t="shared" si="3"/>
        <v>+/-</v>
      </c>
      <c r="J14" t="str">
        <f t="shared" si="4"/>
        <v>0.6</v>
      </c>
      <c r="K14" s="2">
        <f t="shared" si="5"/>
        <v>0.36474164133738601</v>
      </c>
      <c r="L14" s="2">
        <f t="shared" si="6"/>
        <v>-3.4999999999999991</v>
      </c>
      <c r="M14" s="2">
        <f t="shared" si="7"/>
        <v>0.36977279819442066</v>
      </c>
      <c r="N14" s="2">
        <f t="shared" si="8"/>
        <v>-9.4652716941059438</v>
      </c>
      <c r="O14" t="s">
        <v>37</v>
      </c>
    </row>
    <row r="15" spans="1:16" x14ac:dyDescent="0.25">
      <c r="A15" s="16">
        <v>5</v>
      </c>
      <c r="B15" s="17" t="s">
        <v>81</v>
      </c>
      <c r="C15" s="18">
        <v>8.6</v>
      </c>
      <c r="D15" s="19" t="s">
        <v>83</v>
      </c>
      <c r="E15" s="20" t="str">
        <f t="shared" si="0"/>
        <v>Significantly Different</v>
      </c>
      <c r="G15">
        <f t="shared" si="1"/>
        <v>8.6</v>
      </c>
      <c r="H15">
        <f t="shared" si="2"/>
        <v>6</v>
      </c>
      <c r="I15" t="str">
        <f t="shared" si="3"/>
        <v>+/-</v>
      </c>
      <c r="J15" t="str">
        <f t="shared" si="4"/>
        <v>0.6</v>
      </c>
      <c r="K15" s="2">
        <f t="shared" si="5"/>
        <v>0.36474164133738601</v>
      </c>
      <c r="L15" s="2">
        <f t="shared" si="6"/>
        <v>-2.8999999999999995</v>
      </c>
      <c r="M15" s="2">
        <f t="shared" si="7"/>
        <v>0.36977279819442066</v>
      </c>
      <c r="N15" s="2">
        <f t="shared" si="8"/>
        <v>-7.8426536894020682</v>
      </c>
      <c r="O15" t="s">
        <v>40</v>
      </c>
    </row>
    <row r="16" spans="1:16" x14ac:dyDescent="0.25">
      <c r="A16" s="16">
        <v>6</v>
      </c>
      <c r="B16" s="17" t="s">
        <v>47</v>
      </c>
      <c r="C16" s="18">
        <v>8.3000000000000007</v>
      </c>
      <c r="D16" s="19" t="s">
        <v>78</v>
      </c>
      <c r="E16" s="20" t="str">
        <f t="shared" si="0"/>
        <v>Significantly Different</v>
      </c>
      <c r="G16">
        <f t="shared" si="1"/>
        <v>8.3000000000000007</v>
      </c>
      <c r="H16">
        <f t="shared" si="2"/>
        <v>6</v>
      </c>
      <c r="I16" t="str">
        <f t="shared" si="3"/>
        <v>+/-</v>
      </c>
      <c r="J16" t="str">
        <f t="shared" si="4"/>
        <v>0.7</v>
      </c>
      <c r="K16" s="2">
        <f t="shared" si="5"/>
        <v>0.42553191489361697</v>
      </c>
      <c r="L16" s="2">
        <f t="shared" si="6"/>
        <v>-2.6000000000000005</v>
      </c>
      <c r="M16" s="2">
        <f t="shared" si="7"/>
        <v>0.42985214661796195</v>
      </c>
      <c r="N16" s="2">
        <f t="shared" si="8"/>
        <v>-6.0485914062697299</v>
      </c>
      <c r="O16" t="s">
        <v>42</v>
      </c>
    </row>
    <row r="17" spans="1:15" x14ac:dyDescent="0.25">
      <c r="A17" s="16">
        <v>7</v>
      </c>
      <c r="B17" s="17" t="s">
        <v>74</v>
      </c>
      <c r="C17" s="18">
        <v>8</v>
      </c>
      <c r="D17" s="19" t="s">
        <v>114</v>
      </c>
      <c r="E17" s="20" t="str">
        <f t="shared" si="0"/>
        <v>Significantly Different</v>
      </c>
      <c r="G17">
        <f t="shared" si="1"/>
        <v>8</v>
      </c>
      <c r="H17">
        <f t="shared" si="2"/>
        <v>6</v>
      </c>
      <c r="I17" t="str">
        <f t="shared" si="3"/>
        <v>+/-</v>
      </c>
      <c r="J17" t="str">
        <f t="shared" si="4"/>
        <v>0.9</v>
      </c>
      <c r="K17" s="2">
        <f t="shared" si="5"/>
        <v>0.54711246200607899</v>
      </c>
      <c r="L17" s="2">
        <f t="shared" si="6"/>
        <v>-2.2999999999999998</v>
      </c>
      <c r="M17" s="2">
        <f t="shared" si="7"/>
        <v>0.55047933970440222</v>
      </c>
      <c r="N17" s="2">
        <f t="shared" si="8"/>
        <v>-4.1781767890418191</v>
      </c>
      <c r="O17" t="s">
        <v>44</v>
      </c>
    </row>
    <row r="18" spans="1:15" x14ac:dyDescent="0.25">
      <c r="A18" s="16">
        <v>8</v>
      </c>
      <c r="B18" s="17" t="s">
        <v>53</v>
      </c>
      <c r="C18" s="18">
        <v>7.8</v>
      </c>
      <c r="D18" s="19" t="s">
        <v>132</v>
      </c>
      <c r="E18" s="20" t="str">
        <f t="shared" si="0"/>
        <v>Significantly Different</v>
      </c>
      <c r="G18">
        <f t="shared" si="1"/>
        <v>7.8</v>
      </c>
      <c r="H18">
        <f t="shared" si="2"/>
        <v>6</v>
      </c>
      <c r="I18" t="str">
        <f t="shared" si="3"/>
        <v>+/-</v>
      </c>
      <c r="J18" t="str">
        <f t="shared" si="4"/>
        <v>1.5</v>
      </c>
      <c r="K18" s="2">
        <f t="shared" si="5"/>
        <v>0.91185410334346506</v>
      </c>
      <c r="L18" s="2">
        <f t="shared" si="6"/>
        <v>-2.0999999999999996</v>
      </c>
      <c r="M18" s="2">
        <f t="shared" si="7"/>
        <v>0.91387819929318592</v>
      </c>
      <c r="N18" s="2">
        <f t="shared" si="8"/>
        <v>-2.2978992185437699</v>
      </c>
      <c r="O18" t="s">
        <v>46</v>
      </c>
    </row>
    <row r="19" spans="1:15" x14ac:dyDescent="0.25">
      <c r="A19" s="16">
        <v>8</v>
      </c>
      <c r="B19" s="17" t="s">
        <v>56</v>
      </c>
      <c r="C19" s="18">
        <v>7.8</v>
      </c>
      <c r="D19" s="19" t="s">
        <v>129</v>
      </c>
      <c r="E19" s="20" t="str">
        <f t="shared" si="0"/>
        <v>Significantly Different</v>
      </c>
      <c r="G19">
        <f t="shared" si="1"/>
        <v>7.8</v>
      </c>
      <c r="H19">
        <f t="shared" si="2"/>
        <v>6</v>
      </c>
      <c r="I19" t="str">
        <f t="shared" si="3"/>
        <v>+/-</v>
      </c>
      <c r="J19" t="str">
        <f t="shared" si="4"/>
        <v>1.4</v>
      </c>
      <c r="K19" s="2">
        <f t="shared" si="5"/>
        <v>0.85106382978723394</v>
      </c>
      <c r="L19" s="2">
        <f t="shared" si="6"/>
        <v>-2.0999999999999996</v>
      </c>
      <c r="M19" s="2">
        <f t="shared" si="7"/>
        <v>0.85323214879137987</v>
      </c>
      <c r="N19" s="2">
        <f t="shared" si="8"/>
        <v>-2.4612293418323383</v>
      </c>
      <c r="O19" t="s">
        <v>48</v>
      </c>
    </row>
    <row r="20" spans="1:15" x14ac:dyDescent="0.25">
      <c r="A20" s="16">
        <v>10</v>
      </c>
      <c r="B20" s="17" t="s">
        <v>50</v>
      </c>
      <c r="C20" s="18">
        <v>7.6</v>
      </c>
      <c r="D20" s="21" t="s">
        <v>61</v>
      </c>
      <c r="E20" s="20" t="str">
        <f t="shared" si="0"/>
        <v>Significantly Different</v>
      </c>
      <c r="G20">
        <f t="shared" si="1"/>
        <v>7.6</v>
      </c>
      <c r="H20">
        <f t="shared" si="2"/>
        <v>6</v>
      </c>
      <c r="I20" t="str">
        <f t="shared" si="3"/>
        <v>+/-</v>
      </c>
      <c r="J20" t="str">
        <f t="shared" si="4"/>
        <v>0.4</v>
      </c>
      <c r="K20" s="2">
        <f t="shared" si="5"/>
        <v>0.24316109422492402</v>
      </c>
      <c r="L20" s="2">
        <f t="shared" si="6"/>
        <v>-1.8999999999999995</v>
      </c>
      <c r="M20" s="2">
        <f t="shared" si="7"/>
        <v>0.25064471888253259</v>
      </c>
      <c r="N20" s="2">
        <f t="shared" si="8"/>
        <v>-7.5804509605105839</v>
      </c>
      <c r="O20" t="s">
        <v>50</v>
      </c>
    </row>
    <row r="21" spans="1:15" x14ac:dyDescent="0.25">
      <c r="A21" s="16">
        <v>11</v>
      </c>
      <c r="B21" s="17" t="s">
        <v>52</v>
      </c>
      <c r="C21" s="18">
        <v>7.4</v>
      </c>
      <c r="D21" s="19" t="s">
        <v>39</v>
      </c>
      <c r="E21" s="20" t="str">
        <f t="shared" si="0"/>
        <v>Significantly Different</v>
      </c>
      <c r="G21">
        <f t="shared" si="1"/>
        <v>7.4</v>
      </c>
      <c r="H21">
        <f t="shared" si="2"/>
        <v>6</v>
      </c>
      <c r="I21" t="str">
        <f t="shared" si="3"/>
        <v>+/-</v>
      </c>
      <c r="J21" t="str">
        <f t="shared" si="4"/>
        <v>0.5</v>
      </c>
      <c r="K21" s="2">
        <f t="shared" si="5"/>
        <v>0.303951367781155</v>
      </c>
      <c r="L21" s="2">
        <f t="shared" si="6"/>
        <v>-1.7000000000000002</v>
      </c>
      <c r="M21" s="2">
        <f t="shared" si="7"/>
        <v>0.30997079109986531</v>
      </c>
      <c r="N21" s="2">
        <f t="shared" si="8"/>
        <v>-5.4843877191393178</v>
      </c>
      <c r="O21" t="s">
        <v>52</v>
      </c>
    </row>
    <row r="22" spans="1:15" x14ac:dyDescent="0.25">
      <c r="A22" s="16">
        <v>12</v>
      </c>
      <c r="B22" s="17" t="s">
        <v>58</v>
      </c>
      <c r="C22" s="18">
        <v>7.1</v>
      </c>
      <c r="D22" s="19" t="s">
        <v>83</v>
      </c>
      <c r="E22" s="20" t="str">
        <f t="shared" si="0"/>
        <v>Significantly Different</v>
      </c>
      <c r="G22">
        <f t="shared" si="1"/>
        <v>7.1</v>
      </c>
      <c r="H22">
        <f t="shared" si="2"/>
        <v>6</v>
      </c>
      <c r="I22" t="str">
        <f t="shared" si="3"/>
        <v>+/-</v>
      </c>
      <c r="J22" t="str">
        <f t="shared" si="4"/>
        <v>0.6</v>
      </c>
      <c r="K22" s="2">
        <f t="shared" si="5"/>
        <v>0.36474164133738601</v>
      </c>
      <c r="L22" s="2">
        <f t="shared" si="6"/>
        <v>-1.3999999999999995</v>
      </c>
      <c r="M22" s="2">
        <f t="shared" si="7"/>
        <v>0.36977279819442066</v>
      </c>
      <c r="N22" s="2">
        <f t="shared" si="8"/>
        <v>-3.7861086776423769</v>
      </c>
      <c r="O22" t="s">
        <v>54</v>
      </c>
    </row>
    <row r="23" spans="1:15" x14ac:dyDescent="0.25">
      <c r="A23" s="16">
        <v>13</v>
      </c>
      <c r="B23" s="17" t="s">
        <v>64</v>
      </c>
      <c r="C23" s="18">
        <v>6.5</v>
      </c>
      <c r="D23" s="19" t="s">
        <v>39</v>
      </c>
      <c r="E23" s="20" t="str">
        <f t="shared" si="0"/>
        <v>Significantly Different</v>
      </c>
      <c r="G23">
        <f t="shared" si="1"/>
        <v>6.5</v>
      </c>
      <c r="H23">
        <f t="shared" si="2"/>
        <v>6</v>
      </c>
      <c r="I23" t="str">
        <f t="shared" si="3"/>
        <v>+/-</v>
      </c>
      <c r="J23" t="str">
        <f t="shared" si="4"/>
        <v>0.5</v>
      </c>
      <c r="K23" s="2">
        <f t="shared" si="5"/>
        <v>0.303951367781155</v>
      </c>
      <c r="L23" s="2">
        <f t="shared" si="6"/>
        <v>-0.79999999999999982</v>
      </c>
      <c r="M23" s="2">
        <f t="shared" si="7"/>
        <v>0.30997079109986531</v>
      </c>
      <c r="N23" s="2">
        <f t="shared" si="8"/>
        <v>-2.5808883384185015</v>
      </c>
      <c r="O23" t="s">
        <v>43</v>
      </c>
    </row>
    <row r="24" spans="1:15" x14ac:dyDescent="0.25">
      <c r="A24" s="16">
        <v>14</v>
      </c>
      <c r="B24" s="17" t="s">
        <v>45</v>
      </c>
      <c r="C24" s="18">
        <v>6.2</v>
      </c>
      <c r="D24" s="19" t="s">
        <v>114</v>
      </c>
      <c r="E24" s="20" t="str">
        <f t="shared" si="0"/>
        <v>Not Significantly Different</v>
      </c>
      <c r="G24">
        <f t="shared" si="1"/>
        <v>6.2</v>
      </c>
      <c r="H24">
        <f t="shared" si="2"/>
        <v>6</v>
      </c>
      <c r="I24" t="str">
        <f t="shared" si="3"/>
        <v>+/-</v>
      </c>
      <c r="J24" t="str">
        <f t="shared" si="4"/>
        <v>0.9</v>
      </c>
      <c r="K24" s="2">
        <f t="shared" si="5"/>
        <v>0.54711246200607899</v>
      </c>
      <c r="L24" s="2">
        <f t="shared" si="6"/>
        <v>-0.5</v>
      </c>
      <c r="M24" s="2">
        <f t="shared" si="7"/>
        <v>0.55047933970440222</v>
      </c>
      <c r="N24" s="2">
        <f t="shared" si="8"/>
        <v>-0.90829930196561282</v>
      </c>
      <c r="O24" t="s">
        <v>57</v>
      </c>
    </row>
    <row r="25" spans="1:15" x14ac:dyDescent="0.25">
      <c r="A25" s="16">
        <v>15</v>
      </c>
      <c r="B25" s="17" t="s">
        <v>72</v>
      </c>
      <c r="C25" s="18">
        <v>6.1</v>
      </c>
      <c r="D25" s="19" t="s">
        <v>78</v>
      </c>
      <c r="E25" s="20" t="str">
        <f t="shared" si="0"/>
        <v>Not Significantly Different</v>
      </c>
      <c r="G25">
        <f t="shared" si="1"/>
        <v>6.1</v>
      </c>
      <c r="H25">
        <f t="shared" si="2"/>
        <v>6</v>
      </c>
      <c r="I25" t="str">
        <f t="shared" si="3"/>
        <v>+/-</v>
      </c>
      <c r="J25" t="str">
        <f t="shared" si="4"/>
        <v>0.7</v>
      </c>
      <c r="K25" s="2">
        <f t="shared" si="5"/>
        <v>0.42553191489361697</v>
      </c>
      <c r="L25" s="2">
        <f t="shared" si="6"/>
        <v>-0.39999999999999947</v>
      </c>
      <c r="M25" s="2">
        <f t="shared" si="7"/>
        <v>0.42985214661796195</v>
      </c>
      <c r="N25" s="2">
        <f t="shared" si="8"/>
        <v>-0.93055252404149547</v>
      </c>
      <c r="O25" t="s">
        <v>58</v>
      </c>
    </row>
    <row r="26" spans="1:15" x14ac:dyDescent="0.25">
      <c r="A26" s="16">
        <v>16</v>
      </c>
      <c r="B26" s="17" t="s">
        <v>37</v>
      </c>
      <c r="C26" s="18">
        <v>5.9</v>
      </c>
      <c r="D26" s="19" t="s">
        <v>78</v>
      </c>
      <c r="E26" s="20" t="str">
        <f t="shared" si="0"/>
        <v>Not Significantly Different</v>
      </c>
      <c r="G26">
        <f t="shared" si="1"/>
        <v>5.9</v>
      </c>
      <c r="H26">
        <f t="shared" si="2"/>
        <v>6</v>
      </c>
      <c r="I26" t="str">
        <f t="shared" si="3"/>
        <v>+/-</v>
      </c>
      <c r="J26" t="str">
        <f t="shared" si="4"/>
        <v>0.7</v>
      </c>
      <c r="K26" s="2">
        <f t="shared" si="5"/>
        <v>0.42553191489361697</v>
      </c>
      <c r="L26" s="2">
        <f t="shared" si="6"/>
        <v>-0.20000000000000018</v>
      </c>
      <c r="M26" s="2">
        <f t="shared" si="7"/>
        <v>0.42985214661796195</v>
      </c>
      <c r="N26" s="2">
        <f t="shared" si="8"/>
        <v>-0.46527626202074879</v>
      </c>
      <c r="O26" t="s">
        <v>41</v>
      </c>
    </row>
    <row r="27" spans="1:15" x14ac:dyDescent="0.25">
      <c r="A27" s="16">
        <v>17</v>
      </c>
      <c r="B27" s="17" t="s">
        <v>59</v>
      </c>
      <c r="C27" s="18">
        <v>5.8</v>
      </c>
      <c r="D27" s="19" t="s">
        <v>78</v>
      </c>
      <c r="E27" s="20" t="str">
        <f t="shared" si="0"/>
        <v>Not Significantly Different</v>
      </c>
      <c r="G27">
        <f t="shared" si="1"/>
        <v>5.8</v>
      </c>
      <c r="H27">
        <f t="shared" si="2"/>
        <v>6</v>
      </c>
      <c r="I27" t="str">
        <f t="shared" si="3"/>
        <v>+/-</v>
      </c>
      <c r="J27" t="str">
        <f t="shared" si="4"/>
        <v>0.7</v>
      </c>
      <c r="K27" s="2">
        <f t="shared" si="5"/>
        <v>0.42553191489361697</v>
      </c>
      <c r="L27" s="2">
        <f t="shared" si="6"/>
        <v>-9.9999999999999645E-2</v>
      </c>
      <c r="M27" s="2">
        <f t="shared" si="7"/>
        <v>0.42985214661796195</v>
      </c>
      <c r="N27" s="2">
        <f t="shared" si="8"/>
        <v>-0.23263813101037334</v>
      </c>
      <c r="O27" t="s">
        <v>59</v>
      </c>
    </row>
    <row r="28" spans="1:15" x14ac:dyDescent="0.25">
      <c r="A28" s="16">
        <v>17</v>
      </c>
      <c r="B28" s="17" t="s">
        <v>82</v>
      </c>
      <c r="C28" s="18">
        <v>5.8</v>
      </c>
      <c r="D28" s="19" t="s">
        <v>61</v>
      </c>
      <c r="E28" s="20" t="str">
        <f t="shared" si="0"/>
        <v>Not Significantly Different</v>
      </c>
      <c r="G28">
        <f t="shared" si="1"/>
        <v>5.8</v>
      </c>
      <c r="H28">
        <f t="shared" si="2"/>
        <v>6</v>
      </c>
      <c r="I28" t="str">
        <f t="shared" si="3"/>
        <v>+/-</v>
      </c>
      <c r="J28" t="str">
        <f t="shared" si="4"/>
        <v>0.4</v>
      </c>
      <c r="K28" s="2">
        <f t="shared" si="5"/>
        <v>0.24316109422492402</v>
      </c>
      <c r="L28" s="2">
        <f t="shared" si="6"/>
        <v>-9.9999999999999645E-2</v>
      </c>
      <c r="M28" s="2">
        <f t="shared" si="7"/>
        <v>0.25064471888253259</v>
      </c>
      <c r="N28" s="2">
        <f t="shared" si="8"/>
        <v>-0.39897110318476625</v>
      </c>
      <c r="O28" t="s">
        <v>49</v>
      </c>
    </row>
    <row r="29" spans="1:15" x14ac:dyDescent="0.25">
      <c r="A29" s="16">
        <v>17</v>
      </c>
      <c r="B29" s="17" t="s">
        <v>85</v>
      </c>
      <c r="C29" s="18">
        <v>5.8</v>
      </c>
      <c r="D29" s="19" t="s">
        <v>83</v>
      </c>
      <c r="E29" s="20" t="str">
        <f t="shared" si="0"/>
        <v>Not Significantly Different</v>
      </c>
      <c r="G29">
        <f t="shared" si="1"/>
        <v>5.8</v>
      </c>
      <c r="H29">
        <f t="shared" si="2"/>
        <v>6</v>
      </c>
      <c r="I29" t="str">
        <f t="shared" si="3"/>
        <v>+/-</v>
      </c>
      <c r="J29" t="str">
        <f t="shared" si="4"/>
        <v>0.6</v>
      </c>
      <c r="K29" s="2">
        <f t="shared" si="5"/>
        <v>0.36474164133738601</v>
      </c>
      <c r="L29" s="2">
        <f t="shared" si="6"/>
        <v>-9.9999999999999645E-2</v>
      </c>
      <c r="M29" s="2">
        <f t="shared" si="7"/>
        <v>0.36977279819442066</v>
      </c>
      <c r="N29" s="2">
        <f t="shared" si="8"/>
        <v>-0.27043633411731177</v>
      </c>
      <c r="O29" t="s">
        <v>63</v>
      </c>
    </row>
    <row r="30" spans="1:15" x14ac:dyDescent="0.25">
      <c r="A30" s="16">
        <v>20</v>
      </c>
      <c r="B30" s="17" t="s">
        <v>51</v>
      </c>
      <c r="C30" s="18">
        <v>5.7</v>
      </c>
      <c r="D30" s="19" t="s">
        <v>70</v>
      </c>
      <c r="E30" s="20" t="str">
        <f t="shared" si="0"/>
        <v>Not Significantly Different</v>
      </c>
      <c r="G30">
        <f t="shared" si="1"/>
        <v>5.7</v>
      </c>
      <c r="H30">
        <f t="shared" si="2"/>
        <v>6</v>
      </c>
      <c r="I30" t="str">
        <f t="shared" si="3"/>
        <v>+/-</v>
      </c>
      <c r="J30" t="str">
        <f t="shared" si="4"/>
        <v>0.8</v>
      </c>
      <c r="K30" s="2">
        <f t="shared" si="5"/>
        <v>0.48632218844984804</v>
      </c>
      <c r="L30" s="2">
        <f t="shared" si="6"/>
        <v>0</v>
      </c>
      <c r="M30" s="2">
        <f t="shared" si="7"/>
        <v>0.49010685399991183</v>
      </c>
      <c r="N30" s="2">
        <f t="shared" si="8"/>
        <v>0</v>
      </c>
      <c r="O30" t="s">
        <v>28</v>
      </c>
    </row>
    <row r="31" spans="1:15" x14ac:dyDescent="0.25">
      <c r="A31" s="16">
        <v>20</v>
      </c>
      <c r="B31" s="17" t="s">
        <v>77</v>
      </c>
      <c r="C31" s="18">
        <v>5.7</v>
      </c>
      <c r="D31" s="19" t="s">
        <v>114</v>
      </c>
      <c r="E31" s="20" t="str">
        <f t="shared" si="0"/>
        <v>Not Significantly Different</v>
      </c>
      <c r="G31">
        <f t="shared" si="1"/>
        <v>5.7</v>
      </c>
      <c r="H31">
        <f t="shared" si="2"/>
        <v>6</v>
      </c>
      <c r="I31" t="str">
        <f t="shared" si="3"/>
        <v>+/-</v>
      </c>
      <c r="J31" t="str">
        <f t="shared" si="4"/>
        <v>0.9</v>
      </c>
      <c r="K31" s="2">
        <f t="shared" si="5"/>
        <v>0.54711246200607899</v>
      </c>
      <c r="L31" s="2">
        <f t="shared" si="6"/>
        <v>0</v>
      </c>
      <c r="M31" s="2">
        <f t="shared" si="7"/>
        <v>0.55047933970440222</v>
      </c>
      <c r="N31" s="2">
        <f t="shared" si="8"/>
        <v>0</v>
      </c>
      <c r="O31" t="s">
        <v>66</v>
      </c>
    </row>
    <row r="32" spans="1:15" x14ac:dyDescent="0.25">
      <c r="A32" s="16">
        <v>22</v>
      </c>
      <c r="B32" s="17" t="s">
        <v>28</v>
      </c>
      <c r="C32" s="18">
        <v>5.6</v>
      </c>
      <c r="D32" s="19" t="s">
        <v>128</v>
      </c>
      <c r="E32" s="20" t="str">
        <f t="shared" si="0"/>
        <v>Not Significantly Different</v>
      </c>
      <c r="G32">
        <f t="shared" si="1"/>
        <v>5.6</v>
      </c>
      <c r="H32">
        <f t="shared" si="2"/>
        <v>6</v>
      </c>
      <c r="I32" t="str">
        <f t="shared" si="3"/>
        <v>+/-</v>
      </c>
      <c r="J32" t="str">
        <f t="shared" si="4"/>
        <v>1.1</v>
      </c>
      <c r="K32" s="2">
        <f t="shared" si="5"/>
        <v>0.66869300911854113</v>
      </c>
      <c r="L32" s="2">
        <f t="shared" si="6"/>
        <v>0.10000000000000053</v>
      </c>
      <c r="M32" s="2">
        <f t="shared" si="7"/>
        <v>0.67145051776214359</v>
      </c>
      <c r="N32" s="2">
        <f t="shared" si="8"/>
        <v>0.14893130223994375</v>
      </c>
      <c r="O32" t="s">
        <v>68</v>
      </c>
    </row>
    <row r="33" spans="1:15" x14ac:dyDescent="0.25">
      <c r="A33" s="16">
        <v>23</v>
      </c>
      <c r="B33" s="17" t="s">
        <v>42</v>
      </c>
      <c r="C33" s="18">
        <v>5.5</v>
      </c>
      <c r="D33" s="19" t="s">
        <v>83</v>
      </c>
      <c r="E33" s="20" t="str">
        <f t="shared" si="0"/>
        <v>Not Significantly Different</v>
      </c>
      <c r="G33">
        <f t="shared" si="1"/>
        <v>5.5</v>
      </c>
      <c r="H33">
        <f t="shared" si="2"/>
        <v>6</v>
      </c>
      <c r="I33" t="str">
        <f t="shared" si="3"/>
        <v>+/-</v>
      </c>
      <c r="J33" t="str">
        <f t="shared" si="4"/>
        <v>0.6</v>
      </c>
      <c r="K33" s="2">
        <f t="shared" si="5"/>
        <v>0.36474164133738601</v>
      </c>
      <c r="L33" s="2">
        <f t="shared" si="6"/>
        <v>0.20000000000000018</v>
      </c>
      <c r="M33" s="2">
        <f t="shared" si="7"/>
        <v>0.36977279819442066</v>
      </c>
      <c r="N33" s="2">
        <f t="shared" si="8"/>
        <v>0.54087266823462599</v>
      </c>
      <c r="O33" t="s">
        <v>71</v>
      </c>
    </row>
    <row r="34" spans="1:15" x14ac:dyDescent="0.25">
      <c r="A34" s="16">
        <v>24</v>
      </c>
      <c r="B34" s="17" t="s">
        <v>43</v>
      </c>
      <c r="C34" s="18">
        <v>5</v>
      </c>
      <c r="D34" s="19" t="s">
        <v>70</v>
      </c>
      <c r="E34" s="20" t="str">
        <f t="shared" si="0"/>
        <v>Not Significantly Different</v>
      </c>
      <c r="G34">
        <f t="shared" si="1"/>
        <v>5</v>
      </c>
      <c r="H34">
        <f t="shared" si="2"/>
        <v>6</v>
      </c>
      <c r="I34" t="str">
        <f t="shared" si="3"/>
        <v>+/-</v>
      </c>
      <c r="J34" t="str">
        <f t="shared" si="4"/>
        <v>0.8</v>
      </c>
      <c r="K34" s="2">
        <f t="shared" si="5"/>
        <v>0.48632218844984804</v>
      </c>
      <c r="L34" s="2">
        <f t="shared" si="6"/>
        <v>0.70000000000000018</v>
      </c>
      <c r="M34" s="2">
        <f t="shared" si="7"/>
        <v>0.49010685399991183</v>
      </c>
      <c r="N34" s="2">
        <f t="shared" si="8"/>
        <v>1.4282599687947357</v>
      </c>
      <c r="O34" t="s">
        <v>62</v>
      </c>
    </row>
    <row r="35" spans="1:15" x14ac:dyDescent="0.25">
      <c r="A35" s="16">
        <v>24</v>
      </c>
      <c r="B35" s="17" t="s">
        <v>73</v>
      </c>
      <c r="C35" s="18">
        <v>5</v>
      </c>
      <c r="D35" s="19" t="s">
        <v>39</v>
      </c>
      <c r="E35" s="20" t="str">
        <f t="shared" si="0"/>
        <v>Significantly Different</v>
      </c>
      <c r="G35">
        <f t="shared" si="1"/>
        <v>5</v>
      </c>
      <c r="H35">
        <f t="shared" si="2"/>
        <v>6</v>
      </c>
      <c r="I35" t="str">
        <f t="shared" si="3"/>
        <v>+/-</v>
      </c>
      <c r="J35" t="str">
        <f t="shared" si="4"/>
        <v>0.5</v>
      </c>
      <c r="K35" s="2">
        <f t="shared" si="5"/>
        <v>0.303951367781155</v>
      </c>
      <c r="L35" s="2">
        <f t="shared" si="6"/>
        <v>0.70000000000000018</v>
      </c>
      <c r="M35" s="2">
        <f t="shared" si="7"/>
        <v>0.30997079109986531</v>
      </c>
      <c r="N35" s="2">
        <f t="shared" si="8"/>
        <v>2.2582772961161899</v>
      </c>
      <c r="O35" t="s">
        <v>72</v>
      </c>
    </row>
    <row r="36" spans="1:15" x14ac:dyDescent="0.25">
      <c r="A36" s="16">
        <v>26</v>
      </c>
      <c r="B36" s="17" t="s">
        <v>84</v>
      </c>
      <c r="C36" s="18">
        <v>4.9000000000000004</v>
      </c>
      <c r="D36" s="19" t="s">
        <v>61</v>
      </c>
      <c r="E36" s="20" t="str">
        <f t="shared" si="0"/>
        <v>Significantly Different</v>
      </c>
      <c r="G36">
        <f t="shared" si="1"/>
        <v>4.9000000000000004</v>
      </c>
      <c r="H36">
        <f t="shared" si="2"/>
        <v>6</v>
      </c>
      <c r="I36" t="str">
        <f t="shared" si="3"/>
        <v>+/-</v>
      </c>
      <c r="J36" t="str">
        <f t="shared" si="4"/>
        <v>0.4</v>
      </c>
      <c r="K36" s="2">
        <f t="shared" si="5"/>
        <v>0.24316109422492402</v>
      </c>
      <c r="L36" s="2">
        <f t="shared" si="6"/>
        <v>0.79999999999999982</v>
      </c>
      <c r="M36" s="2">
        <f t="shared" si="7"/>
        <v>0.25064471888253259</v>
      </c>
      <c r="N36" s="2">
        <f t="shared" si="8"/>
        <v>3.1917688254781407</v>
      </c>
      <c r="O36" t="s">
        <v>64</v>
      </c>
    </row>
    <row r="37" spans="1:15" x14ac:dyDescent="0.25">
      <c r="A37" s="16">
        <v>27</v>
      </c>
      <c r="B37" s="17" t="s">
        <v>46</v>
      </c>
      <c r="C37" s="18">
        <v>4.8</v>
      </c>
      <c r="D37" s="19" t="s">
        <v>129</v>
      </c>
      <c r="E37" s="20" t="str">
        <f t="shared" si="0"/>
        <v>Not Significantly Different</v>
      </c>
      <c r="G37">
        <f t="shared" si="1"/>
        <v>4.8</v>
      </c>
      <c r="H37">
        <f t="shared" si="2"/>
        <v>6</v>
      </c>
      <c r="I37" t="str">
        <f t="shared" si="3"/>
        <v>+/-</v>
      </c>
      <c r="J37" t="str">
        <f t="shared" si="4"/>
        <v>1.4</v>
      </c>
      <c r="K37" s="2">
        <f t="shared" si="5"/>
        <v>0.85106382978723394</v>
      </c>
      <c r="L37" s="2">
        <f t="shared" si="6"/>
        <v>0.90000000000000036</v>
      </c>
      <c r="M37" s="2">
        <f t="shared" si="7"/>
        <v>0.85323214879137987</v>
      </c>
      <c r="N37" s="2">
        <f t="shared" si="8"/>
        <v>1.0548125750710027</v>
      </c>
      <c r="O37" t="s">
        <v>45</v>
      </c>
    </row>
    <row r="38" spans="1:15" x14ac:dyDescent="0.25">
      <c r="A38" s="16">
        <v>27</v>
      </c>
      <c r="B38" s="17" t="s">
        <v>65</v>
      </c>
      <c r="C38" s="18">
        <v>4.8</v>
      </c>
      <c r="D38" s="19" t="s">
        <v>36</v>
      </c>
      <c r="E38" s="20" t="str">
        <f t="shared" si="0"/>
        <v>Significantly Different</v>
      </c>
      <c r="G38">
        <f t="shared" si="1"/>
        <v>4.8</v>
      </c>
      <c r="H38">
        <f t="shared" si="2"/>
        <v>6</v>
      </c>
      <c r="I38" t="str">
        <f t="shared" si="3"/>
        <v>+/-</v>
      </c>
      <c r="J38" t="str">
        <f t="shared" si="4"/>
        <v>0.3</v>
      </c>
      <c r="K38" s="2">
        <f t="shared" si="5"/>
        <v>0.18237082066869301</v>
      </c>
      <c r="L38" s="2">
        <f t="shared" si="6"/>
        <v>0.90000000000000036</v>
      </c>
      <c r="M38" s="2">
        <f t="shared" si="7"/>
        <v>0.19223572402239389</v>
      </c>
      <c r="N38" s="2">
        <f t="shared" si="8"/>
        <v>4.6817520758792872</v>
      </c>
      <c r="O38" t="s">
        <v>51</v>
      </c>
    </row>
    <row r="39" spans="1:15" x14ac:dyDescent="0.25">
      <c r="A39" s="16">
        <v>29</v>
      </c>
      <c r="B39" s="17" t="s">
        <v>67</v>
      </c>
      <c r="C39" s="18">
        <v>4.5999999999999996</v>
      </c>
      <c r="D39" s="19" t="s">
        <v>36</v>
      </c>
      <c r="E39" s="20" t="str">
        <f t="shared" si="0"/>
        <v>Significantly Different</v>
      </c>
      <c r="G39">
        <f t="shared" si="1"/>
        <v>4.5999999999999996</v>
      </c>
      <c r="H39">
        <f t="shared" si="2"/>
        <v>6</v>
      </c>
      <c r="I39" t="str">
        <f t="shared" si="3"/>
        <v>+/-</v>
      </c>
      <c r="J39" t="str">
        <f t="shared" si="4"/>
        <v>0.3</v>
      </c>
      <c r="K39" s="2">
        <f t="shared" si="5"/>
        <v>0.18237082066869301</v>
      </c>
      <c r="L39" s="2">
        <f t="shared" si="6"/>
        <v>1.1000000000000005</v>
      </c>
      <c r="M39" s="2">
        <f t="shared" si="7"/>
        <v>0.19223572402239389</v>
      </c>
      <c r="N39" s="2">
        <f t="shared" si="8"/>
        <v>5.7221414260746846</v>
      </c>
      <c r="O39" t="s">
        <v>74</v>
      </c>
    </row>
    <row r="40" spans="1:15" x14ac:dyDescent="0.25">
      <c r="A40" s="16">
        <v>30</v>
      </c>
      <c r="B40" s="17" t="s">
        <v>63</v>
      </c>
      <c r="C40" s="18">
        <v>4.4000000000000004</v>
      </c>
      <c r="D40" s="19" t="s">
        <v>83</v>
      </c>
      <c r="E40" s="20" t="str">
        <f t="shared" si="0"/>
        <v>Significantly Different</v>
      </c>
      <c r="G40">
        <f t="shared" si="1"/>
        <v>4.4000000000000004</v>
      </c>
      <c r="H40">
        <f t="shared" si="2"/>
        <v>6</v>
      </c>
      <c r="I40" t="str">
        <f t="shared" si="3"/>
        <v>+/-</v>
      </c>
      <c r="J40" t="str">
        <f t="shared" si="4"/>
        <v>0.6</v>
      </c>
      <c r="K40" s="2">
        <f t="shared" si="5"/>
        <v>0.36474164133738601</v>
      </c>
      <c r="L40" s="2">
        <f t="shared" si="6"/>
        <v>1.2999999999999998</v>
      </c>
      <c r="M40" s="2">
        <f t="shared" si="7"/>
        <v>0.36977279819442066</v>
      </c>
      <c r="N40" s="2">
        <f t="shared" si="8"/>
        <v>3.5156723435250652</v>
      </c>
      <c r="O40" t="s">
        <v>35</v>
      </c>
    </row>
    <row r="41" spans="1:15" x14ac:dyDescent="0.25">
      <c r="A41" s="16">
        <v>31</v>
      </c>
      <c r="B41" s="17" t="s">
        <v>49</v>
      </c>
      <c r="C41" s="18">
        <v>4.3</v>
      </c>
      <c r="D41" s="19" t="s">
        <v>39</v>
      </c>
      <c r="E41" s="20" t="str">
        <f t="shared" si="0"/>
        <v>Significantly Different</v>
      </c>
      <c r="G41">
        <f t="shared" si="1"/>
        <v>4.3</v>
      </c>
      <c r="H41">
        <f t="shared" si="2"/>
        <v>6</v>
      </c>
      <c r="I41" t="str">
        <f t="shared" si="3"/>
        <v>+/-</v>
      </c>
      <c r="J41" t="str">
        <f t="shared" si="4"/>
        <v>0.5</v>
      </c>
      <c r="K41" s="2">
        <f t="shared" si="5"/>
        <v>0.303951367781155</v>
      </c>
      <c r="L41" s="2">
        <f t="shared" si="6"/>
        <v>1.4000000000000004</v>
      </c>
      <c r="M41" s="2">
        <f t="shared" si="7"/>
        <v>0.30997079109986531</v>
      </c>
      <c r="N41" s="2">
        <f t="shared" si="8"/>
        <v>4.5165545922323798</v>
      </c>
      <c r="O41" t="s">
        <v>76</v>
      </c>
    </row>
    <row r="42" spans="1:15" x14ac:dyDescent="0.25">
      <c r="A42" s="16">
        <v>31</v>
      </c>
      <c r="B42" s="17" t="s">
        <v>76</v>
      </c>
      <c r="C42" s="18">
        <v>4.3</v>
      </c>
      <c r="D42" s="19" t="s">
        <v>61</v>
      </c>
      <c r="E42" s="20" t="str">
        <f t="shared" si="0"/>
        <v>Significantly Different</v>
      </c>
      <c r="G42">
        <f t="shared" si="1"/>
        <v>4.3</v>
      </c>
      <c r="H42">
        <f t="shared" si="2"/>
        <v>6</v>
      </c>
      <c r="I42" t="str">
        <f t="shared" si="3"/>
        <v>+/-</v>
      </c>
      <c r="J42" t="str">
        <f t="shared" si="4"/>
        <v>0.4</v>
      </c>
      <c r="K42" s="2">
        <f t="shared" si="5"/>
        <v>0.24316109422492402</v>
      </c>
      <c r="L42" s="2">
        <f t="shared" si="6"/>
        <v>1.4000000000000004</v>
      </c>
      <c r="M42" s="2">
        <f t="shared" si="7"/>
        <v>0.25064471888253259</v>
      </c>
      <c r="N42" s="2">
        <f t="shared" si="8"/>
        <v>5.5855954445867493</v>
      </c>
      <c r="O42" t="s">
        <v>77</v>
      </c>
    </row>
    <row r="43" spans="1:15" x14ac:dyDescent="0.25">
      <c r="A43" s="16">
        <v>33</v>
      </c>
      <c r="B43" s="17" t="s">
        <v>60</v>
      </c>
      <c r="C43" s="18">
        <v>4.0999999999999996</v>
      </c>
      <c r="D43" s="19" t="s">
        <v>83</v>
      </c>
      <c r="E43" s="20" t="str">
        <f t="shared" si="0"/>
        <v>Significantly Different</v>
      </c>
      <c r="G43">
        <f t="shared" si="1"/>
        <v>4.0999999999999996</v>
      </c>
      <c r="H43">
        <f t="shared" si="2"/>
        <v>6</v>
      </c>
      <c r="I43" t="str">
        <f t="shared" si="3"/>
        <v>+/-</v>
      </c>
      <c r="J43" t="str">
        <f t="shared" si="4"/>
        <v>0.6</v>
      </c>
      <c r="K43" s="2">
        <f t="shared" si="5"/>
        <v>0.36474164133738601</v>
      </c>
      <c r="L43" s="2">
        <f t="shared" si="6"/>
        <v>1.6000000000000005</v>
      </c>
      <c r="M43" s="2">
        <f t="shared" si="7"/>
        <v>0.36977279819442066</v>
      </c>
      <c r="N43" s="2">
        <f t="shared" si="8"/>
        <v>4.3269813458770052</v>
      </c>
      <c r="O43" t="s">
        <v>80</v>
      </c>
    </row>
    <row r="44" spans="1:15" x14ac:dyDescent="0.25">
      <c r="A44" s="16">
        <v>34</v>
      </c>
      <c r="B44" s="17" t="s">
        <v>57</v>
      </c>
      <c r="C44" s="18">
        <v>4</v>
      </c>
      <c r="D44" s="19" t="s">
        <v>36</v>
      </c>
      <c r="E44" s="20" t="str">
        <f t="shared" si="0"/>
        <v>Significantly Different</v>
      </c>
      <c r="G44">
        <f t="shared" si="1"/>
        <v>4</v>
      </c>
      <c r="H44">
        <f t="shared" si="2"/>
        <v>6</v>
      </c>
      <c r="I44" t="str">
        <f t="shared" si="3"/>
        <v>+/-</v>
      </c>
      <c r="J44" t="str">
        <f t="shared" si="4"/>
        <v>0.3</v>
      </c>
      <c r="K44" s="2">
        <f t="shared" si="5"/>
        <v>0.18237082066869301</v>
      </c>
      <c r="L44" s="2">
        <f t="shared" si="6"/>
        <v>1.7000000000000002</v>
      </c>
      <c r="M44" s="2">
        <f t="shared" si="7"/>
        <v>0.19223572402239389</v>
      </c>
      <c r="N44" s="2">
        <f t="shared" si="8"/>
        <v>8.843309476660874</v>
      </c>
      <c r="O44" t="s">
        <v>82</v>
      </c>
    </row>
    <row r="45" spans="1:15" x14ac:dyDescent="0.25">
      <c r="A45" s="16">
        <v>35</v>
      </c>
      <c r="B45" s="17" t="s">
        <v>55</v>
      </c>
      <c r="C45" s="18">
        <v>3.8</v>
      </c>
      <c r="D45" s="19" t="s">
        <v>36</v>
      </c>
      <c r="E45" s="20" t="str">
        <f t="shared" si="0"/>
        <v>Significantly Different</v>
      </c>
      <c r="G45">
        <f t="shared" si="1"/>
        <v>3.8</v>
      </c>
      <c r="H45">
        <f t="shared" si="2"/>
        <v>6</v>
      </c>
      <c r="I45" t="str">
        <f t="shared" si="3"/>
        <v>+/-</v>
      </c>
      <c r="J45" t="str">
        <f t="shared" si="4"/>
        <v>0.3</v>
      </c>
      <c r="K45" s="2">
        <f t="shared" si="5"/>
        <v>0.18237082066869301</v>
      </c>
      <c r="L45" s="2">
        <f t="shared" si="6"/>
        <v>1.9000000000000004</v>
      </c>
      <c r="M45" s="2">
        <f t="shared" si="7"/>
        <v>0.19223572402239389</v>
      </c>
      <c r="N45" s="2">
        <f t="shared" si="8"/>
        <v>9.8836988268562713</v>
      </c>
      <c r="O45" t="s">
        <v>53</v>
      </c>
    </row>
    <row r="46" spans="1:15" x14ac:dyDescent="0.25">
      <c r="A46" s="16">
        <v>36</v>
      </c>
      <c r="B46" s="17" t="s">
        <v>35</v>
      </c>
      <c r="C46" s="18">
        <v>3.7</v>
      </c>
      <c r="D46" s="19" t="s">
        <v>114</v>
      </c>
      <c r="E46" s="20" t="str">
        <f t="shared" si="0"/>
        <v>Significantly Different</v>
      </c>
      <c r="G46">
        <f t="shared" si="1"/>
        <v>3.7</v>
      </c>
      <c r="H46">
        <f t="shared" si="2"/>
        <v>6</v>
      </c>
      <c r="I46" t="str">
        <f t="shared" si="3"/>
        <v>+/-</v>
      </c>
      <c r="J46" t="str">
        <f t="shared" si="4"/>
        <v>0.9</v>
      </c>
      <c r="K46" s="2">
        <f t="shared" si="5"/>
        <v>0.54711246200607899</v>
      </c>
      <c r="L46" s="2">
        <f t="shared" si="6"/>
        <v>2</v>
      </c>
      <c r="M46" s="2">
        <f t="shared" si="7"/>
        <v>0.55047933970440222</v>
      </c>
      <c r="N46" s="2">
        <f t="shared" si="8"/>
        <v>3.6331972078624513</v>
      </c>
      <c r="O46" t="s">
        <v>65</v>
      </c>
    </row>
    <row r="47" spans="1:15" x14ac:dyDescent="0.25">
      <c r="A47" s="16">
        <v>37</v>
      </c>
      <c r="B47" s="17" t="s">
        <v>40</v>
      </c>
      <c r="C47" s="18">
        <v>3.6</v>
      </c>
      <c r="D47" s="19" t="s">
        <v>29</v>
      </c>
      <c r="E47" s="20" t="str">
        <f t="shared" si="0"/>
        <v>Significantly Different</v>
      </c>
      <c r="G47">
        <f t="shared" si="1"/>
        <v>3.6</v>
      </c>
      <c r="H47">
        <f t="shared" si="2"/>
        <v>6</v>
      </c>
      <c r="I47" t="str">
        <f t="shared" si="3"/>
        <v>+/-</v>
      </c>
      <c r="J47" t="str">
        <f t="shared" si="4"/>
        <v>0.2</v>
      </c>
      <c r="K47" s="2">
        <f t="shared" si="5"/>
        <v>0.12158054711246201</v>
      </c>
      <c r="L47" s="2">
        <f t="shared" si="6"/>
        <v>2.1</v>
      </c>
      <c r="M47" s="2">
        <f t="shared" si="7"/>
        <v>0.1359311840425404</v>
      </c>
      <c r="N47" s="2">
        <f t="shared" si="8"/>
        <v>15.448993656546049</v>
      </c>
      <c r="O47" t="s">
        <v>81</v>
      </c>
    </row>
    <row r="48" spans="1:15" x14ac:dyDescent="0.25">
      <c r="A48" s="16">
        <v>38</v>
      </c>
      <c r="B48" s="17" t="s">
        <v>30</v>
      </c>
      <c r="C48" s="18">
        <v>3.5</v>
      </c>
      <c r="D48" s="19" t="s">
        <v>36</v>
      </c>
      <c r="E48" s="20" t="str">
        <f t="shared" si="0"/>
        <v>Significantly Different</v>
      </c>
      <c r="G48">
        <f t="shared" si="1"/>
        <v>3.5</v>
      </c>
      <c r="H48">
        <f t="shared" si="2"/>
        <v>6</v>
      </c>
      <c r="I48" t="str">
        <f t="shared" si="3"/>
        <v>+/-</v>
      </c>
      <c r="J48" t="str">
        <f t="shared" si="4"/>
        <v>0.3</v>
      </c>
      <c r="K48" s="2">
        <f t="shared" si="5"/>
        <v>0.18237082066869301</v>
      </c>
      <c r="L48" s="2">
        <f t="shared" si="6"/>
        <v>2.2000000000000002</v>
      </c>
      <c r="M48" s="2">
        <f t="shared" si="7"/>
        <v>0.19223572402239389</v>
      </c>
      <c r="N48" s="2">
        <f t="shared" si="8"/>
        <v>11.444282852149366</v>
      </c>
      <c r="O48" t="s">
        <v>60</v>
      </c>
    </row>
    <row r="49" spans="1:15" x14ac:dyDescent="0.25">
      <c r="A49" s="16">
        <v>38</v>
      </c>
      <c r="B49" s="17" t="s">
        <v>44</v>
      </c>
      <c r="C49" s="18">
        <v>3.5</v>
      </c>
      <c r="D49" s="19" t="s">
        <v>39</v>
      </c>
      <c r="E49" s="20" t="str">
        <f t="shared" si="0"/>
        <v>Significantly Different</v>
      </c>
      <c r="G49">
        <f t="shared" si="1"/>
        <v>3.5</v>
      </c>
      <c r="H49">
        <f t="shared" si="2"/>
        <v>6</v>
      </c>
      <c r="I49" t="str">
        <f t="shared" si="3"/>
        <v>+/-</v>
      </c>
      <c r="J49" t="str">
        <f t="shared" si="4"/>
        <v>0.5</v>
      </c>
      <c r="K49" s="2">
        <f t="shared" si="5"/>
        <v>0.303951367781155</v>
      </c>
      <c r="L49" s="2">
        <f t="shared" si="6"/>
        <v>2.2000000000000002</v>
      </c>
      <c r="M49" s="2">
        <f t="shared" si="7"/>
        <v>0.30997079109986531</v>
      </c>
      <c r="N49" s="2">
        <f t="shared" si="8"/>
        <v>7.0974429306508817</v>
      </c>
      <c r="O49" t="s">
        <v>67</v>
      </c>
    </row>
    <row r="50" spans="1:15" x14ac:dyDescent="0.25">
      <c r="A50" s="16">
        <v>38</v>
      </c>
      <c r="B50" s="17" t="s">
        <v>33</v>
      </c>
      <c r="C50" s="18">
        <v>3.5</v>
      </c>
      <c r="D50" s="19" t="s">
        <v>83</v>
      </c>
      <c r="E50" s="20" t="str">
        <f t="shared" si="0"/>
        <v>Significantly Different</v>
      </c>
      <c r="G50">
        <f t="shared" si="1"/>
        <v>3.5</v>
      </c>
      <c r="H50">
        <f t="shared" si="2"/>
        <v>6</v>
      </c>
      <c r="I50" t="str">
        <f t="shared" si="3"/>
        <v>+/-</v>
      </c>
      <c r="J50" t="str">
        <f t="shared" si="4"/>
        <v>0.6</v>
      </c>
      <c r="K50" s="2">
        <f t="shared" si="5"/>
        <v>0.36474164133738601</v>
      </c>
      <c r="L50" s="2">
        <f t="shared" si="6"/>
        <v>2.2000000000000002</v>
      </c>
      <c r="M50" s="2">
        <f t="shared" si="7"/>
        <v>0.36977279819442066</v>
      </c>
      <c r="N50" s="2">
        <f t="shared" si="8"/>
        <v>5.9495993505808809</v>
      </c>
      <c r="O50" t="s">
        <v>69</v>
      </c>
    </row>
    <row r="51" spans="1:15" x14ac:dyDescent="0.25">
      <c r="A51" s="16">
        <v>41</v>
      </c>
      <c r="B51" s="17" t="s">
        <v>66</v>
      </c>
      <c r="C51" s="18">
        <v>3.4</v>
      </c>
      <c r="D51" s="19" t="s">
        <v>39</v>
      </c>
      <c r="E51" s="20" t="str">
        <f t="shared" si="0"/>
        <v>Significantly Different</v>
      </c>
      <c r="G51">
        <f t="shared" si="1"/>
        <v>3.4</v>
      </c>
      <c r="H51">
        <f t="shared" si="2"/>
        <v>6</v>
      </c>
      <c r="I51" t="str">
        <f t="shared" si="3"/>
        <v>+/-</v>
      </c>
      <c r="J51" t="str">
        <f t="shared" si="4"/>
        <v>0.5</v>
      </c>
      <c r="K51" s="2">
        <f t="shared" si="5"/>
        <v>0.303951367781155</v>
      </c>
      <c r="L51" s="2">
        <f t="shared" si="6"/>
        <v>2.3000000000000003</v>
      </c>
      <c r="M51" s="2">
        <f t="shared" si="7"/>
        <v>0.30997079109986531</v>
      </c>
      <c r="N51" s="2">
        <f t="shared" si="8"/>
        <v>7.4200539729531947</v>
      </c>
      <c r="O51" t="s">
        <v>85</v>
      </c>
    </row>
    <row r="52" spans="1:15" x14ac:dyDescent="0.25">
      <c r="A52" s="16">
        <v>41</v>
      </c>
      <c r="B52" s="17" t="s">
        <v>71</v>
      </c>
      <c r="C52" s="18">
        <v>3.4</v>
      </c>
      <c r="D52" s="19" t="s">
        <v>36</v>
      </c>
      <c r="E52" s="20" t="str">
        <f t="shared" si="0"/>
        <v>Significantly Different</v>
      </c>
      <c r="G52">
        <f t="shared" si="1"/>
        <v>3.4</v>
      </c>
      <c r="H52">
        <f t="shared" si="2"/>
        <v>6</v>
      </c>
      <c r="I52" t="str">
        <f t="shared" si="3"/>
        <v>+/-</v>
      </c>
      <c r="J52" t="str">
        <f t="shared" si="4"/>
        <v>0.3</v>
      </c>
      <c r="K52" s="2">
        <f t="shared" si="5"/>
        <v>0.18237082066869301</v>
      </c>
      <c r="L52" s="2">
        <f t="shared" si="6"/>
        <v>2.3000000000000003</v>
      </c>
      <c r="M52" s="2">
        <f t="shared" si="7"/>
        <v>0.19223572402239389</v>
      </c>
      <c r="N52" s="2">
        <f t="shared" si="8"/>
        <v>11.964477527247064</v>
      </c>
      <c r="O52" t="s">
        <v>56</v>
      </c>
    </row>
    <row r="53" spans="1:15" x14ac:dyDescent="0.25">
      <c r="A53" s="16">
        <v>43</v>
      </c>
      <c r="B53" s="17" t="s">
        <v>62</v>
      </c>
      <c r="C53" s="18">
        <v>3.1</v>
      </c>
      <c r="D53" s="19" t="s">
        <v>61</v>
      </c>
      <c r="E53" s="20" t="str">
        <f t="shared" si="0"/>
        <v>Significantly Different</v>
      </c>
      <c r="G53">
        <f t="shared" si="1"/>
        <v>3.1</v>
      </c>
      <c r="H53">
        <f t="shared" si="2"/>
        <v>6</v>
      </c>
      <c r="I53" t="str">
        <f t="shared" si="3"/>
        <v>+/-</v>
      </c>
      <c r="J53" t="str">
        <f t="shared" si="4"/>
        <v>0.4</v>
      </c>
      <c r="K53" s="2">
        <f t="shared" si="5"/>
        <v>0.24316109422492402</v>
      </c>
      <c r="L53" s="2">
        <f t="shared" si="6"/>
        <v>2.6</v>
      </c>
      <c r="M53" s="2">
        <f t="shared" si="7"/>
        <v>0.25064471888253259</v>
      </c>
      <c r="N53" s="2">
        <f t="shared" si="8"/>
        <v>10.373248682803959</v>
      </c>
      <c r="O53" t="s">
        <v>73</v>
      </c>
    </row>
    <row r="54" spans="1:15" x14ac:dyDescent="0.25">
      <c r="A54" s="16">
        <v>43</v>
      </c>
      <c r="B54" s="17" t="s">
        <v>75</v>
      </c>
      <c r="C54" s="18">
        <v>3.1</v>
      </c>
      <c r="D54" s="19" t="s">
        <v>36</v>
      </c>
      <c r="E54" s="20" t="str">
        <f t="shared" si="0"/>
        <v>Significantly Different</v>
      </c>
      <c r="G54">
        <f t="shared" si="1"/>
        <v>3.1</v>
      </c>
      <c r="H54">
        <f t="shared" si="2"/>
        <v>6</v>
      </c>
      <c r="I54" t="str">
        <f t="shared" si="3"/>
        <v>+/-</v>
      </c>
      <c r="J54" t="str">
        <f t="shared" si="4"/>
        <v>0.3</v>
      </c>
      <c r="K54" s="2">
        <f t="shared" si="5"/>
        <v>0.18237082066869301</v>
      </c>
      <c r="L54" s="2">
        <f t="shared" si="6"/>
        <v>2.6</v>
      </c>
      <c r="M54" s="2">
        <f t="shared" si="7"/>
        <v>0.19223572402239389</v>
      </c>
      <c r="N54" s="2">
        <f t="shared" si="8"/>
        <v>13.525061552540159</v>
      </c>
      <c r="O54" t="s">
        <v>79</v>
      </c>
    </row>
    <row r="55" spans="1:15" x14ac:dyDescent="0.25">
      <c r="A55" s="16">
        <v>45</v>
      </c>
      <c r="B55" s="17" t="s">
        <v>41</v>
      </c>
      <c r="C55" s="18">
        <v>2.9</v>
      </c>
      <c r="D55" s="19" t="s">
        <v>39</v>
      </c>
      <c r="E55" s="20" t="str">
        <f t="shared" si="0"/>
        <v>Significantly Different</v>
      </c>
      <c r="G55">
        <f t="shared" si="1"/>
        <v>2.9</v>
      </c>
      <c r="H55">
        <f t="shared" si="2"/>
        <v>6</v>
      </c>
      <c r="I55" t="str">
        <f t="shared" si="3"/>
        <v>+/-</v>
      </c>
      <c r="J55" t="str">
        <f t="shared" si="4"/>
        <v>0.5</v>
      </c>
      <c r="K55" s="2">
        <f t="shared" si="5"/>
        <v>0.303951367781155</v>
      </c>
      <c r="L55" s="2">
        <f t="shared" si="6"/>
        <v>2.8000000000000003</v>
      </c>
      <c r="M55" s="2">
        <f t="shared" si="7"/>
        <v>0.30997079109986531</v>
      </c>
      <c r="N55" s="2">
        <f t="shared" si="8"/>
        <v>9.0331091844647577</v>
      </c>
      <c r="O55" t="s">
        <v>47</v>
      </c>
    </row>
    <row r="56" spans="1:15" x14ac:dyDescent="0.25">
      <c r="A56" s="16">
        <v>46</v>
      </c>
      <c r="B56" s="17" t="s">
        <v>54</v>
      </c>
      <c r="C56" s="18">
        <v>2.8</v>
      </c>
      <c r="D56" s="19" t="s">
        <v>78</v>
      </c>
      <c r="E56" s="20" t="str">
        <f t="shared" si="0"/>
        <v>Significantly Different</v>
      </c>
      <c r="G56">
        <f t="shared" si="1"/>
        <v>2.8</v>
      </c>
      <c r="H56">
        <f t="shared" si="2"/>
        <v>6</v>
      </c>
      <c r="I56" t="str">
        <f t="shared" si="3"/>
        <v>+/-</v>
      </c>
      <c r="J56" t="str">
        <f t="shared" si="4"/>
        <v>0.7</v>
      </c>
      <c r="K56" s="2">
        <f t="shared" si="5"/>
        <v>0.42553191489361697</v>
      </c>
      <c r="L56" s="2">
        <f t="shared" si="6"/>
        <v>2.9000000000000004</v>
      </c>
      <c r="M56" s="2">
        <f t="shared" si="7"/>
        <v>0.42985214661796195</v>
      </c>
      <c r="N56" s="2">
        <f t="shared" si="8"/>
        <v>6.7465057993008521</v>
      </c>
      <c r="O56" t="s">
        <v>31</v>
      </c>
    </row>
    <row r="57" spans="1:15" x14ac:dyDescent="0.25">
      <c r="A57" s="16">
        <v>47</v>
      </c>
      <c r="B57" s="17" t="s">
        <v>80</v>
      </c>
      <c r="C57" s="18">
        <v>2.4</v>
      </c>
      <c r="D57" s="19" t="s">
        <v>29</v>
      </c>
      <c r="E57" s="20" t="str">
        <f t="shared" si="0"/>
        <v>Significantly Different</v>
      </c>
      <c r="G57">
        <f t="shared" si="1"/>
        <v>2.4</v>
      </c>
      <c r="H57">
        <f t="shared" si="2"/>
        <v>6</v>
      </c>
      <c r="I57" t="str">
        <f t="shared" si="3"/>
        <v>+/-</v>
      </c>
      <c r="J57" t="str">
        <f t="shared" si="4"/>
        <v>0.2</v>
      </c>
      <c r="K57" s="2">
        <f t="shared" si="5"/>
        <v>0.12158054711246201</v>
      </c>
      <c r="L57" s="2">
        <f t="shared" si="6"/>
        <v>3.3000000000000003</v>
      </c>
      <c r="M57" s="2">
        <f t="shared" si="7"/>
        <v>0.1359311840425404</v>
      </c>
      <c r="N57" s="2">
        <f t="shared" si="8"/>
        <v>24.276990031715219</v>
      </c>
      <c r="O57" t="s">
        <v>84</v>
      </c>
    </row>
    <row r="58" spans="1:15" x14ac:dyDescent="0.25">
      <c r="A58" s="16">
        <v>48</v>
      </c>
      <c r="B58" s="17" t="s">
        <v>31</v>
      </c>
      <c r="C58" s="18">
        <v>2.1</v>
      </c>
      <c r="D58" s="19" t="s">
        <v>78</v>
      </c>
      <c r="E58" s="20" t="str">
        <f t="shared" si="0"/>
        <v>Significantly Different</v>
      </c>
      <c r="G58">
        <f t="shared" si="1"/>
        <v>2.1</v>
      </c>
      <c r="H58">
        <f t="shared" si="2"/>
        <v>6</v>
      </c>
      <c r="I58" t="str">
        <f t="shared" si="3"/>
        <v>+/-</v>
      </c>
      <c r="J58" t="str">
        <f t="shared" si="4"/>
        <v>0.7</v>
      </c>
      <c r="K58" s="2">
        <f t="shared" si="5"/>
        <v>0.42553191489361697</v>
      </c>
      <c r="L58" s="2">
        <f t="shared" si="6"/>
        <v>3.6</v>
      </c>
      <c r="M58" s="2">
        <f t="shared" si="7"/>
        <v>0.42985214661796195</v>
      </c>
      <c r="N58" s="2">
        <f t="shared" si="8"/>
        <v>8.3749727163734704</v>
      </c>
      <c r="O58" t="s">
        <v>75</v>
      </c>
    </row>
    <row r="59" spans="1:15" x14ac:dyDescent="0.25">
      <c r="A59" s="16">
        <v>49</v>
      </c>
      <c r="B59" s="17" t="s">
        <v>48</v>
      </c>
      <c r="C59" s="18">
        <v>2</v>
      </c>
      <c r="D59" s="19" t="s">
        <v>114</v>
      </c>
      <c r="E59" s="20" t="str">
        <f t="shared" si="0"/>
        <v>Significantly Different</v>
      </c>
      <c r="G59">
        <f t="shared" si="1"/>
        <v>2</v>
      </c>
      <c r="H59">
        <f t="shared" si="2"/>
        <v>6</v>
      </c>
      <c r="I59" t="str">
        <f t="shared" si="3"/>
        <v>+/-</v>
      </c>
      <c r="J59" t="str">
        <f t="shared" si="4"/>
        <v>0.9</v>
      </c>
      <c r="K59" s="2">
        <f t="shared" si="5"/>
        <v>0.54711246200607899</v>
      </c>
      <c r="L59" s="2">
        <f t="shared" si="6"/>
        <v>3.7</v>
      </c>
      <c r="M59" s="2">
        <f t="shared" si="7"/>
        <v>0.55047933970440222</v>
      </c>
      <c r="N59" s="2">
        <f t="shared" si="8"/>
        <v>6.7214148345455351</v>
      </c>
      <c r="O59" t="s">
        <v>33</v>
      </c>
    </row>
    <row r="60" spans="1:15" x14ac:dyDescent="0.25">
      <c r="A60" s="16">
        <v>50</v>
      </c>
      <c r="B60" s="17" t="s">
        <v>69</v>
      </c>
      <c r="C60" s="18">
        <v>1.9</v>
      </c>
      <c r="D60" s="19" t="s">
        <v>78</v>
      </c>
      <c r="E60" s="20" t="str">
        <f t="shared" si="0"/>
        <v>Significantly Different</v>
      </c>
      <c r="G60">
        <f t="shared" si="1"/>
        <v>1.9</v>
      </c>
      <c r="H60">
        <f t="shared" si="2"/>
        <v>6</v>
      </c>
      <c r="I60" t="str">
        <f t="shared" si="3"/>
        <v>+/-</v>
      </c>
      <c r="J60" t="str">
        <f t="shared" si="4"/>
        <v>0.7</v>
      </c>
      <c r="K60" s="2">
        <f t="shared" si="5"/>
        <v>0.42553191489361697</v>
      </c>
      <c r="L60" s="2">
        <f t="shared" si="6"/>
        <v>3.8000000000000003</v>
      </c>
      <c r="M60" s="2">
        <f t="shared" si="7"/>
        <v>0.42985214661796195</v>
      </c>
      <c r="N60" s="2">
        <f t="shared" si="8"/>
        <v>8.8402489783942197</v>
      </c>
      <c r="O60" t="s">
        <v>55</v>
      </c>
    </row>
    <row r="61" spans="1:15" x14ac:dyDescent="0.25">
      <c r="A61" s="16">
        <v>51</v>
      </c>
      <c r="B61" s="17" t="s">
        <v>68</v>
      </c>
      <c r="C61" s="18">
        <v>1.5</v>
      </c>
      <c r="D61" s="19" t="s">
        <v>29</v>
      </c>
      <c r="E61" s="20" t="str">
        <f t="shared" si="0"/>
        <v>Significantly Different</v>
      </c>
      <c r="G61">
        <f t="shared" si="1"/>
        <v>1.5</v>
      </c>
      <c r="H61">
        <f t="shared" si="2"/>
        <v>6</v>
      </c>
      <c r="I61" t="str">
        <f t="shared" si="3"/>
        <v>+/-</v>
      </c>
      <c r="J61" t="str">
        <f t="shared" si="4"/>
        <v>0.2</v>
      </c>
      <c r="K61" s="2">
        <f t="shared" si="5"/>
        <v>0.12158054711246201</v>
      </c>
      <c r="L61" s="2">
        <f t="shared" si="6"/>
        <v>4.2</v>
      </c>
      <c r="M61" s="2">
        <f t="shared" si="7"/>
        <v>0.1359311840425404</v>
      </c>
      <c r="N61" s="2">
        <f t="shared" si="8"/>
        <v>30.897987313092099</v>
      </c>
      <c r="O61" t="s">
        <v>38</v>
      </c>
    </row>
    <row r="62" spans="1:15" ht="15.75" thickBot="1" x14ac:dyDescent="0.3">
      <c r="A62" s="22"/>
      <c r="B62" s="23" t="s">
        <v>86</v>
      </c>
      <c r="C62" s="24">
        <v>3.8</v>
      </c>
      <c r="D62" s="25" t="s">
        <v>39</v>
      </c>
      <c r="E62" s="26" t="str">
        <f t="shared" si="0"/>
        <v>Significantly Different</v>
      </c>
      <c r="G62">
        <f t="shared" si="1"/>
        <v>3.8</v>
      </c>
      <c r="H62">
        <f t="shared" si="2"/>
        <v>6</v>
      </c>
      <c r="I62" t="str">
        <f t="shared" si="3"/>
        <v>+/-</v>
      </c>
      <c r="J62" t="str">
        <f t="shared" si="4"/>
        <v>0.5</v>
      </c>
      <c r="K62" s="2">
        <f t="shared" si="5"/>
        <v>0.303951367781155</v>
      </c>
      <c r="L62" s="2">
        <f t="shared" si="6"/>
        <v>1.9000000000000004</v>
      </c>
      <c r="M62" s="2">
        <f t="shared" si="7"/>
        <v>0.30997079109986531</v>
      </c>
      <c r="N62" s="2">
        <f t="shared" si="8"/>
        <v>6.1296098037439437</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11" priority="5" operator="equal">
      <formula>"State Selected"</formula>
    </cfRule>
    <cfRule type="cellIs" dxfId="10" priority="6" operator="equal">
      <formula>"Not Significantly Different"</formula>
    </cfRule>
  </conditionalFormatting>
  <conditionalFormatting sqref="E10:E62">
    <cfRule type="cellIs" dxfId="9" priority="1" operator="equal">
      <formula>"OTHER ERROR"</formula>
    </cfRule>
    <cfRule type="cellIs" dxfId="8" priority="2" operator="equal">
      <formula>"Statistical Test not applicable"</formula>
    </cfRule>
    <cfRule type="cellIs" dxfId="7" priority="3" operator="equal">
      <formula>"Geography Selected"</formula>
    </cfRule>
    <cfRule type="cellIs" dxfId="6"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094465A-27BE-4363-9746-688D9B3B6A2A}">
      <formula1>$O$10:$O$62</formula1>
    </dataValidation>
  </dataValidation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C58E1-F726-425C-A589-5C40B19ECBA3}">
  <sheetPr codeName="Sheet3"/>
  <dimension ref="A1:P73"/>
  <sheetViews>
    <sheetView zoomScaleNormal="100" workbookViewId="0">
      <pane ySplit="9" topLeftCell="A10" activePane="bottomLeft" state="frozen"/>
      <selection pane="bottomLeft"/>
    </sheetView>
  </sheetViews>
  <sheetFormatPr defaultColWidth="9.140625" defaultRowHeight="15" x14ac:dyDescent="0.25"/>
  <cols>
    <col min="1" max="1" width="22.42578125" customWidth="1"/>
    <col min="2" max="2" width="18.7109375" bestFit="1" customWidth="1"/>
    <col min="3" max="3" width="11.85546875" bestFit="1" customWidth="1"/>
    <col min="4" max="4" width="19" bestFit="1" customWidth="1"/>
    <col min="5" max="5" width="29.140625" bestFit="1" customWidth="1"/>
    <col min="6" max="6" width="1.42578125" customWidth="1"/>
    <col min="7" max="7" width="9.7109375" hidden="1" customWidth="1"/>
    <col min="8" max="8" width="22.85546875" hidden="1" customWidth="1"/>
    <col min="9" max="9" width="24.42578125" hidden="1" customWidth="1"/>
    <col min="10" max="10" width="16.42578125" hidden="1" customWidth="1"/>
    <col min="11" max="11" width="17.85546875" style="2" hidden="1" customWidth="1"/>
    <col min="12" max="12" width="12" hidden="1" customWidth="1"/>
    <col min="13" max="13" width="14.7109375" hidden="1" customWidth="1"/>
    <col min="14" max="14" width="8.7109375" hidden="1" customWidth="1"/>
    <col min="15" max="15" width="38.85546875" hidden="1" customWidth="1"/>
  </cols>
  <sheetData>
    <row r="1" spans="1:16" x14ac:dyDescent="0.25">
      <c r="A1" s="1" t="s">
        <v>0</v>
      </c>
      <c r="B1" t="s">
        <v>666</v>
      </c>
    </row>
    <row r="2" spans="1:16" x14ac:dyDescent="0.25">
      <c r="A2" s="3" t="s">
        <v>2</v>
      </c>
      <c r="B2" t="s">
        <v>667</v>
      </c>
    </row>
    <row r="3" spans="1:16" ht="15.75" thickBot="1" x14ac:dyDescent="0.3"/>
    <row r="4" spans="1:16" ht="15.75" thickBot="1" x14ac:dyDescent="0.3">
      <c r="A4" s="4" t="s">
        <v>4</v>
      </c>
      <c r="B4" s="5" t="s">
        <v>5</v>
      </c>
      <c r="C4" s="6" t="s">
        <v>6</v>
      </c>
      <c r="D4" s="7"/>
      <c r="H4" s="8" t="s">
        <v>7</v>
      </c>
      <c r="I4">
        <v>1.645</v>
      </c>
    </row>
    <row r="5" spans="1:16" ht="15.75" thickBot="1" x14ac:dyDescent="0.3">
      <c r="A5" s="4"/>
    </row>
    <row r="6" spans="1:16" x14ac:dyDescent="0.25">
      <c r="A6" s="4" t="s">
        <v>8</v>
      </c>
      <c r="B6" s="9">
        <f>VLOOKUP($B$4,$B$10:$D$62,2,FALSE)</f>
        <v>86.4</v>
      </c>
      <c r="C6" t="s">
        <v>9</v>
      </c>
      <c r="H6" s="8" t="s">
        <v>10</v>
      </c>
      <c r="I6">
        <f>VLOOKUP($B$4,$B$9:$K$62,6,FALSE)</f>
        <v>86.4</v>
      </c>
      <c r="K6" s="10"/>
    </row>
    <row r="7" spans="1:16" ht="15.75" thickBot="1" x14ac:dyDescent="0.3">
      <c r="A7" s="4" t="s">
        <v>11</v>
      </c>
      <c r="B7" s="11" t="str">
        <f>VLOOKUP($B$4,$B$10:$D$62,3,FALSE)</f>
        <v>+/-0.1</v>
      </c>
      <c r="C7" t="s">
        <v>12</v>
      </c>
      <c r="H7" s="8" t="s">
        <v>13</v>
      </c>
      <c r="I7" s="12">
        <f>VLOOKUP($B$4,$B$9:$K$62,10,FALSE)</f>
        <v>6.0790273556231005E-2</v>
      </c>
      <c r="K7" s="10"/>
    </row>
    <row r="8" spans="1:16" ht="15.75" thickBot="1" x14ac:dyDescent="0.3"/>
    <row r="9" spans="1:16" ht="15.75" thickBot="1" x14ac:dyDescent="0.3">
      <c r="A9" s="13" t="s">
        <v>14</v>
      </c>
      <c r="B9" s="14" t="s">
        <v>15</v>
      </c>
      <c r="C9" s="14" t="s">
        <v>16</v>
      </c>
      <c r="D9" s="14" t="s">
        <v>17</v>
      </c>
      <c r="E9" s="15" t="s">
        <v>18</v>
      </c>
      <c r="F9" s="8"/>
      <c r="G9" s="8" t="s">
        <v>16</v>
      </c>
      <c r="H9" s="8" t="s">
        <v>19</v>
      </c>
      <c r="I9" s="8" t="s">
        <v>20</v>
      </c>
      <c r="J9" s="8" t="s">
        <v>21</v>
      </c>
      <c r="K9" s="10" t="s">
        <v>22</v>
      </c>
      <c r="L9" s="8" t="s">
        <v>23</v>
      </c>
      <c r="M9" s="8" t="s">
        <v>24</v>
      </c>
      <c r="N9" s="8" t="s">
        <v>25</v>
      </c>
      <c r="O9" s="8" t="s">
        <v>26</v>
      </c>
      <c r="P9" s="8"/>
    </row>
    <row r="10" spans="1:16" x14ac:dyDescent="0.25">
      <c r="A10" s="16"/>
      <c r="B10" s="17" t="s">
        <v>5</v>
      </c>
      <c r="C10" s="18">
        <v>86.4</v>
      </c>
      <c r="D10" s="19" t="s">
        <v>27</v>
      </c>
      <c r="E10" s="20"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86.4</v>
      </c>
      <c r="H10">
        <f>LEN(TRIM(D10))</f>
        <v>6</v>
      </c>
      <c r="I10" t="str">
        <f>IF(H10&gt;=3,MID(TRIM(D10),1,3),"NO")</f>
        <v>+/-</v>
      </c>
      <c r="J10" t="str">
        <f>IF(TRIM(I10)="+/-",MID(TRIM(D10),4,H10-3),D10)</f>
        <v>0.1</v>
      </c>
      <c r="K10" s="2">
        <f>IF(TRIM(J10)="*****",0,IF(ISERROR(VALUE(J10)),"NA",VALUE(J10/$I$4)))</f>
        <v>6.0790273556231005E-2</v>
      </c>
      <c r="L10" s="2">
        <f>IF(AND(ISNUMBER(G10),ISNUMBER($I$6)),$I$6-G10,"N/A")</f>
        <v>0</v>
      </c>
      <c r="M10" s="2">
        <f>IF(AND(ISNUMBER(K10),ISNUMBER($I$7)),SQRT(K10^2+($I$7)^2),"N/A")</f>
        <v>8.5970429323592404E-2</v>
      </c>
      <c r="N10" s="2">
        <f>IF(AND(ISNUMBER(L10),ISNUMBER(M10),M10&lt;&gt;0),L10/M10,"NA")</f>
        <v>0</v>
      </c>
      <c r="O10" t="s">
        <v>5</v>
      </c>
    </row>
    <row r="11" spans="1:16" x14ac:dyDescent="0.25">
      <c r="A11" s="16">
        <v>1</v>
      </c>
      <c r="B11" s="17" t="s">
        <v>75</v>
      </c>
      <c r="C11" s="18">
        <v>91.2</v>
      </c>
      <c r="D11" s="21" t="s">
        <v>36</v>
      </c>
      <c r="E11" s="20"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91.2</v>
      </c>
      <c r="H11">
        <f t="shared" ref="H11:H62" si="2">LEN(TRIM(D11))</f>
        <v>6</v>
      </c>
      <c r="I11" t="str">
        <f t="shared" ref="I11:I62" si="3">IF(H11&gt;=3,MID(TRIM(D11),1,3),"NO")</f>
        <v>+/-</v>
      </c>
      <c r="J11" t="str">
        <f t="shared" ref="J11:J62" si="4">IF(TRIM(I11)="+/-",MID(TRIM(D11),4,H11-3),D11)</f>
        <v>0.3</v>
      </c>
      <c r="K11" s="2">
        <f t="shared" ref="K11:K62" si="5">IF(TRIM(J11)="*****",0,IF(ISERROR(VALUE(J11)),"NA",VALUE(J11/$I$4)))</f>
        <v>0.18237082066869301</v>
      </c>
      <c r="L11" s="2">
        <f t="shared" ref="L11:L62" si="6">IF(AND(ISNUMBER(G11),ISNUMBER($I$6)),$I$6-G11,"N/A")</f>
        <v>-4.7999999999999972</v>
      </c>
      <c r="M11" s="2">
        <f t="shared" ref="M11:M62" si="7">IF(AND(ISNUMBER(K11),ISNUMBER($I$7)),SQRT(K11^2+($I$7)^2),"N/A")</f>
        <v>0.19223572402239389</v>
      </c>
      <c r="N11" s="2">
        <f>IF(AND(ISNUMBER(L11),ISNUMBER(M11),M11&lt;&gt;0),L11/M11,"NA")</f>
        <v>-24.969344404689508</v>
      </c>
      <c r="O11" t="s">
        <v>30</v>
      </c>
    </row>
    <row r="12" spans="1:16" x14ac:dyDescent="0.25">
      <c r="A12" s="16">
        <v>2</v>
      </c>
      <c r="B12" s="17" t="s">
        <v>42</v>
      </c>
      <c r="C12" s="18">
        <v>91</v>
      </c>
      <c r="D12" s="19" t="s">
        <v>61</v>
      </c>
      <c r="E12" s="20" t="str">
        <f t="shared" si="0"/>
        <v>Significantly Different</v>
      </c>
      <c r="G12">
        <f t="shared" si="1"/>
        <v>91</v>
      </c>
      <c r="H12">
        <f t="shared" si="2"/>
        <v>6</v>
      </c>
      <c r="I12" t="str">
        <f t="shared" si="3"/>
        <v>+/-</v>
      </c>
      <c r="J12" t="str">
        <f t="shared" si="4"/>
        <v>0.4</v>
      </c>
      <c r="K12" s="2">
        <f t="shared" si="5"/>
        <v>0.24316109422492402</v>
      </c>
      <c r="L12" s="2">
        <f t="shared" si="6"/>
        <v>-4.5999999999999943</v>
      </c>
      <c r="M12" s="2">
        <f t="shared" si="7"/>
        <v>0.25064471888253259</v>
      </c>
      <c r="N12" s="2">
        <f t="shared" ref="N12:N62" si="8">IF(AND(ISNUMBER(L12),ISNUMBER(M12),M12&lt;&gt;0),L12/M12,"NA")</f>
        <v>-18.352670746499292</v>
      </c>
      <c r="O12" t="s">
        <v>32</v>
      </c>
    </row>
    <row r="13" spans="1:16" x14ac:dyDescent="0.25">
      <c r="A13" s="16">
        <v>3</v>
      </c>
      <c r="B13" s="17" t="s">
        <v>47</v>
      </c>
      <c r="C13" s="18">
        <v>90.8</v>
      </c>
      <c r="D13" s="19" t="s">
        <v>39</v>
      </c>
      <c r="E13" s="20" t="str">
        <f t="shared" si="0"/>
        <v>Significantly Different</v>
      </c>
      <c r="G13">
        <f t="shared" si="1"/>
        <v>90.8</v>
      </c>
      <c r="H13">
        <f t="shared" si="2"/>
        <v>6</v>
      </c>
      <c r="I13" t="str">
        <f t="shared" si="3"/>
        <v>+/-</v>
      </c>
      <c r="J13" t="str">
        <f t="shared" si="4"/>
        <v>0.5</v>
      </c>
      <c r="K13" s="2">
        <f t="shared" si="5"/>
        <v>0.303951367781155</v>
      </c>
      <c r="L13" s="2">
        <f t="shared" si="6"/>
        <v>-4.3999999999999915</v>
      </c>
      <c r="M13" s="2">
        <f t="shared" si="7"/>
        <v>0.30997079109986531</v>
      </c>
      <c r="N13" s="2">
        <f t="shared" si="8"/>
        <v>-14.194885861301735</v>
      </c>
      <c r="O13" t="s">
        <v>34</v>
      </c>
    </row>
    <row r="14" spans="1:16" x14ac:dyDescent="0.25">
      <c r="A14" s="16">
        <v>4</v>
      </c>
      <c r="B14" s="17" t="s">
        <v>40</v>
      </c>
      <c r="C14" s="18">
        <v>89.8</v>
      </c>
      <c r="D14" s="19" t="s">
        <v>27</v>
      </c>
      <c r="E14" s="20" t="str">
        <f t="shared" si="0"/>
        <v>Significantly Different</v>
      </c>
      <c r="G14">
        <f t="shared" si="1"/>
        <v>89.8</v>
      </c>
      <c r="H14">
        <f t="shared" si="2"/>
        <v>6</v>
      </c>
      <c r="I14" t="str">
        <f t="shared" si="3"/>
        <v>+/-</v>
      </c>
      <c r="J14" t="str">
        <f t="shared" si="4"/>
        <v>0.1</v>
      </c>
      <c r="K14" s="2">
        <f t="shared" si="5"/>
        <v>6.0790273556231005E-2</v>
      </c>
      <c r="L14" s="2">
        <f t="shared" si="6"/>
        <v>-3.3999999999999915</v>
      </c>
      <c r="M14" s="2">
        <f t="shared" si="7"/>
        <v>8.5970429323592404E-2</v>
      </c>
      <c r="N14" s="2">
        <f t="shared" si="8"/>
        <v>-39.548482271763504</v>
      </c>
      <c r="O14" t="s">
        <v>37</v>
      </c>
    </row>
    <row r="15" spans="1:16" x14ac:dyDescent="0.25">
      <c r="A15" s="16">
        <v>5</v>
      </c>
      <c r="B15" s="17" t="s">
        <v>76</v>
      </c>
      <c r="C15" s="18">
        <v>89.4</v>
      </c>
      <c r="D15" s="19" t="s">
        <v>36</v>
      </c>
      <c r="E15" s="20" t="str">
        <f t="shared" si="0"/>
        <v>Significantly Different</v>
      </c>
      <c r="G15">
        <f t="shared" si="1"/>
        <v>89.4</v>
      </c>
      <c r="H15">
        <f t="shared" si="2"/>
        <v>6</v>
      </c>
      <c r="I15" t="str">
        <f t="shared" si="3"/>
        <v>+/-</v>
      </c>
      <c r="J15" t="str">
        <f t="shared" si="4"/>
        <v>0.3</v>
      </c>
      <c r="K15" s="2">
        <f t="shared" si="5"/>
        <v>0.18237082066869301</v>
      </c>
      <c r="L15" s="2">
        <f t="shared" si="6"/>
        <v>-3</v>
      </c>
      <c r="M15" s="2">
        <f t="shared" si="7"/>
        <v>0.19223572402239389</v>
      </c>
      <c r="N15" s="2">
        <f t="shared" si="8"/>
        <v>-15.605840252930951</v>
      </c>
      <c r="O15" t="s">
        <v>40</v>
      </c>
    </row>
    <row r="16" spans="1:16" x14ac:dyDescent="0.25">
      <c r="A16" s="16">
        <v>6</v>
      </c>
      <c r="B16" s="17" t="s">
        <v>35</v>
      </c>
      <c r="C16" s="18">
        <v>89.2</v>
      </c>
      <c r="D16" s="19" t="s">
        <v>78</v>
      </c>
      <c r="E16" s="20" t="str">
        <f t="shared" si="0"/>
        <v>Significantly Different</v>
      </c>
      <c r="G16">
        <f t="shared" si="1"/>
        <v>89.2</v>
      </c>
      <c r="H16">
        <f t="shared" si="2"/>
        <v>6</v>
      </c>
      <c r="I16" t="str">
        <f t="shared" si="3"/>
        <v>+/-</v>
      </c>
      <c r="J16" t="str">
        <f t="shared" si="4"/>
        <v>0.7</v>
      </c>
      <c r="K16" s="2">
        <f t="shared" si="5"/>
        <v>0.42553191489361697</v>
      </c>
      <c r="L16" s="2">
        <f t="shared" si="6"/>
        <v>-2.7999999999999972</v>
      </c>
      <c r="M16" s="2">
        <f t="shared" si="7"/>
        <v>0.42985214661796195</v>
      </c>
      <c r="N16" s="2">
        <f t="shared" si="8"/>
        <v>-6.5138676682904704</v>
      </c>
      <c r="O16" t="s">
        <v>42</v>
      </c>
    </row>
    <row r="17" spans="1:15" x14ac:dyDescent="0.25">
      <c r="A17" s="16">
        <v>7</v>
      </c>
      <c r="B17" s="17" t="s">
        <v>66</v>
      </c>
      <c r="C17" s="18">
        <v>89.1</v>
      </c>
      <c r="D17" s="19" t="s">
        <v>61</v>
      </c>
      <c r="E17" s="20" t="str">
        <f t="shared" si="0"/>
        <v>Significantly Different</v>
      </c>
      <c r="G17">
        <f t="shared" si="1"/>
        <v>89.1</v>
      </c>
      <c r="H17">
        <f t="shared" si="2"/>
        <v>6</v>
      </c>
      <c r="I17" t="str">
        <f t="shared" si="3"/>
        <v>+/-</v>
      </c>
      <c r="J17" t="str">
        <f t="shared" si="4"/>
        <v>0.4</v>
      </c>
      <c r="K17" s="2">
        <f t="shared" si="5"/>
        <v>0.24316109422492402</v>
      </c>
      <c r="L17" s="2">
        <f t="shared" si="6"/>
        <v>-2.6999999999999886</v>
      </c>
      <c r="M17" s="2">
        <f t="shared" si="7"/>
        <v>0.25064471888253259</v>
      </c>
      <c r="N17" s="2">
        <f t="shared" si="8"/>
        <v>-10.772219785988682</v>
      </c>
      <c r="O17" t="s">
        <v>44</v>
      </c>
    </row>
    <row r="18" spans="1:15" x14ac:dyDescent="0.25">
      <c r="A18" s="16">
        <v>8</v>
      </c>
      <c r="B18" s="17" t="s">
        <v>60</v>
      </c>
      <c r="C18" s="18">
        <v>89</v>
      </c>
      <c r="D18" s="19" t="s">
        <v>61</v>
      </c>
      <c r="E18" s="20" t="str">
        <f t="shared" si="0"/>
        <v>Significantly Different</v>
      </c>
      <c r="G18">
        <f t="shared" si="1"/>
        <v>89</v>
      </c>
      <c r="H18">
        <f t="shared" si="2"/>
        <v>6</v>
      </c>
      <c r="I18" t="str">
        <f t="shared" si="3"/>
        <v>+/-</v>
      </c>
      <c r="J18" t="str">
        <f t="shared" si="4"/>
        <v>0.4</v>
      </c>
      <c r="K18" s="2">
        <f t="shared" si="5"/>
        <v>0.24316109422492402</v>
      </c>
      <c r="L18" s="2">
        <f t="shared" si="6"/>
        <v>-2.5999999999999943</v>
      </c>
      <c r="M18" s="2">
        <f t="shared" si="7"/>
        <v>0.25064471888253259</v>
      </c>
      <c r="N18" s="2">
        <f t="shared" si="8"/>
        <v>-10.373248682803936</v>
      </c>
      <c r="O18" t="s">
        <v>46</v>
      </c>
    </row>
    <row r="19" spans="1:15" x14ac:dyDescent="0.25">
      <c r="A19" s="16">
        <v>9</v>
      </c>
      <c r="B19" s="17" t="s">
        <v>68</v>
      </c>
      <c r="C19" s="18">
        <v>88.9</v>
      </c>
      <c r="D19" s="19" t="s">
        <v>36</v>
      </c>
      <c r="E19" s="20" t="str">
        <f t="shared" si="0"/>
        <v>Significantly Different</v>
      </c>
      <c r="G19">
        <f t="shared" si="1"/>
        <v>88.9</v>
      </c>
      <c r="H19">
        <f t="shared" si="2"/>
        <v>6</v>
      </c>
      <c r="I19" t="str">
        <f t="shared" si="3"/>
        <v>+/-</v>
      </c>
      <c r="J19" t="str">
        <f t="shared" si="4"/>
        <v>0.3</v>
      </c>
      <c r="K19" s="2">
        <f t="shared" si="5"/>
        <v>0.18237082066869301</v>
      </c>
      <c r="L19" s="2">
        <f t="shared" si="6"/>
        <v>-2.5</v>
      </c>
      <c r="M19" s="2">
        <f t="shared" si="7"/>
        <v>0.19223572402239389</v>
      </c>
      <c r="N19" s="2">
        <f t="shared" si="8"/>
        <v>-13.00486687744246</v>
      </c>
      <c r="O19" t="s">
        <v>48</v>
      </c>
    </row>
    <row r="20" spans="1:15" x14ac:dyDescent="0.25">
      <c r="A20" s="16">
        <v>10</v>
      </c>
      <c r="B20" s="17" t="s">
        <v>46</v>
      </c>
      <c r="C20" s="18">
        <v>88.8</v>
      </c>
      <c r="D20" s="21" t="s">
        <v>124</v>
      </c>
      <c r="E20" s="20" t="str">
        <f t="shared" si="0"/>
        <v>Significantly Different</v>
      </c>
      <c r="G20">
        <f t="shared" si="1"/>
        <v>88.8</v>
      </c>
      <c r="H20">
        <f t="shared" si="2"/>
        <v>6</v>
      </c>
      <c r="I20" t="str">
        <f t="shared" si="3"/>
        <v>+/-</v>
      </c>
      <c r="J20" t="str">
        <f t="shared" si="4"/>
        <v>1.0</v>
      </c>
      <c r="K20" s="2">
        <f t="shared" si="5"/>
        <v>0.60790273556231</v>
      </c>
      <c r="L20" s="2">
        <f t="shared" si="6"/>
        <v>-2.3999999999999915</v>
      </c>
      <c r="M20" s="2">
        <f t="shared" si="7"/>
        <v>0.61093468821403585</v>
      </c>
      <c r="N20" s="2">
        <f t="shared" si="8"/>
        <v>-3.9284068269490233</v>
      </c>
      <c r="O20" t="s">
        <v>50</v>
      </c>
    </row>
    <row r="21" spans="1:15" x14ac:dyDescent="0.25">
      <c r="A21" s="16">
        <v>11</v>
      </c>
      <c r="B21" s="17" t="s">
        <v>44</v>
      </c>
      <c r="C21" s="18">
        <v>88.5</v>
      </c>
      <c r="D21" s="19" t="s">
        <v>39</v>
      </c>
      <c r="E21" s="20" t="str">
        <f t="shared" si="0"/>
        <v>Significantly Different</v>
      </c>
      <c r="G21">
        <f t="shared" si="1"/>
        <v>88.5</v>
      </c>
      <c r="H21">
        <f t="shared" si="2"/>
        <v>6</v>
      </c>
      <c r="I21" t="str">
        <f t="shared" si="3"/>
        <v>+/-</v>
      </c>
      <c r="J21" t="str">
        <f t="shared" si="4"/>
        <v>0.5</v>
      </c>
      <c r="K21" s="2">
        <f t="shared" si="5"/>
        <v>0.303951367781155</v>
      </c>
      <c r="L21" s="2">
        <f t="shared" si="6"/>
        <v>-2.0999999999999943</v>
      </c>
      <c r="M21" s="2">
        <f t="shared" si="7"/>
        <v>0.30997079109986531</v>
      </c>
      <c r="N21" s="2">
        <f t="shared" si="8"/>
        <v>-6.7748318883485501</v>
      </c>
      <c r="O21" t="s">
        <v>52</v>
      </c>
    </row>
    <row r="22" spans="1:15" x14ac:dyDescent="0.25">
      <c r="A22" s="16">
        <v>12</v>
      </c>
      <c r="B22" s="17" t="s">
        <v>43</v>
      </c>
      <c r="C22" s="18">
        <v>88.4</v>
      </c>
      <c r="D22" s="19" t="s">
        <v>78</v>
      </c>
      <c r="E22" s="20" t="str">
        <f t="shared" si="0"/>
        <v>Significantly Different</v>
      </c>
      <c r="G22">
        <f t="shared" si="1"/>
        <v>88.4</v>
      </c>
      <c r="H22">
        <f t="shared" si="2"/>
        <v>6</v>
      </c>
      <c r="I22" t="str">
        <f t="shared" si="3"/>
        <v>+/-</v>
      </c>
      <c r="J22" t="str">
        <f t="shared" si="4"/>
        <v>0.7</v>
      </c>
      <c r="K22" s="2">
        <f t="shared" si="5"/>
        <v>0.42553191489361697</v>
      </c>
      <c r="L22" s="2">
        <f t="shared" si="6"/>
        <v>-2</v>
      </c>
      <c r="M22" s="2">
        <f t="shared" si="7"/>
        <v>0.42985214661796195</v>
      </c>
      <c r="N22" s="2">
        <f t="shared" si="8"/>
        <v>-4.6527626202074837</v>
      </c>
      <c r="O22" t="s">
        <v>54</v>
      </c>
    </row>
    <row r="23" spans="1:15" x14ac:dyDescent="0.25">
      <c r="A23" s="16">
        <v>13</v>
      </c>
      <c r="B23" s="17" t="s">
        <v>54</v>
      </c>
      <c r="C23" s="18">
        <v>88</v>
      </c>
      <c r="D23" s="19" t="s">
        <v>70</v>
      </c>
      <c r="E23" s="20" t="str">
        <f t="shared" si="0"/>
        <v>Significantly Different</v>
      </c>
      <c r="G23">
        <f t="shared" si="1"/>
        <v>88</v>
      </c>
      <c r="H23">
        <f t="shared" si="2"/>
        <v>6</v>
      </c>
      <c r="I23" t="str">
        <f t="shared" si="3"/>
        <v>+/-</v>
      </c>
      <c r="J23" t="str">
        <f t="shared" si="4"/>
        <v>0.8</v>
      </c>
      <c r="K23" s="2">
        <f t="shared" si="5"/>
        <v>0.48632218844984804</v>
      </c>
      <c r="L23" s="2">
        <f t="shared" si="6"/>
        <v>-1.5999999999999943</v>
      </c>
      <c r="M23" s="2">
        <f t="shared" si="7"/>
        <v>0.49010685399991183</v>
      </c>
      <c r="N23" s="2">
        <f t="shared" si="8"/>
        <v>-3.2645942143879552</v>
      </c>
      <c r="O23" t="s">
        <v>43</v>
      </c>
    </row>
    <row r="24" spans="1:15" x14ac:dyDescent="0.25">
      <c r="A24" s="16">
        <v>14</v>
      </c>
      <c r="B24" s="17" t="s">
        <v>62</v>
      </c>
      <c r="C24" s="18">
        <v>87.9</v>
      </c>
      <c r="D24" s="19" t="s">
        <v>36</v>
      </c>
      <c r="E24" s="20" t="str">
        <f t="shared" si="0"/>
        <v>Significantly Different</v>
      </c>
      <c r="G24">
        <f t="shared" si="1"/>
        <v>87.9</v>
      </c>
      <c r="H24">
        <f t="shared" si="2"/>
        <v>6</v>
      </c>
      <c r="I24" t="str">
        <f t="shared" si="3"/>
        <v>+/-</v>
      </c>
      <c r="J24" t="str">
        <f t="shared" si="4"/>
        <v>0.3</v>
      </c>
      <c r="K24" s="2">
        <f t="shared" si="5"/>
        <v>0.18237082066869301</v>
      </c>
      <c r="L24" s="2">
        <f t="shared" si="6"/>
        <v>-1.5</v>
      </c>
      <c r="M24" s="2">
        <f t="shared" si="7"/>
        <v>0.19223572402239389</v>
      </c>
      <c r="N24" s="2">
        <f t="shared" si="8"/>
        <v>-7.8029201264654757</v>
      </c>
      <c r="O24" t="s">
        <v>57</v>
      </c>
    </row>
    <row r="25" spans="1:15" x14ac:dyDescent="0.25">
      <c r="A25" s="16">
        <v>15</v>
      </c>
      <c r="B25" s="17" t="s">
        <v>32</v>
      </c>
      <c r="C25" s="18">
        <v>87.8</v>
      </c>
      <c r="D25" s="19" t="s">
        <v>114</v>
      </c>
      <c r="E25" s="20" t="str">
        <f t="shared" si="0"/>
        <v>Significantly Different</v>
      </c>
      <c r="G25">
        <f t="shared" si="1"/>
        <v>87.8</v>
      </c>
      <c r="H25">
        <f t="shared" si="2"/>
        <v>6</v>
      </c>
      <c r="I25" t="str">
        <f t="shared" si="3"/>
        <v>+/-</v>
      </c>
      <c r="J25" t="str">
        <f t="shared" si="4"/>
        <v>0.9</v>
      </c>
      <c r="K25" s="2">
        <f t="shared" si="5"/>
        <v>0.54711246200607899</v>
      </c>
      <c r="L25" s="2">
        <f t="shared" si="6"/>
        <v>-1.3999999999999915</v>
      </c>
      <c r="M25" s="2">
        <f t="shared" si="7"/>
        <v>0.55047933970440222</v>
      </c>
      <c r="N25" s="2">
        <f t="shared" si="8"/>
        <v>-2.5432380455037005</v>
      </c>
      <c r="O25" t="s">
        <v>58</v>
      </c>
    </row>
    <row r="26" spans="1:15" x14ac:dyDescent="0.25">
      <c r="A26" s="16">
        <v>15</v>
      </c>
      <c r="B26" s="17" t="s">
        <v>38</v>
      </c>
      <c r="C26" s="18">
        <v>87.8</v>
      </c>
      <c r="D26" s="19" t="s">
        <v>130</v>
      </c>
      <c r="E26" s="20" t="str">
        <f t="shared" si="0"/>
        <v>Significantly Different</v>
      </c>
      <c r="G26">
        <f t="shared" si="1"/>
        <v>87.8</v>
      </c>
      <c r="H26">
        <f t="shared" si="2"/>
        <v>6</v>
      </c>
      <c r="I26" t="str">
        <f t="shared" si="3"/>
        <v>+/-</v>
      </c>
      <c r="J26" t="str">
        <f t="shared" si="4"/>
        <v>1.2</v>
      </c>
      <c r="K26" s="2">
        <f t="shared" si="5"/>
        <v>0.72948328267477203</v>
      </c>
      <c r="L26" s="2">
        <f t="shared" si="6"/>
        <v>-1.3999999999999915</v>
      </c>
      <c r="M26" s="2">
        <f t="shared" si="7"/>
        <v>0.73201182849801194</v>
      </c>
      <c r="N26" s="2">
        <f t="shared" si="8"/>
        <v>-1.9125374010316196</v>
      </c>
      <c r="O26" t="s">
        <v>41</v>
      </c>
    </row>
    <row r="27" spans="1:15" x14ac:dyDescent="0.25">
      <c r="A27" s="16">
        <v>17</v>
      </c>
      <c r="B27" s="17" t="s">
        <v>69</v>
      </c>
      <c r="C27" s="18">
        <v>87.7</v>
      </c>
      <c r="D27" s="19" t="s">
        <v>114</v>
      </c>
      <c r="E27" s="20" t="str">
        <f t="shared" si="0"/>
        <v>Significantly Different</v>
      </c>
      <c r="G27">
        <f t="shared" si="1"/>
        <v>87.7</v>
      </c>
      <c r="H27">
        <f t="shared" si="2"/>
        <v>6</v>
      </c>
      <c r="I27" t="str">
        <f t="shared" si="3"/>
        <v>+/-</v>
      </c>
      <c r="J27" t="str">
        <f t="shared" si="4"/>
        <v>0.9</v>
      </c>
      <c r="K27" s="2">
        <f t="shared" si="5"/>
        <v>0.54711246200607899</v>
      </c>
      <c r="L27" s="2">
        <f t="shared" si="6"/>
        <v>-1.2999999999999972</v>
      </c>
      <c r="M27" s="2">
        <f t="shared" si="7"/>
        <v>0.55047933970440222</v>
      </c>
      <c r="N27" s="2">
        <f t="shared" si="8"/>
        <v>-2.3615781851105884</v>
      </c>
      <c r="O27" t="s">
        <v>59</v>
      </c>
    </row>
    <row r="28" spans="1:15" x14ac:dyDescent="0.25">
      <c r="A28" s="16">
        <v>18</v>
      </c>
      <c r="B28" s="17" t="s">
        <v>48</v>
      </c>
      <c r="C28" s="18">
        <v>87.3</v>
      </c>
      <c r="D28" s="19" t="s">
        <v>130</v>
      </c>
      <c r="E28" s="20" t="str">
        <f t="shared" si="0"/>
        <v>Not Significantly Different</v>
      </c>
      <c r="G28">
        <f t="shared" si="1"/>
        <v>87.3</v>
      </c>
      <c r="H28">
        <f t="shared" si="2"/>
        <v>6</v>
      </c>
      <c r="I28" t="str">
        <f t="shared" si="3"/>
        <v>+/-</v>
      </c>
      <c r="J28" t="str">
        <f t="shared" si="4"/>
        <v>1.2</v>
      </c>
      <c r="K28" s="2">
        <f t="shared" si="5"/>
        <v>0.72948328267477203</v>
      </c>
      <c r="L28" s="2">
        <f t="shared" si="6"/>
        <v>-0.89999999999999147</v>
      </c>
      <c r="M28" s="2">
        <f t="shared" si="7"/>
        <v>0.73201182849801194</v>
      </c>
      <c r="N28" s="2">
        <f t="shared" si="8"/>
        <v>-1.2294883292346086</v>
      </c>
      <c r="O28" t="s">
        <v>49</v>
      </c>
    </row>
    <row r="29" spans="1:15" x14ac:dyDescent="0.25">
      <c r="A29" s="16">
        <v>19</v>
      </c>
      <c r="B29" s="17" t="s">
        <v>34</v>
      </c>
      <c r="C29" s="18">
        <v>87.2</v>
      </c>
      <c r="D29" s="19" t="s">
        <v>36</v>
      </c>
      <c r="E29" s="20" t="str">
        <f t="shared" si="0"/>
        <v>Significantly Different</v>
      </c>
      <c r="G29">
        <f t="shared" si="1"/>
        <v>87.2</v>
      </c>
      <c r="H29">
        <f t="shared" si="2"/>
        <v>6</v>
      </c>
      <c r="I29" t="str">
        <f t="shared" si="3"/>
        <v>+/-</v>
      </c>
      <c r="J29" t="str">
        <f t="shared" si="4"/>
        <v>0.3</v>
      </c>
      <c r="K29" s="2">
        <f t="shared" si="5"/>
        <v>0.18237082066869301</v>
      </c>
      <c r="L29" s="2">
        <f t="shared" si="6"/>
        <v>-0.79999999999999716</v>
      </c>
      <c r="M29" s="2">
        <f t="shared" si="7"/>
        <v>0.19223572402239389</v>
      </c>
      <c r="N29" s="2">
        <f t="shared" si="8"/>
        <v>-4.1615574007815725</v>
      </c>
      <c r="O29" t="s">
        <v>63</v>
      </c>
    </row>
    <row r="30" spans="1:15" x14ac:dyDescent="0.25">
      <c r="A30" s="16">
        <v>20</v>
      </c>
      <c r="B30" s="17" t="s">
        <v>51</v>
      </c>
      <c r="C30" s="18">
        <v>87</v>
      </c>
      <c r="D30" s="19" t="s">
        <v>39</v>
      </c>
      <c r="E30" s="20" t="str">
        <f t="shared" si="0"/>
        <v>Significantly Different</v>
      </c>
      <c r="G30">
        <f t="shared" si="1"/>
        <v>87</v>
      </c>
      <c r="H30">
        <f t="shared" si="2"/>
        <v>6</v>
      </c>
      <c r="I30" t="str">
        <f t="shared" si="3"/>
        <v>+/-</v>
      </c>
      <c r="J30" t="str">
        <f t="shared" si="4"/>
        <v>0.5</v>
      </c>
      <c r="K30" s="2">
        <f t="shared" si="5"/>
        <v>0.303951367781155</v>
      </c>
      <c r="L30" s="2">
        <f t="shared" si="6"/>
        <v>-0.59999999999999432</v>
      </c>
      <c r="M30" s="2">
        <f t="shared" si="7"/>
        <v>0.30997079109986531</v>
      </c>
      <c r="N30" s="2">
        <f t="shared" si="8"/>
        <v>-1.9356662538138583</v>
      </c>
      <c r="O30" t="s">
        <v>28</v>
      </c>
    </row>
    <row r="31" spans="1:15" x14ac:dyDescent="0.25">
      <c r="A31" s="16">
        <v>21</v>
      </c>
      <c r="B31" s="17" t="s">
        <v>50</v>
      </c>
      <c r="C31" s="18">
        <v>86.8</v>
      </c>
      <c r="D31" s="19" t="s">
        <v>36</v>
      </c>
      <c r="E31" s="20" t="str">
        <f t="shared" si="0"/>
        <v>Significantly Different</v>
      </c>
      <c r="G31">
        <f t="shared" si="1"/>
        <v>86.8</v>
      </c>
      <c r="H31">
        <f t="shared" si="2"/>
        <v>6</v>
      </c>
      <c r="I31" t="str">
        <f t="shared" si="3"/>
        <v>+/-</v>
      </c>
      <c r="J31" t="str">
        <f t="shared" si="4"/>
        <v>0.3</v>
      </c>
      <c r="K31" s="2">
        <f t="shared" si="5"/>
        <v>0.18237082066869301</v>
      </c>
      <c r="L31" s="2">
        <f t="shared" si="6"/>
        <v>-0.39999999999999147</v>
      </c>
      <c r="M31" s="2">
        <f t="shared" si="7"/>
        <v>0.19223572402239389</v>
      </c>
      <c r="N31" s="2">
        <f t="shared" si="8"/>
        <v>-2.080778700390749</v>
      </c>
      <c r="O31" t="s">
        <v>66</v>
      </c>
    </row>
    <row r="32" spans="1:15" x14ac:dyDescent="0.25">
      <c r="A32" s="16">
        <v>22</v>
      </c>
      <c r="B32" s="17" t="s">
        <v>84</v>
      </c>
      <c r="C32" s="18">
        <v>86.7</v>
      </c>
      <c r="D32" s="19" t="s">
        <v>61</v>
      </c>
      <c r="E32" s="20" t="str">
        <f t="shared" si="0"/>
        <v>Not Significantly Different</v>
      </c>
      <c r="G32">
        <f t="shared" si="1"/>
        <v>86.7</v>
      </c>
      <c r="H32">
        <f t="shared" si="2"/>
        <v>6</v>
      </c>
      <c r="I32" t="str">
        <f t="shared" si="3"/>
        <v>+/-</v>
      </c>
      <c r="J32" t="str">
        <f t="shared" si="4"/>
        <v>0.4</v>
      </c>
      <c r="K32" s="2">
        <f t="shared" si="5"/>
        <v>0.24316109422492402</v>
      </c>
      <c r="L32" s="2">
        <f t="shared" si="6"/>
        <v>-0.29999999999999716</v>
      </c>
      <c r="M32" s="2">
        <f t="shared" si="7"/>
        <v>0.25064471888253259</v>
      </c>
      <c r="N32" s="2">
        <f t="shared" si="8"/>
        <v>-1.1969133095542916</v>
      </c>
      <c r="O32" t="s">
        <v>68</v>
      </c>
    </row>
    <row r="33" spans="1:15" x14ac:dyDescent="0.25">
      <c r="A33" s="16">
        <v>23</v>
      </c>
      <c r="B33" s="17" t="s">
        <v>79</v>
      </c>
      <c r="C33" s="18">
        <v>86.3</v>
      </c>
      <c r="D33" s="19" t="s">
        <v>29</v>
      </c>
      <c r="E33" s="20" t="str">
        <f t="shared" si="0"/>
        <v>Not Significantly Different</v>
      </c>
      <c r="G33">
        <f t="shared" si="1"/>
        <v>86.3</v>
      </c>
      <c r="H33">
        <f t="shared" si="2"/>
        <v>6</v>
      </c>
      <c r="I33" t="str">
        <f t="shared" si="3"/>
        <v>+/-</v>
      </c>
      <c r="J33" t="str">
        <f t="shared" si="4"/>
        <v>0.2</v>
      </c>
      <c r="K33" s="2">
        <f t="shared" si="5"/>
        <v>0.12158054711246201</v>
      </c>
      <c r="L33" s="2">
        <f t="shared" si="6"/>
        <v>0.10000000000000853</v>
      </c>
      <c r="M33" s="2">
        <f t="shared" si="7"/>
        <v>0.1359311840425404</v>
      </c>
      <c r="N33" s="2">
        <f t="shared" si="8"/>
        <v>0.73566636459749357</v>
      </c>
      <c r="O33" t="s">
        <v>71</v>
      </c>
    </row>
    <row r="34" spans="1:15" x14ac:dyDescent="0.25">
      <c r="A34" s="16">
        <v>24</v>
      </c>
      <c r="B34" s="17" t="s">
        <v>80</v>
      </c>
      <c r="C34" s="18">
        <v>86.2</v>
      </c>
      <c r="D34" s="19" t="s">
        <v>29</v>
      </c>
      <c r="E34" s="20" t="str">
        <f t="shared" si="0"/>
        <v>Not Significantly Different</v>
      </c>
      <c r="G34">
        <f t="shared" si="1"/>
        <v>86.2</v>
      </c>
      <c r="H34">
        <f t="shared" si="2"/>
        <v>6</v>
      </c>
      <c r="I34" t="str">
        <f t="shared" si="3"/>
        <v>+/-</v>
      </c>
      <c r="J34" t="str">
        <f t="shared" si="4"/>
        <v>0.2</v>
      </c>
      <c r="K34" s="2">
        <f t="shared" si="5"/>
        <v>0.12158054711246201</v>
      </c>
      <c r="L34" s="2">
        <f t="shared" si="6"/>
        <v>0.20000000000000284</v>
      </c>
      <c r="M34" s="2">
        <f t="shared" si="7"/>
        <v>0.1359311840425404</v>
      </c>
      <c r="N34" s="2">
        <f t="shared" si="8"/>
        <v>1.4713327291948826</v>
      </c>
      <c r="O34" t="s">
        <v>62</v>
      </c>
    </row>
    <row r="35" spans="1:15" x14ac:dyDescent="0.25">
      <c r="A35" s="16">
        <v>25</v>
      </c>
      <c r="B35" s="17" t="s">
        <v>57</v>
      </c>
      <c r="C35" s="18">
        <v>86</v>
      </c>
      <c r="D35" s="19" t="s">
        <v>36</v>
      </c>
      <c r="E35" s="20" t="str">
        <f t="shared" si="0"/>
        <v>Significantly Different</v>
      </c>
      <c r="G35">
        <f t="shared" si="1"/>
        <v>86</v>
      </c>
      <c r="H35">
        <f t="shared" si="2"/>
        <v>6</v>
      </c>
      <c r="I35" t="str">
        <f t="shared" si="3"/>
        <v>+/-</v>
      </c>
      <c r="J35" t="str">
        <f t="shared" si="4"/>
        <v>0.3</v>
      </c>
      <c r="K35" s="2">
        <f t="shared" si="5"/>
        <v>0.18237082066869301</v>
      </c>
      <c r="L35" s="2">
        <f t="shared" si="6"/>
        <v>0.40000000000000568</v>
      </c>
      <c r="M35" s="2">
        <f t="shared" si="7"/>
        <v>0.19223572402239389</v>
      </c>
      <c r="N35" s="2">
        <f t="shared" si="8"/>
        <v>2.0807787003908231</v>
      </c>
      <c r="O35" t="s">
        <v>72</v>
      </c>
    </row>
    <row r="36" spans="1:15" x14ac:dyDescent="0.25">
      <c r="A36" s="16">
        <v>25</v>
      </c>
      <c r="B36" s="17" t="s">
        <v>55</v>
      </c>
      <c r="C36" s="18">
        <v>86</v>
      </c>
      <c r="D36" s="19" t="s">
        <v>36</v>
      </c>
      <c r="E36" s="20" t="str">
        <f t="shared" si="0"/>
        <v>Significantly Different</v>
      </c>
      <c r="G36">
        <f t="shared" si="1"/>
        <v>86</v>
      </c>
      <c r="H36">
        <f t="shared" si="2"/>
        <v>6</v>
      </c>
      <c r="I36" t="str">
        <f t="shared" si="3"/>
        <v>+/-</v>
      </c>
      <c r="J36" t="str">
        <f t="shared" si="4"/>
        <v>0.3</v>
      </c>
      <c r="K36" s="2">
        <f t="shared" si="5"/>
        <v>0.18237082066869301</v>
      </c>
      <c r="L36" s="2">
        <f t="shared" si="6"/>
        <v>0.40000000000000568</v>
      </c>
      <c r="M36" s="2">
        <f t="shared" si="7"/>
        <v>0.19223572402239389</v>
      </c>
      <c r="N36" s="2">
        <f t="shared" si="8"/>
        <v>2.0807787003908231</v>
      </c>
      <c r="O36" t="s">
        <v>64</v>
      </c>
    </row>
    <row r="37" spans="1:15" x14ac:dyDescent="0.25">
      <c r="A37" s="16">
        <v>27</v>
      </c>
      <c r="B37" s="17" t="s">
        <v>71</v>
      </c>
      <c r="C37" s="18">
        <v>85.9</v>
      </c>
      <c r="D37" s="19" t="s">
        <v>36</v>
      </c>
      <c r="E37" s="20" t="str">
        <f t="shared" si="0"/>
        <v>Significantly Different</v>
      </c>
      <c r="G37">
        <f t="shared" si="1"/>
        <v>85.9</v>
      </c>
      <c r="H37">
        <f t="shared" si="2"/>
        <v>6</v>
      </c>
      <c r="I37" t="str">
        <f t="shared" si="3"/>
        <v>+/-</v>
      </c>
      <c r="J37" t="str">
        <f t="shared" si="4"/>
        <v>0.3</v>
      </c>
      <c r="K37" s="2">
        <f t="shared" si="5"/>
        <v>0.18237082066869301</v>
      </c>
      <c r="L37" s="2">
        <f t="shared" si="6"/>
        <v>0.5</v>
      </c>
      <c r="M37" s="2">
        <f t="shared" si="7"/>
        <v>0.19223572402239389</v>
      </c>
      <c r="N37" s="2">
        <f t="shared" si="8"/>
        <v>2.6009733754884921</v>
      </c>
      <c r="O37" t="s">
        <v>45</v>
      </c>
    </row>
    <row r="38" spans="1:15" x14ac:dyDescent="0.25">
      <c r="A38" s="16">
        <v>28</v>
      </c>
      <c r="B38" s="17" t="s">
        <v>74</v>
      </c>
      <c r="C38" s="18">
        <v>85.6</v>
      </c>
      <c r="D38" s="19" t="s">
        <v>83</v>
      </c>
      <c r="E38" s="20" t="str">
        <f t="shared" si="0"/>
        <v>Significantly Different</v>
      </c>
      <c r="G38">
        <f t="shared" si="1"/>
        <v>85.6</v>
      </c>
      <c r="H38">
        <f t="shared" si="2"/>
        <v>6</v>
      </c>
      <c r="I38" t="str">
        <f t="shared" si="3"/>
        <v>+/-</v>
      </c>
      <c r="J38" t="str">
        <f t="shared" si="4"/>
        <v>0.6</v>
      </c>
      <c r="K38" s="2">
        <f t="shared" si="5"/>
        <v>0.36474164133738601</v>
      </c>
      <c r="L38" s="2">
        <f t="shared" si="6"/>
        <v>0.80000000000001137</v>
      </c>
      <c r="M38" s="2">
        <f t="shared" si="7"/>
        <v>0.36977279819442066</v>
      </c>
      <c r="N38" s="2">
        <f t="shared" si="8"/>
        <v>2.1634906729385328</v>
      </c>
      <c r="O38" t="s">
        <v>51</v>
      </c>
    </row>
    <row r="39" spans="1:15" x14ac:dyDescent="0.25">
      <c r="A39" s="16">
        <v>28</v>
      </c>
      <c r="B39" s="17" t="s">
        <v>67</v>
      </c>
      <c r="C39" s="18">
        <v>85.6</v>
      </c>
      <c r="D39" s="19" t="s">
        <v>29</v>
      </c>
      <c r="E39" s="20" t="str">
        <f t="shared" si="0"/>
        <v>Significantly Different</v>
      </c>
      <c r="G39">
        <f t="shared" si="1"/>
        <v>85.6</v>
      </c>
      <c r="H39">
        <f t="shared" si="2"/>
        <v>6</v>
      </c>
      <c r="I39" t="str">
        <f t="shared" si="3"/>
        <v>+/-</v>
      </c>
      <c r="J39" t="str">
        <f t="shared" si="4"/>
        <v>0.2</v>
      </c>
      <c r="K39" s="2">
        <f t="shared" si="5"/>
        <v>0.12158054711246201</v>
      </c>
      <c r="L39" s="2">
        <f t="shared" si="6"/>
        <v>0.80000000000001137</v>
      </c>
      <c r="M39" s="2">
        <f t="shared" si="7"/>
        <v>0.1359311840425404</v>
      </c>
      <c r="N39" s="2">
        <f t="shared" si="8"/>
        <v>5.8853309167795302</v>
      </c>
      <c r="O39" t="s">
        <v>74</v>
      </c>
    </row>
    <row r="40" spans="1:15" x14ac:dyDescent="0.25">
      <c r="A40" s="16">
        <v>30</v>
      </c>
      <c r="B40" s="17" t="s">
        <v>65</v>
      </c>
      <c r="C40" s="18">
        <v>85.4</v>
      </c>
      <c r="D40" s="19" t="s">
        <v>36</v>
      </c>
      <c r="E40" s="20" t="str">
        <f t="shared" si="0"/>
        <v>Significantly Different</v>
      </c>
      <c r="G40">
        <f t="shared" si="1"/>
        <v>85.4</v>
      </c>
      <c r="H40">
        <f t="shared" si="2"/>
        <v>6</v>
      </c>
      <c r="I40" t="str">
        <f t="shared" si="3"/>
        <v>+/-</v>
      </c>
      <c r="J40" t="str">
        <f t="shared" si="4"/>
        <v>0.3</v>
      </c>
      <c r="K40" s="2">
        <f t="shared" si="5"/>
        <v>0.18237082066869301</v>
      </c>
      <c r="L40" s="2">
        <f t="shared" si="6"/>
        <v>1</v>
      </c>
      <c r="M40" s="2">
        <f t="shared" si="7"/>
        <v>0.19223572402239389</v>
      </c>
      <c r="N40" s="2">
        <f t="shared" si="8"/>
        <v>5.2019467509769841</v>
      </c>
      <c r="O40" t="s">
        <v>35</v>
      </c>
    </row>
    <row r="41" spans="1:15" x14ac:dyDescent="0.25">
      <c r="A41" s="16">
        <v>31</v>
      </c>
      <c r="B41" s="17" t="s">
        <v>82</v>
      </c>
      <c r="C41" s="18">
        <v>85.3</v>
      </c>
      <c r="D41" s="19" t="s">
        <v>36</v>
      </c>
      <c r="E41" s="20" t="str">
        <f t="shared" si="0"/>
        <v>Significantly Different</v>
      </c>
      <c r="G41">
        <f t="shared" si="1"/>
        <v>85.3</v>
      </c>
      <c r="H41">
        <f t="shared" si="2"/>
        <v>6</v>
      </c>
      <c r="I41" t="str">
        <f t="shared" si="3"/>
        <v>+/-</v>
      </c>
      <c r="J41" t="str">
        <f t="shared" si="4"/>
        <v>0.3</v>
      </c>
      <c r="K41" s="2">
        <f t="shared" si="5"/>
        <v>0.18237082066869301</v>
      </c>
      <c r="L41" s="2">
        <f t="shared" si="6"/>
        <v>1.1000000000000085</v>
      </c>
      <c r="M41" s="2">
        <f t="shared" si="7"/>
        <v>0.19223572402239389</v>
      </c>
      <c r="N41" s="2">
        <f t="shared" si="8"/>
        <v>5.7221414260747263</v>
      </c>
      <c r="O41" t="s">
        <v>76</v>
      </c>
    </row>
    <row r="42" spans="1:15" x14ac:dyDescent="0.25">
      <c r="A42" s="16">
        <v>32</v>
      </c>
      <c r="B42" s="17" t="s">
        <v>59</v>
      </c>
      <c r="C42" s="18">
        <v>85.2</v>
      </c>
      <c r="D42" s="19" t="s">
        <v>78</v>
      </c>
      <c r="E42" s="20" t="str">
        <f t="shared" si="0"/>
        <v>Significantly Different</v>
      </c>
      <c r="G42">
        <f t="shared" si="1"/>
        <v>85.2</v>
      </c>
      <c r="H42">
        <f t="shared" si="2"/>
        <v>6</v>
      </c>
      <c r="I42" t="str">
        <f t="shared" si="3"/>
        <v>+/-</v>
      </c>
      <c r="J42" t="str">
        <f t="shared" si="4"/>
        <v>0.7</v>
      </c>
      <c r="K42" s="2">
        <f t="shared" si="5"/>
        <v>0.42553191489361697</v>
      </c>
      <c r="L42" s="2">
        <f t="shared" si="6"/>
        <v>1.2000000000000028</v>
      </c>
      <c r="M42" s="2">
        <f t="shared" si="7"/>
        <v>0.42985214661796195</v>
      </c>
      <c r="N42" s="2">
        <f t="shared" si="8"/>
        <v>2.7916575721244965</v>
      </c>
      <c r="O42" t="s">
        <v>77</v>
      </c>
    </row>
    <row r="43" spans="1:15" x14ac:dyDescent="0.25">
      <c r="A43" s="16">
        <v>33</v>
      </c>
      <c r="B43" s="17" t="s">
        <v>52</v>
      </c>
      <c r="C43" s="18">
        <v>85</v>
      </c>
      <c r="D43" s="19" t="s">
        <v>61</v>
      </c>
      <c r="E43" s="20" t="str">
        <f t="shared" si="0"/>
        <v>Significantly Different</v>
      </c>
      <c r="G43">
        <f t="shared" si="1"/>
        <v>85</v>
      </c>
      <c r="H43">
        <f t="shared" si="2"/>
        <v>6</v>
      </c>
      <c r="I43" t="str">
        <f t="shared" si="3"/>
        <v>+/-</v>
      </c>
      <c r="J43" t="str">
        <f t="shared" si="4"/>
        <v>0.4</v>
      </c>
      <c r="K43" s="2">
        <f t="shared" si="5"/>
        <v>0.24316109422492402</v>
      </c>
      <c r="L43" s="2">
        <f t="shared" si="6"/>
        <v>1.4000000000000057</v>
      </c>
      <c r="M43" s="2">
        <f t="shared" si="7"/>
        <v>0.25064471888253259</v>
      </c>
      <c r="N43" s="2">
        <f t="shared" si="8"/>
        <v>5.5855954445867706</v>
      </c>
      <c r="O43" t="s">
        <v>80</v>
      </c>
    </row>
    <row r="44" spans="1:15" x14ac:dyDescent="0.25">
      <c r="A44" s="16">
        <v>33</v>
      </c>
      <c r="B44" s="17" t="s">
        <v>45</v>
      </c>
      <c r="C44" s="18">
        <v>85</v>
      </c>
      <c r="D44" s="19" t="s">
        <v>70</v>
      </c>
      <c r="E44" s="20" t="str">
        <f t="shared" si="0"/>
        <v>Significantly Different</v>
      </c>
      <c r="G44">
        <f t="shared" si="1"/>
        <v>85</v>
      </c>
      <c r="H44">
        <f t="shared" si="2"/>
        <v>6</v>
      </c>
      <c r="I44" t="str">
        <f t="shared" si="3"/>
        <v>+/-</v>
      </c>
      <c r="J44" t="str">
        <f t="shared" si="4"/>
        <v>0.8</v>
      </c>
      <c r="K44" s="2">
        <f t="shared" si="5"/>
        <v>0.48632218844984804</v>
      </c>
      <c r="L44" s="2">
        <f t="shared" si="6"/>
        <v>1.4000000000000057</v>
      </c>
      <c r="M44" s="2">
        <f t="shared" si="7"/>
        <v>0.49010685399991183</v>
      </c>
      <c r="N44" s="2">
        <f t="shared" si="8"/>
        <v>2.8565199375894825</v>
      </c>
      <c r="O44" t="s">
        <v>82</v>
      </c>
    </row>
    <row r="45" spans="1:15" x14ac:dyDescent="0.25">
      <c r="A45" s="16">
        <v>33</v>
      </c>
      <c r="B45" s="17" t="s">
        <v>56</v>
      </c>
      <c r="C45" s="18">
        <v>85</v>
      </c>
      <c r="D45" s="19" t="s">
        <v>124</v>
      </c>
      <c r="E45" s="20" t="str">
        <f t="shared" si="0"/>
        <v>Significantly Different</v>
      </c>
      <c r="G45">
        <f t="shared" si="1"/>
        <v>85</v>
      </c>
      <c r="H45">
        <f t="shared" si="2"/>
        <v>6</v>
      </c>
      <c r="I45" t="str">
        <f t="shared" si="3"/>
        <v>+/-</v>
      </c>
      <c r="J45" t="str">
        <f t="shared" si="4"/>
        <v>1.0</v>
      </c>
      <c r="K45" s="2">
        <f t="shared" si="5"/>
        <v>0.60790273556231</v>
      </c>
      <c r="L45" s="2">
        <f t="shared" si="6"/>
        <v>1.4000000000000057</v>
      </c>
      <c r="M45" s="2">
        <f t="shared" si="7"/>
        <v>0.61093468821403585</v>
      </c>
      <c r="N45" s="2">
        <f t="shared" si="8"/>
        <v>2.2915706490536145</v>
      </c>
      <c r="O45" t="s">
        <v>53</v>
      </c>
    </row>
    <row r="46" spans="1:15" x14ac:dyDescent="0.25">
      <c r="A46" s="16">
        <v>36</v>
      </c>
      <c r="B46" s="17" t="s">
        <v>28</v>
      </c>
      <c r="C46" s="18">
        <v>84.9</v>
      </c>
      <c r="D46" s="19" t="s">
        <v>70</v>
      </c>
      <c r="E46" s="20" t="str">
        <f t="shared" si="0"/>
        <v>Significantly Different</v>
      </c>
      <c r="G46">
        <f t="shared" si="1"/>
        <v>84.9</v>
      </c>
      <c r="H46">
        <f t="shared" si="2"/>
        <v>6</v>
      </c>
      <c r="I46" t="str">
        <f t="shared" si="3"/>
        <v>+/-</v>
      </c>
      <c r="J46" t="str">
        <f t="shared" si="4"/>
        <v>0.8</v>
      </c>
      <c r="K46" s="2">
        <f t="shared" si="5"/>
        <v>0.48632218844984804</v>
      </c>
      <c r="L46" s="2">
        <f t="shared" si="6"/>
        <v>1.5</v>
      </c>
      <c r="M46" s="2">
        <f t="shared" si="7"/>
        <v>0.49010685399991183</v>
      </c>
      <c r="N46" s="2">
        <f t="shared" si="8"/>
        <v>3.0605570759887186</v>
      </c>
      <c r="O46" t="s">
        <v>65</v>
      </c>
    </row>
    <row r="47" spans="1:15" x14ac:dyDescent="0.25">
      <c r="A47" s="16">
        <v>37</v>
      </c>
      <c r="B47" s="17" t="s">
        <v>64</v>
      </c>
      <c r="C47" s="18">
        <v>84.8</v>
      </c>
      <c r="D47" s="19" t="s">
        <v>61</v>
      </c>
      <c r="E47" s="20" t="str">
        <f t="shared" si="0"/>
        <v>Significantly Different</v>
      </c>
      <c r="G47">
        <f t="shared" si="1"/>
        <v>84.8</v>
      </c>
      <c r="H47">
        <f t="shared" si="2"/>
        <v>6</v>
      </c>
      <c r="I47" t="str">
        <f t="shared" si="3"/>
        <v>+/-</v>
      </c>
      <c r="J47" t="str">
        <f t="shared" si="4"/>
        <v>0.4</v>
      </c>
      <c r="K47" s="2">
        <f t="shared" si="5"/>
        <v>0.24316109422492402</v>
      </c>
      <c r="L47" s="2">
        <f t="shared" si="6"/>
        <v>1.6000000000000085</v>
      </c>
      <c r="M47" s="2">
        <f t="shared" si="7"/>
        <v>0.25064471888253259</v>
      </c>
      <c r="N47" s="2">
        <f t="shared" si="8"/>
        <v>6.3835376509563169</v>
      </c>
      <c r="O47" t="s">
        <v>81</v>
      </c>
    </row>
    <row r="48" spans="1:15" x14ac:dyDescent="0.25">
      <c r="A48" s="16">
        <v>38</v>
      </c>
      <c r="B48" s="17" t="s">
        <v>53</v>
      </c>
      <c r="C48" s="18">
        <v>84.1</v>
      </c>
      <c r="D48" s="19" t="s">
        <v>130</v>
      </c>
      <c r="E48" s="20" t="str">
        <f t="shared" si="0"/>
        <v>Significantly Different</v>
      </c>
      <c r="G48">
        <f t="shared" si="1"/>
        <v>84.1</v>
      </c>
      <c r="H48">
        <f t="shared" si="2"/>
        <v>6</v>
      </c>
      <c r="I48" t="str">
        <f t="shared" si="3"/>
        <v>+/-</v>
      </c>
      <c r="J48" t="str">
        <f t="shared" si="4"/>
        <v>1.2</v>
      </c>
      <c r="K48" s="2">
        <f t="shared" si="5"/>
        <v>0.72948328267477203</v>
      </c>
      <c r="L48" s="2">
        <f t="shared" si="6"/>
        <v>2.3000000000000114</v>
      </c>
      <c r="M48" s="2">
        <f t="shared" si="7"/>
        <v>0.73201182849801194</v>
      </c>
      <c r="N48" s="2">
        <f t="shared" si="8"/>
        <v>3.1420257302662669</v>
      </c>
      <c r="O48" t="s">
        <v>60</v>
      </c>
    </row>
    <row r="49" spans="1:15" x14ac:dyDescent="0.25">
      <c r="A49" s="16">
        <v>39</v>
      </c>
      <c r="B49" s="17" t="s">
        <v>58</v>
      </c>
      <c r="C49" s="18">
        <v>83.9</v>
      </c>
      <c r="D49" s="19" t="s">
        <v>39</v>
      </c>
      <c r="E49" s="20" t="str">
        <f t="shared" si="0"/>
        <v>Significantly Different</v>
      </c>
      <c r="G49">
        <f t="shared" si="1"/>
        <v>83.9</v>
      </c>
      <c r="H49">
        <f t="shared" si="2"/>
        <v>6</v>
      </c>
      <c r="I49" t="str">
        <f t="shared" si="3"/>
        <v>+/-</v>
      </c>
      <c r="J49" t="str">
        <f t="shared" si="4"/>
        <v>0.5</v>
      </c>
      <c r="K49" s="2">
        <f t="shared" si="5"/>
        <v>0.303951367781155</v>
      </c>
      <c r="L49" s="2">
        <f t="shared" si="6"/>
        <v>2.5</v>
      </c>
      <c r="M49" s="2">
        <f t="shared" si="7"/>
        <v>0.30997079109986531</v>
      </c>
      <c r="N49" s="2">
        <f t="shared" si="8"/>
        <v>8.0652760575578188</v>
      </c>
      <c r="O49" t="s">
        <v>67</v>
      </c>
    </row>
    <row r="50" spans="1:15" x14ac:dyDescent="0.25">
      <c r="A50" s="16">
        <v>39</v>
      </c>
      <c r="B50" s="17" t="s">
        <v>41</v>
      </c>
      <c r="C50" s="18">
        <v>83.9</v>
      </c>
      <c r="D50" s="19" t="s">
        <v>83</v>
      </c>
      <c r="E50" s="20" t="str">
        <f t="shared" si="0"/>
        <v>Significantly Different</v>
      </c>
      <c r="G50">
        <f t="shared" si="1"/>
        <v>83.9</v>
      </c>
      <c r="H50">
        <f t="shared" si="2"/>
        <v>6</v>
      </c>
      <c r="I50" t="str">
        <f t="shared" si="3"/>
        <v>+/-</v>
      </c>
      <c r="J50" t="str">
        <f t="shared" si="4"/>
        <v>0.6</v>
      </c>
      <c r="K50" s="2">
        <f t="shared" si="5"/>
        <v>0.36474164133738601</v>
      </c>
      <c r="L50" s="2">
        <f t="shared" si="6"/>
        <v>2.5</v>
      </c>
      <c r="M50" s="2">
        <f t="shared" si="7"/>
        <v>0.36977279819442066</v>
      </c>
      <c r="N50" s="2">
        <f t="shared" si="8"/>
        <v>6.7609083529328187</v>
      </c>
      <c r="O50" t="s">
        <v>69</v>
      </c>
    </row>
    <row r="51" spans="1:15" x14ac:dyDescent="0.25">
      <c r="A51" s="16">
        <v>41</v>
      </c>
      <c r="B51" s="17" t="s">
        <v>81</v>
      </c>
      <c r="C51" s="18">
        <v>83.6</v>
      </c>
      <c r="D51" s="19" t="s">
        <v>61</v>
      </c>
      <c r="E51" s="20" t="str">
        <f t="shared" si="0"/>
        <v>Significantly Different</v>
      </c>
      <c r="G51">
        <f t="shared" si="1"/>
        <v>83.6</v>
      </c>
      <c r="H51">
        <f t="shared" si="2"/>
        <v>6</v>
      </c>
      <c r="I51" t="str">
        <f t="shared" si="3"/>
        <v>+/-</v>
      </c>
      <c r="J51" t="str">
        <f t="shared" si="4"/>
        <v>0.4</v>
      </c>
      <c r="K51" s="2">
        <f t="shared" si="5"/>
        <v>0.24316109422492402</v>
      </c>
      <c r="L51" s="2">
        <f t="shared" si="6"/>
        <v>2.8000000000000114</v>
      </c>
      <c r="M51" s="2">
        <f t="shared" si="7"/>
        <v>0.25064471888253259</v>
      </c>
      <c r="N51" s="2">
        <f t="shared" si="8"/>
        <v>11.171190889173541</v>
      </c>
      <c r="O51" t="s">
        <v>85</v>
      </c>
    </row>
    <row r="52" spans="1:15" x14ac:dyDescent="0.25">
      <c r="A52" s="16">
        <v>42</v>
      </c>
      <c r="B52" s="17" t="s">
        <v>31</v>
      </c>
      <c r="C52" s="18">
        <v>83.4</v>
      </c>
      <c r="D52" s="19" t="s">
        <v>130</v>
      </c>
      <c r="E52" s="20" t="str">
        <f t="shared" si="0"/>
        <v>Significantly Different</v>
      </c>
      <c r="G52">
        <f t="shared" si="1"/>
        <v>83.4</v>
      </c>
      <c r="H52">
        <f t="shared" si="2"/>
        <v>6</v>
      </c>
      <c r="I52" t="str">
        <f t="shared" si="3"/>
        <v>+/-</v>
      </c>
      <c r="J52" t="str">
        <f t="shared" si="4"/>
        <v>1.2</v>
      </c>
      <c r="K52" s="2">
        <f t="shared" si="5"/>
        <v>0.72948328267477203</v>
      </c>
      <c r="L52" s="2">
        <f t="shared" si="6"/>
        <v>3</v>
      </c>
      <c r="M52" s="2">
        <f t="shared" si="7"/>
        <v>0.73201182849801194</v>
      </c>
      <c r="N52" s="2">
        <f t="shared" si="8"/>
        <v>4.098294430782067</v>
      </c>
      <c r="O52" t="s">
        <v>56</v>
      </c>
    </row>
    <row r="53" spans="1:15" x14ac:dyDescent="0.25">
      <c r="A53" s="16">
        <v>43</v>
      </c>
      <c r="B53" s="17" t="s">
        <v>49</v>
      </c>
      <c r="C53" s="18">
        <v>83.1</v>
      </c>
      <c r="D53" s="19" t="s">
        <v>39</v>
      </c>
      <c r="E53" s="20" t="str">
        <f t="shared" si="0"/>
        <v>Significantly Different</v>
      </c>
      <c r="G53">
        <f t="shared" si="1"/>
        <v>83.1</v>
      </c>
      <c r="H53">
        <f t="shared" si="2"/>
        <v>6</v>
      </c>
      <c r="I53" t="str">
        <f t="shared" si="3"/>
        <v>+/-</v>
      </c>
      <c r="J53" t="str">
        <f t="shared" si="4"/>
        <v>0.5</v>
      </c>
      <c r="K53" s="2">
        <f t="shared" si="5"/>
        <v>0.303951367781155</v>
      </c>
      <c r="L53" s="2">
        <f t="shared" si="6"/>
        <v>3.3000000000000114</v>
      </c>
      <c r="M53" s="2">
        <f t="shared" si="7"/>
        <v>0.30997079109986531</v>
      </c>
      <c r="N53" s="2">
        <f t="shared" si="8"/>
        <v>10.646164395976358</v>
      </c>
      <c r="O53" t="s">
        <v>73</v>
      </c>
    </row>
    <row r="54" spans="1:15" x14ac:dyDescent="0.25">
      <c r="A54" s="16">
        <v>44</v>
      </c>
      <c r="B54" s="17" t="s">
        <v>73</v>
      </c>
      <c r="C54" s="18">
        <v>83</v>
      </c>
      <c r="D54" s="19" t="s">
        <v>39</v>
      </c>
      <c r="E54" s="20" t="str">
        <f t="shared" si="0"/>
        <v>Significantly Different</v>
      </c>
      <c r="G54">
        <f t="shared" si="1"/>
        <v>83</v>
      </c>
      <c r="H54">
        <f t="shared" si="2"/>
        <v>6</v>
      </c>
      <c r="I54" t="str">
        <f t="shared" si="3"/>
        <v>+/-</v>
      </c>
      <c r="J54" t="str">
        <f t="shared" si="4"/>
        <v>0.5</v>
      </c>
      <c r="K54" s="2">
        <f t="shared" si="5"/>
        <v>0.303951367781155</v>
      </c>
      <c r="L54" s="2">
        <f t="shared" si="6"/>
        <v>3.4000000000000057</v>
      </c>
      <c r="M54" s="2">
        <f t="shared" si="7"/>
        <v>0.30997079109986531</v>
      </c>
      <c r="N54" s="2">
        <f t="shared" si="8"/>
        <v>10.968775438278652</v>
      </c>
      <c r="O54" t="s">
        <v>79</v>
      </c>
    </row>
    <row r="55" spans="1:15" x14ac:dyDescent="0.25">
      <c r="A55" s="16">
        <v>45</v>
      </c>
      <c r="B55" s="17" t="s">
        <v>85</v>
      </c>
      <c r="C55" s="18">
        <v>82.7</v>
      </c>
      <c r="D55" s="19" t="s">
        <v>39</v>
      </c>
      <c r="E55" s="20" t="str">
        <f t="shared" si="0"/>
        <v>Significantly Different</v>
      </c>
      <c r="G55">
        <f t="shared" si="1"/>
        <v>82.7</v>
      </c>
      <c r="H55">
        <f t="shared" si="2"/>
        <v>6</v>
      </c>
      <c r="I55" t="str">
        <f t="shared" si="3"/>
        <v>+/-</v>
      </c>
      <c r="J55" t="str">
        <f t="shared" si="4"/>
        <v>0.5</v>
      </c>
      <c r="K55" s="2">
        <f t="shared" si="5"/>
        <v>0.303951367781155</v>
      </c>
      <c r="L55" s="2">
        <f t="shared" si="6"/>
        <v>3.7000000000000028</v>
      </c>
      <c r="M55" s="2">
        <f t="shared" si="7"/>
        <v>0.30997079109986531</v>
      </c>
      <c r="N55" s="2">
        <f t="shared" si="8"/>
        <v>11.936608565185582</v>
      </c>
      <c r="O55" t="s">
        <v>47</v>
      </c>
    </row>
    <row r="56" spans="1:15" x14ac:dyDescent="0.25">
      <c r="A56" s="16">
        <v>46</v>
      </c>
      <c r="B56" s="17" t="s">
        <v>30</v>
      </c>
      <c r="C56" s="18">
        <v>81.599999999999994</v>
      </c>
      <c r="D56" s="19" t="s">
        <v>39</v>
      </c>
      <c r="E56" s="20" t="str">
        <f t="shared" si="0"/>
        <v>Significantly Different</v>
      </c>
      <c r="G56">
        <f t="shared" si="1"/>
        <v>81.599999999999994</v>
      </c>
      <c r="H56">
        <f t="shared" si="2"/>
        <v>6</v>
      </c>
      <c r="I56" t="str">
        <f t="shared" si="3"/>
        <v>+/-</v>
      </c>
      <c r="J56" t="str">
        <f t="shared" si="4"/>
        <v>0.5</v>
      </c>
      <c r="K56" s="2">
        <f t="shared" si="5"/>
        <v>0.303951367781155</v>
      </c>
      <c r="L56" s="2">
        <f t="shared" si="6"/>
        <v>4.8000000000000114</v>
      </c>
      <c r="M56" s="2">
        <f t="shared" si="7"/>
        <v>0.30997079109986531</v>
      </c>
      <c r="N56" s="2">
        <f t="shared" si="8"/>
        <v>15.485330030511049</v>
      </c>
      <c r="O56" t="s">
        <v>31</v>
      </c>
    </row>
    <row r="57" spans="1:15" x14ac:dyDescent="0.25">
      <c r="A57" s="16">
        <v>47</v>
      </c>
      <c r="B57" s="17" t="s">
        <v>33</v>
      </c>
      <c r="C57" s="18">
        <v>81</v>
      </c>
      <c r="D57" s="19" t="s">
        <v>78</v>
      </c>
      <c r="E57" s="20" t="str">
        <f t="shared" si="0"/>
        <v>Significantly Different</v>
      </c>
      <c r="G57">
        <f t="shared" si="1"/>
        <v>81</v>
      </c>
      <c r="H57">
        <f t="shared" si="2"/>
        <v>6</v>
      </c>
      <c r="I57" t="str">
        <f t="shared" si="3"/>
        <v>+/-</v>
      </c>
      <c r="J57" t="str">
        <f t="shared" si="4"/>
        <v>0.7</v>
      </c>
      <c r="K57" s="2">
        <f t="shared" si="5"/>
        <v>0.42553191489361697</v>
      </c>
      <c r="L57" s="2">
        <f t="shared" si="6"/>
        <v>5.4000000000000057</v>
      </c>
      <c r="M57" s="2">
        <f t="shared" si="7"/>
        <v>0.42985214661796195</v>
      </c>
      <c r="N57" s="2">
        <f t="shared" si="8"/>
        <v>12.562459074560218</v>
      </c>
      <c r="O57" t="s">
        <v>84</v>
      </c>
    </row>
    <row r="58" spans="1:15" x14ac:dyDescent="0.25">
      <c r="A58" s="16">
        <v>48</v>
      </c>
      <c r="B58" s="17" t="s">
        <v>63</v>
      </c>
      <c r="C58" s="18">
        <v>80.599999999999994</v>
      </c>
      <c r="D58" s="19" t="s">
        <v>39</v>
      </c>
      <c r="E58" s="20" t="str">
        <f t="shared" si="0"/>
        <v>Significantly Different</v>
      </c>
      <c r="G58">
        <f t="shared" si="1"/>
        <v>80.599999999999994</v>
      </c>
      <c r="H58">
        <f t="shared" si="2"/>
        <v>6</v>
      </c>
      <c r="I58" t="str">
        <f t="shared" si="3"/>
        <v>+/-</v>
      </c>
      <c r="J58" t="str">
        <f t="shared" si="4"/>
        <v>0.5</v>
      </c>
      <c r="K58" s="2">
        <f t="shared" si="5"/>
        <v>0.303951367781155</v>
      </c>
      <c r="L58" s="2">
        <f t="shared" si="6"/>
        <v>5.8000000000000114</v>
      </c>
      <c r="M58" s="2">
        <f t="shared" si="7"/>
        <v>0.30997079109986531</v>
      </c>
      <c r="N58" s="2">
        <f t="shared" si="8"/>
        <v>18.711440453534177</v>
      </c>
      <c r="O58" t="s">
        <v>75</v>
      </c>
    </row>
    <row r="59" spans="1:15" x14ac:dyDescent="0.25">
      <c r="A59" s="16">
        <v>49</v>
      </c>
      <c r="B59" s="17" t="s">
        <v>37</v>
      </c>
      <c r="C59" s="18">
        <v>79.8</v>
      </c>
      <c r="D59" s="19" t="s">
        <v>83</v>
      </c>
      <c r="E59" s="20" t="str">
        <f t="shared" si="0"/>
        <v>Significantly Different</v>
      </c>
      <c r="G59">
        <f t="shared" si="1"/>
        <v>79.8</v>
      </c>
      <c r="H59">
        <f t="shared" si="2"/>
        <v>6</v>
      </c>
      <c r="I59" t="str">
        <f t="shared" si="3"/>
        <v>+/-</v>
      </c>
      <c r="J59" t="str">
        <f t="shared" si="4"/>
        <v>0.6</v>
      </c>
      <c r="K59" s="2">
        <f t="shared" si="5"/>
        <v>0.36474164133738601</v>
      </c>
      <c r="L59" s="2">
        <f t="shared" si="6"/>
        <v>6.6000000000000085</v>
      </c>
      <c r="M59" s="2">
        <f t="shared" si="7"/>
        <v>0.36977279819442066</v>
      </c>
      <c r="N59" s="2">
        <f t="shared" si="8"/>
        <v>17.848798051742662</v>
      </c>
      <c r="O59" t="s">
        <v>33</v>
      </c>
    </row>
    <row r="60" spans="1:15" x14ac:dyDescent="0.25">
      <c r="A60" s="16">
        <v>50</v>
      </c>
      <c r="B60" s="17" t="s">
        <v>77</v>
      </c>
      <c r="C60" s="18">
        <v>78.5</v>
      </c>
      <c r="D60" s="19" t="s">
        <v>78</v>
      </c>
      <c r="E60" s="20" t="str">
        <f t="shared" si="0"/>
        <v>Significantly Different</v>
      </c>
      <c r="G60">
        <f t="shared" si="1"/>
        <v>78.5</v>
      </c>
      <c r="H60">
        <f t="shared" si="2"/>
        <v>6</v>
      </c>
      <c r="I60" t="str">
        <f t="shared" si="3"/>
        <v>+/-</v>
      </c>
      <c r="J60" t="str">
        <f t="shared" si="4"/>
        <v>0.7</v>
      </c>
      <c r="K60" s="2">
        <f t="shared" si="5"/>
        <v>0.42553191489361697</v>
      </c>
      <c r="L60" s="2">
        <f t="shared" si="6"/>
        <v>7.9000000000000057</v>
      </c>
      <c r="M60" s="2">
        <f t="shared" si="7"/>
        <v>0.42985214661796195</v>
      </c>
      <c r="N60" s="2">
        <f t="shared" si="8"/>
        <v>18.378412349819573</v>
      </c>
      <c r="O60" t="s">
        <v>55</v>
      </c>
    </row>
    <row r="61" spans="1:15" x14ac:dyDescent="0.25">
      <c r="A61" s="16">
        <v>51</v>
      </c>
      <c r="B61" s="17" t="s">
        <v>72</v>
      </c>
      <c r="C61" s="18">
        <v>76.8</v>
      </c>
      <c r="D61" s="19" t="s">
        <v>78</v>
      </c>
      <c r="E61" s="20" t="str">
        <f t="shared" si="0"/>
        <v>Significantly Different</v>
      </c>
      <c r="G61">
        <f t="shared" si="1"/>
        <v>76.8</v>
      </c>
      <c r="H61">
        <f t="shared" si="2"/>
        <v>6</v>
      </c>
      <c r="I61" t="str">
        <f t="shared" si="3"/>
        <v>+/-</v>
      </c>
      <c r="J61" t="str">
        <f t="shared" si="4"/>
        <v>0.7</v>
      </c>
      <c r="K61" s="2">
        <f t="shared" si="5"/>
        <v>0.42553191489361697</v>
      </c>
      <c r="L61" s="2">
        <f t="shared" si="6"/>
        <v>9.6000000000000085</v>
      </c>
      <c r="M61" s="2">
        <f t="shared" si="7"/>
        <v>0.42985214661796195</v>
      </c>
      <c r="N61" s="2">
        <f t="shared" si="8"/>
        <v>22.33326057699594</v>
      </c>
      <c r="O61" t="s">
        <v>38</v>
      </c>
    </row>
    <row r="62" spans="1:15" ht="15.75" thickBot="1" x14ac:dyDescent="0.3">
      <c r="A62" s="22"/>
      <c r="B62" s="23" t="s">
        <v>86</v>
      </c>
      <c r="C62" s="24">
        <v>68.2</v>
      </c>
      <c r="D62" s="25" t="s">
        <v>83</v>
      </c>
      <c r="E62" s="26" t="str">
        <f t="shared" si="0"/>
        <v>Significantly Different</v>
      </c>
      <c r="G62">
        <f t="shared" si="1"/>
        <v>68.2</v>
      </c>
      <c r="H62">
        <f t="shared" si="2"/>
        <v>6</v>
      </c>
      <c r="I62" t="str">
        <f t="shared" si="3"/>
        <v>+/-</v>
      </c>
      <c r="J62" t="str">
        <f t="shared" si="4"/>
        <v>0.6</v>
      </c>
      <c r="K62" s="2">
        <f t="shared" si="5"/>
        <v>0.36474164133738601</v>
      </c>
      <c r="L62" s="2">
        <f t="shared" si="6"/>
        <v>18.200000000000003</v>
      </c>
      <c r="M62" s="2">
        <f t="shared" si="7"/>
        <v>0.36977279819442066</v>
      </c>
      <c r="N62" s="2">
        <f t="shared" si="8"/>
        <v>49.219412809350928</v>
      </c>
      <c r="O62" t="s">
        <v>86</v>
      </c>
    </row>
    <row r="64" spans="1:15" x14ac:dyDescent="0.25">
      <c r="A64" t="s">
        <v>87</v>
      </c>
    </row>
    <row r="66" spans="1:1" x14ac:dyDescent="0.25">
      <c r="A66" t="s">
        <v>88</v>
      </c>
    </row>
    <row r="67" spans="1:1" x14ac:dyDescent="0.25">
      <c r="A67" t="s">
        <v>89</v>
      </c>
    </row>
    <row r="68" spans="1:1" x14ac:dyDescent="0.25">
      <c r="A68" t="s">
        <v>90</v>
      </c>
    </row>
    <row r="69" spans="1:1" x14ac:dyDescent="0.25">
      <c r="A69" t="s">
        <v>91</v>
      </c>
    </row>
    <row r="70" spans="1:1" x14ac:dyDescent="0.25">
      <c r="A70" t="s">
        <v>92</v>
      </c>
    </row>
    <row r="71" spans="1:1" x14ac:dyDescent="0.25">
      <c r="A71" t="s">
        <v>93</v>
      </c>
    </row>
    <row r="72" spans="1:1" x14ac:dyDescent="0.25">
      <c r="A72" t="s">
        <v>94</v>
      </c>
    </row>
    <row r="73" spans="1:1" x14ac:dyDescent="0.25">
      <c r="A73" t="s">
        <v>95</v>
      </c>
    </row>
  </sheetData>
  <sheetProtection sheet="1" objects="1" scenarios="1"/>
  <conditionalFormatting sqref="F10:J62">
    <cfRule type="cellIs" dxfId="5" priority="5" operator="equal">
      <formula>"State Selected"</formula>
    </cfRule>
    <cfRule type="cellIs" dxfId="4" priority="6" operator="equal">
      <formula>"Not Significantly Different"</formula>
    </cfRule>
  </conditionalFormatting>
  <conditionalFormatting sqref="E10:E62">
    <cfRule type="cellIs" dxfId="3" priority="1" operator="equal">
      <formula>"OTHER ERROR"</formula>
    </cfRule>
    <cfRule type="cellIs" dxfId="2" priority="2" operator="equal">
      <formula>"Statistical Test not applicable"</formula>
    </cfRule>
    <cfRule type="cellIs" dxfId="1" priority="3" operator="equal">
      <formula>"Geography Selected"</formula>
    </cfRule>
    <cfRule type="cellIs" dxfId="0" priority="4" operator="equal">
      <formula>"Not Significantly Different"</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5E22606-51B2-49D0-9FD1-8277078B6170}">
      <formula1>$O$10:$O$62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4221BD-8E7B-487C-9391-7BBF02A8ED44}">
  <ds:schemaRefs>
    <ds:schemaRef ds:uri="http://schemas.microsoft.com/sharepoint/v3/contenttype/forms"/>
  </ds:schemaRefs>
</ds:datastoreItem>
</file>

<file path=customXml/itemProps2.xml><?xml version="1.0" encoding="utf-8"?>
<ds:datastoreItem xmlns:ds="http://schemas.openxmlformats.org/officeDocument/2006/customXml" ds:itemID="{1A22B5FA-F4DE-47F2-BCC5-2DB2A560B408}">
  <ds:schemaRefs>
    <ds:schemaRef ds:uri="http://purl.org/dc/elements/1.1/"/>
    <ds:schemaRef ds:uri="http://purl.org/dc/terms/"/>
    <ds:schemaRef ds:uri="http://schemas.microsoft.com/office/infopath/2007/PartnerControls"/>
    <ds:schemaRef ds:uri="http://schemas.microsoft.com/office/2006/documentManagement/types"/>
    <ds:schemaRef ds:uri="b21d8bbe-1d54-431d-9723-392bd36a5066"/>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263040B-3BC6-4913-BCEB-3B3BE648C2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1</vt:i4>
      </vt:variant>
    </vt:vector>
  </HeadingPairs>
  <TitlesOfParts>
    <vt:vector size="92" baseType="lpstr">
      <vt:lpstr>Titles</vt:lpstr>
      <vt:lpstr>Read_Me</vt:lpstr>
      <vt:lpstr>R0201</vt:lpstr>
      <vt:lpstr>R0202</vt:lpstr>
      <vt:lpstr>R0203</vt:lpstr>
      <vt:lpstr>R0204</vt:lpstr>
      <vt:lpstr>R0205</vt:lpstr>
      <vt:lpstr>R0206</vt:lpstr>
      <vt:lpstr>R0207</vt:lpstr>
      <vt:lpstr>R0208</vt:lpstr>
      <vt:lpstr>R0209</vt:lpstr>
      <vt:lpstr>R0501</vt:lpstr>
      <vt:lpstr>R0502</vt:lpstr>
      <vt:lpstr>R0503</vt:lpstr>
      <vt:lpstr>R0504</vt:lpstr>
      <vt:lpstr>R0505</vt:lpstr>
      <vt:lpstr>R0601</vt:lpstr>
      <vt:lpstr>R0701</vt:lpstr>
      <vt:lpstr>R0702</vt:lpstr>
      <vt:lpstr>R0703</vt:lpstr>
      <vt:lpstr>R0801</vt:lpstr>
      <vt:lpstr>R0802</vt:lpstr>
      <vt:lpstr>R0803</vt:lpstr>
      <vt:lpstr>R0804</vt:lpstr>
      <vt:lpstr>R0805</vt:lpstr>
      <vt:lpstr>R1001</vt:lpstr>
      <vt:lpstr>R1101</vt:lpstr>
      <vt:lpstr>R1102</vt:lpstr>
      <vt:lpstr>R1103</vt:lpstr>
      <vt:lpstr>R1104</vt:lpstr>
      <vt:lpstr>R1105</vt:lpstr>
      <vt:lpstr>R1106</vt:lpstr>
      <vt:lpstr>R1201</vt:lpstr>
      <vt:lpstr>R1202</vt:lpstr>
      <vt:lpstr>R1203</vt:lpstr>
      <vt:lpstr>R1204</vt:lpstr>
      <vt:lpstr>R1205</vt:lpstr>
      <vt:lpstr>R1251</vt:lpstr>
      <vt:lpstr>R1252</vt:lpstr>
      <vt:lpstr>R1253</vt:lpstr>
      <vt:lpstr>R1254</vt:lpstr>
      <vt:lpstr>R1303</vt:lpstr>
      <vt:lpstr>R1304</vt:lpstr>
      <vt:lpstr>R1501</vt:lpstr>
      <vt:lpstr>R1502</vt:lpstr>
      <vt:lpstr>R1503</vt:lpstr>
      <vt:lpstr>R1601</vt:lpstr>
      <vt:lpstr>R1602</vt:lpstr>
      <vt:lpstr>R1603</vt:lpstr>
      <vt:lpstr>R1701</vt:lpstr>
      <vt:lpstr>R1702</vt:lpstr>
      <vt:lpstr>R1703</vt:lpstr>
      <vt:lpstr>R1704</vt:lpstr>
      <vt:lpstr>R1810</vt:lpstr>
      <vt:lpstr>R1811</vt:lpstr>
      <vt:lpstr>R1901</vt:lpstr>
      <vt:lpstr>R1902</vt:lpstr>
      <vt:lpstr>R1903</vt:lpstr>
      <vt:lpstr>R1904</vt:lpstr>
      <vt:lpstr>R2001</vt:lpstr>
      <vt:lpstr>R2002</vt:lpstr>
      <vt:lpstr>R2101</vt:lpstr>
      <vt:lpstr>R2201</vt:lpstr>
      <vt:lpstr>R2301</vt:lpstr>
      <vt:lpstr>R2302</vt:lpstr>
      <vt:lpstr>R2303</vt:lpstr>
      <vt:lpstr>R2304</vt:lpstr>
      <vt:lpstr>R2401</vt:lpstr>
      <vt:lpstr>R2403</vt:lpstr>
      <vt:lpstr>R2404</vt:lpstr>
      <vt:lpstr>R2405</vt:lpstr>
      <vt:lpstr>R2406</vt:lpstr>
      <vt:lpstr>R2407</vt:lpstr>
      <vt:lpstr>R2408</vt:lpstr>
      <vt:lpstr>R2501</vt:lpstr>
      <vt:lpstr>R2502</vt:lpstr>
      <vt:lpstr>R2503</vt:lpstr>
      <vt:lpstr>R2504</vt:lpstr>
      <vt:lpstr>R2505</vt:lpstr>
      <vt:lpstr>R2506</vt:lpstr>
      <vt:lpstr>R2507</vt:lpstr>
      <vt:lpstr>R2509</vt:lpstr>
      <vt:lpstr>R2510</vt:lpstr>
      <vt:lpstr>R2511</vt:lpstr>
      <vt:lpstr>R2512</vt:lpstr>
      <vt:lpstr>R2513</vt:lpstr>
      <vt:lpstr>R2514</vt:lpstr>
      <vt:lpstr>R2515</vt:lpstr>
      <vt:lpstr>R2701</vt:lpstr>
      <vt:lpstr>R2702</vt:lpstr>
      <vt:lpstr>R2801</vt:lpstr>
      <vt:lpstr>Titles!Print_Titles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dc:creator>
  <cp:lastModifiedBy>Fossett, Ashley M</cp:lastModifiedBy>
  <dcterms:created xsi:type="dcterms:W3CDTF">2020-09-15T20:11:08Z</dcterms:created>
  <dcterms:modified xsi:type="dcterms:W3CDTF">2020-10-27T18:40:18Z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